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danielkhur/Documents/카이스트 MFE/MFE 2024-2학기/금융리스크관리/"/>
    </mc:Choice>
  </mc:AlternateContent>
  <xr:revisionPtr revIDLastSave="0" documentId="13_ncr:1_{39CF0F29-D1F1-9348-BFD6-0B69E2380556}" xr6:coauthVersionLast="47" xr6:coauthVersionMax="47" xr10:uidLastSave="{00000000-0000-0000-0000-000000000000}"/>
  <bookViews>
    <workbookView xWindow="4840" yWindow="1160" windowWidth="32760" windowHeight="19980" activeTab="3" xr2:uid="{00000000-000D-0000-FFFF-FFFF00000000}"/>
  </bookViews>
  <sheets>
    <sheet name="Q1" sheetId="1" r:id="rId1"/>
    <sheet name="Q2-Q3" sheetId="2" r:id="rId2"/>
    <sheet name="Q4-Q5" sheetId="3" r:id="rId3"/>
    <sheet name="Q6" sheetId="4" r:id="rId4"/>
  </sheets>
  <definedNames>
    <definedName name="solver_adj" localSheetId="1" hidden="1">'Q2-Q3'!$B$3:$B$5</definedName>
    <definedName name="solver_adj" localSheetId="2" hidden="1">'Q4-Q5'!$B$3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itr" localSheetId="1" hidden="1">2147483647</definedName>
    <definedName name="solver_itr" localSheetId="2" hidden="1">2147483647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opt" localSheetId="1" hidden="1">'Q2-Q3'!$B$10</definedName>
    <definedName name="solver_opt" localSheetId="2" hidden="1">'Q4-Q5'!$B$5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3" i="3" l="1"/>
  <c r="G1013" i="3" s="1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4" i="3"/>
  <c r="F14" i="3"/>
  <c r="E15" i="3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4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3" i="3"/>
  <c r="E1018" i="2"/>
  <c r="G1018" i="2" s="1"/>
  <c r="F19" i="2"/>
  <c r="G19" i="2"/>
  <c r="E19" i="2"/>
  <c r="E20" i="2" s="1"/>
  <c r="G20" i="2" s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8" i="2"/>
  <c r="B8" i="2"/>
  <c r="E5" i="2"/>
  <c r="E4" i="2"/>
  <c r="E3" i="2"/>
  <c r="F158" i="3" l="1"/>
  <c r="F146" i="3"/>
  <c r="F122" i="3"/>
  <c r="F110" i="3"/>
  <c r="F134" i="3"/>
  <c r="F98" i="3"/>
  <c r="F86" i="3"/>
  <c r="F74" i="3"/>
  <c r="F62" i="3"/>
  <c r="F50" i="3"/>
  <c r="F38" i="3"/>
  <c r="F170" i="3"/>
  <c r="F26" i="3"/>
  <c r="E178" i="3"/>
  <c r="F177" i="3"/>
  <c r="F169" i="3"/>
  <c r="F157" i="3"/>
  <c r="F145" i="3"/>
  <c r="F133" i="3"/>
  <c r="F121" i="3"/>
  <c r="F109" i="3"/>
  <c r="F97" i="3"/>
  <c r="F85" i="3"/>
  <c r="F73" i="3"/>
  <c r="F61" i="3"/>
  <c r="F49" i="3"/>
  <c r="F37" i="3"/>
  <c r="F25" i="3"/>
  <c r="F168" i="3"/>
  <c r="F156" i="3"/>
  <c r="F144" i="3"/>
  <c r="F132" i="3"/>
  <c r="F120" i="3"/>
  <c r="F108" i="3"/>
  <c r="F96" i="3"/>
  <c r="F84" i="3"/>
  <c r="F72" i="3"/>
  <c r="F60" i="3"/>
  <c r="F48" i="3"/>
  <c r="F36" i="3"/>
  <c r="F24" i="3"/>
  <c r="F167" i="3"/>
  <c r="F155" i="3"/>
  <c r="F143" i="3"/>
  <c r="F131" i="3"/>
  <c r="F119" i="3"/>
  <c r="F107" i="3"/>
  <c r="F95" i="3"/>
  <c r="F83" i="3"/>
  <c r="F71" i="3"/>
  <c r="F59" i="3"/>
  <c r="F47" i="3"/>
  <c r="F35" i="3"/>
  <c r="F23" i="3"/>
  <c r="F166" i="3"/>
  <c r="F154" i="3"/>
  <c r="F142" i="3"/>
  <c r="F130" i="3"/>
  <c r="F118" i="3"/>
  <c r="F106" i="3"/>
  <c r="F94" i="3"/>
  <c r="F82" i="3"/>
  <c r="F70" i="3"/>
  <c r="F58" i="3"/>
  <c r="F46" i="3"/>
  <c r="F34" i="3"/>
  <c r="F22" i="3"/>
  <c r="F165" i="3"/>
  <c r="F153" i="3"/>
  <c r="F141" i="3"/>
  <c r="F129" i="3"/>
  <c r="F117" i="3"/>
  <c r="F105" i="3"/>
  <c r="F93" i="3"/>
  <c r="F81" i="3"/>
  <c r="F69" i="3"/>
  <c r="F57" i="3"/>
  <c r="F45" i="3"/>
  <c r="F33" i="3"/>
  <c r="F21" i="3"/>
  <c r="F176" i="3"/>
  <c r="F164" i="3"/>
  <c r="F152" i="3"/>
  <c r="F140" i="3"/>
  <c r="F128" i="3"/>
  <c r="F116" i="3"/>
  <c r="F104" i="3"/>
  <c r="F92" i="3"/>
  <c r="F80" i="3"/>
  <c r="F68" i="3"/>
  <c r="F56" i="3"/>
  <c r="F44" i="3"/>
  <c r="F32" i="3"/>
  <c r="F20" i="3"/>
  <c r="F175" i="3"/>
  <c r="F163" i="3"/>
  <c r="F151" i="3"/>
  <c r="F139" i="3"/>
  <c r="F127" i="3"/>
  <c r="F115" i="3"/>
  <c r="F103" i="3"/>
  <c r="F91" i="3"/>
  <c r="F79" i="3"/>
  <c r="F67" i="3"/>
  <c r="F55" i="3"/>
  <c r="F43" i="3"/>
  <c r="F31" i="3"/>
  <c r="F19" i="3"/>
  <c r="F174" i="3"/>
  <c r="F162" i="3"/>
  <c r="F150" i="3"/>
  <c r="F138" i="3"/>
  <c r="F126" i="3"/>
  <c r="F114" i="3"/>
  <c r="F102" i="3"/>
  <c r="F90" i="3"/>
  <c r="F78" i="3"/>
  <c r="F66" i="3"/>
  <c r="F54" i="3"/>
  <c r="F42" i="3"/>
  <c r="F30" i="3"/>
  <c r="F18" i="3"/>
  <c r="F173" i="3"/>
  <c r="F161" i="3"/>
  <c r="F149" i="3"/>
  <c r="F137" i="3"/>
  <c r="F125" i="3"/>
  <c r="F113" i="3"/>
  <c r="F101" i="3"/>
  <c r="F89" i="3"/>
  <c r="F77" i="3"/>
  <c r="F65" i="3"/>
  <c r="F53" i="3"/>
  <c r="F41" i="3"/>
  <c r="F29" i="3"/>
  <c r="F17" i="3"/>
  <c r="F172" i="3"/>
  <c r="F160" i="3"/>
  <c r="F148" i="3"/>
  <c r="F136" i="3"/>
  <c r="F124" i="3"/>
  <c r="F112" i="3"/>
  <c r="F100" i="3"/>
  <c r="F88" i="3"/>
  <c r="F76" i="3"/>
  <c r="F64" i="3"/>
  <c r="F52" i="3"/>
  <c r="F40" i="3"/>
  <c r="F28" i="3"/>
  <c r="F16" i="3"/>
  <c r="F171" i="3"/>
  <c r="F159" i="3"/>
  <c r="F147" i="3"/>
  <c r="F135" i="3"/>
  <c r="F123" i="3"/>
  <c r="F111" i="3"/>
  <c r="F99" i="3"/>
  <c r="F87" i="3"/>
  <c r="F75" i="3"/>
  <c r="F63" i="3"/>
  <c r="F51" i="3"/>
  <c r="F39" i="3"/>
  <c r="F27" i="3"/>
  <c r="F15" i="3"/>
  <c r="F20" i="2"/>
  <c r="E21" i="2"/>
  <c r="E6" i="2"/>
  <c r="E10" i="2" s="1"/>
  <c r="E11" i="2" s="1"/>
  <c r="E12" i="2" s="1"/>
  <c r="E179" i="3" l="1"/>
  <c r="F178" i="3"/>
  <c r="E22" i="2"/>
  <c r="F22" i="2" s="1"/>
  <c r="F21" i="2"/>
  <c r="G21" i="2"/>
  <c r="E180" i="3" l="1"/>
  <c r="F179" i="3"/>
  <c r="G22" i="2"/>
  <c r="E23" i="2"/>
  <c r="F23" i="2" s="1"/>
  <c r="E181" i="3" l="1"/>
  <c r="F180" i="3"/>
  <c r="G23" i="2"/>
  <c r="E24" i="2"/>
  <c r="F24" i="2" s="1"/>
  <c r="E182" i="3" l="1"/>
  <c r="F181" i="3"/>
  <c r="G24" i="2"/>
  <c r="E25" i="2"/>
  <c r="F25" i="2" s="1"/>
  <c r="E183" i="3" l="1"/>
  <c r="F182" i="3"/>
  <c r="G25" i="2"/>
  <c r="E26" i="2"/>
  <c r="F26" i="2" s="1"/>
  <c r="E184" i="3" l="1"/>
  <c r="F183" i="3"/>
  <c r="G26" i="2"/>
  <c r="E27" i="2"/>
  <c r="F27" i="2" s="1"/>
  <c r="E185" i="3" l="1"/>
  <c r="F184" i="3"/>
  <c r="E28" i="2"/>
  <c r="F28" i="2" s="1"/>
  <c r="G27" i="2"/>
  <c r="E186" i="3" l="1"/>
  <c r="F185" i="3"/>
  <c r="G28" i="2"/>
  <c r="E29" i="2"/>
  <c r="F29" i="2" s="1"/>
  <c r="E187" i="3" l="1"/>
  <c r="F186" i="3"/>
  <c r="G29" i="2"/>
  <c r="E30" i="2"/>
  <c r="F30" i="2" s="1"/>
  <c r="E188" i="3" l="1"/>
  <c r="F187" i="3"/>
  <c r="G30" i="2"/>
  <c r="E31" i="2"/>
  <c r="F31" i="2" s="1"/>
  <c r="E189" i="3" l="1"/>
  <c r="F188" i="3"/>
  <c r="G31" i="2"/>
  <c r="E32" i="2"/>
  <c r="F32" i="2" s="1"/>
  <c r="E190" i="3" l="1"/>
  <c r="F189" i="3"/>
  <c r="E33" i="2"/>
  <c r="F33" i="2" s="1"/>
  <c r="G32" i="2"/>
  <c r="E191" i="3" l="1"/>
  <c r="F190" i="3"/>
  <c r="G33" i="2"/>
  <c r="E34" i="2"/>
  <c r="F34" i="2" s="1"/>
  <c r="E192" i="3" l="1"/>
  <c r="F191" i="3"/>
  <c r="E35" i="2"/>
  <c r="F35" i="2" s="1"/>
  <c r="G34" i="2"/>
  <c r="E193" i="3" l="1"/>
  <c r="F192" i="3"/>
  <c r="G35" i="2"/>
  <c r="E36" i="2"/>
  <c r="F36" i="2" s="1"/>
  <c r="E194" i="3" l="1"/>
  <c r="F193" i="3"/>
  <c r="G36" i="2"/>
  <c r="E37" i="2"/>
  <c r="F37" i="2" s="1"/>
  <c r="E195" i="3" l="1"/>
  <c r="F194" i="3"/>
  <c r="G37" i="2"/>
  <c r="E38" i="2"/>
  <c r="F38" i="2" s="1"/>
  <c r="E196" i="3" l="1"/>
  <c r="F195" i="3"/>
  <c r="G38" i="2"/>
  <c r="E39" i="2"/>
  <c r="F39" i="2" s="1"/>
  <c r="E197" i="3" l="1"/>
  <c r="F196" i="3"/>
  <c r="G39" i="2"/>
  <c r="E40" i="2"/>
  <c r="F40" i="2" s="1"/>
  <c r="E198" i="3" l="1"/>
  <c r="F197" i="3"/>
  <c r="G40" i="2"/>
  <c r="E41" i="2"/>
  <c r="F41" i="2" s="1"/>
  <c r="E199" i="3" l="1"/>
  <c r="F198" i="3"/>
  <c r="G41" i="2"/>
  <c r="E42" i="2"/>
  <c r="F42" i="2" s="1"/>
  <c r="E200" i="3" l="1"/>
  <c r="F199" i="3"/>
  <c r="G42" i="2"/>
  <c r="E43" i="2"/>
  <c r="F43" i="2" s="1"/>
  <c r="E201" i="3" l="1"/>
  <c r="F200" i="3"/>
  <c r="G43" i="2"/>
  <c r="E44" i="2"/>
  <c r="F44" i="2" s="1"/>
  <c r="E202" i="3" l="1"/>
  <c r="F201" i="3"/>
  <c r="G44" i="2"/>
  <c r="E45" i="2"/>
  <c r="F45" i="2" s="1"/>
  <c r="G45" i="2"/>
  <c r="E203" i="3" l="1"/>
  <c r="F202" i="3"/>
  <c r="E46" i="2"/>
  <c r="F46" i="2" s="1"/>
  <c r="E204" i="3" l="1"/>
  <c r="F203" i="3"/>
  <c r="G46" i="2"/>
  <c r="E47" i="2"/>
  <c r="F47" i="2" s="1"/>
  <c r="G47" i="2"/>
  <c r="E205" i="3" l="1"/>
  <c r="F204" i="3"/>
  <c r="E48" i="2"/>
  <c r="F48" i="2" s="1"/>
  <c r="E49" i="2"/>
  <c r="F49" i="2" s="1"/>
  <c r="G48" i="2"/>
  <c r="E206" i="3" l="1"/>
  <c r="F205" i="3"/>
  <c r="E50" i="2"/>
  <c r="F50" i="2" s="1"/>
  <c r="G49" i="2"/>
  <c r="E207" i="3" l="1"/>
  <c r="F206" i="3"/>
  <c r="E51" i="2"/>
  <c r="F51" i="2" s="1"/>
  <c r="G50" i="2"/>
  <c r="E208" i="3" l="1"/>
  <c r="F207" i="3"/>
  <c r="E52" i="2"/>
  <c r="F52" i="2" s="1"/>
  <c r="G51" i="2"/>
  <c r="E209" i="3" l="1"/>
  <c r="F208" i="3"/>
  <c r="E53" i="2"/>
  <c r="F53" i="2" s="1"/>
  <c r="G52" i="2"/>
  <c r="E210" i="3" l="1"/>
  <c r="F209" i="3"/>
  <c r="E54" i="2"/>
  <c r="F54" i="2" s="1"/>
  <c r="G53" i="2"/>
  <c r="E211" i="3" l="1"/>
  <c r="F210" i="3"/>
  <c r="E55" i="2"/>
  <c r="F55" i="2" s="1"/>
  <c r="G54" i="2"/>
  <c r="E212" i="3" l="1"/>
  <c r="F211" i="3"/>
  <c r="E56" i="2"/>
  <c r="F56" i="2" s="1"/>
  <c r="G55" i="2"/>
  <c r="E213" i="3" l="1"/>
  <c r="F212" i="3"/>
  <c r="E57" i="2"/>
  <c r="F57" i="2" s="1"/>
  <c r="G56" i="2"/>
  <c r="E214" i="3" l="1"/>
  <c r="F213" i="3"/>
  <c r="E58" i="2"/>
  <c r="F58" i="2" s="1"/>
  <c r="G57" i="2"/>
  <c r="E215" i="3" l="1"/>
  <c r="F214" i="3"/>
  <c r="E59" i="2"/>
  <c r="F59" i="2" s="1"/>
  <c r="G58" i="2"/>
  <c r="E216" i="3" l="1"/>
  <c r="F215" i="3"/>
  <c r="E60" i="2"/>
  <c r="F60" i="2" s="1"/>
  <c r="G59" i="2"/>
  <c r="E217" i="3" l="1"/>
  <c r="F216" i="3"/>
  <c r="E61" i="2"/>
  <c r="F61" i="2" s="1"/>
  <c r="G60" i="2"/>
  <c r="E218" i="3" l="1"/>
  <c r="F217" i="3"/>
  <c r="E62" i="2"/>
  <c r="F62" i="2" s="1"/>
  <c r="G61" i="2"/>
  <c r="E219" i="3" l="1"/>
  <c r="F218" i="3"/>
  <c r="E63" i="2"/>
  <c r="F63" i="2" s="1"/>
  <c r="G62" i="2"/>
  <c r="E220" i="3" l="1"/>
  <c r="F219" i="3"/>
  <c r="E64" i="2"/>
  <c r="F64" i="2" s="1"/>
  <c r="G63" i="2"/>
  <c r="E221" i="3" l="1"/>
  <c r="F220" i="3"/>
  <c r="E65" i="2"/>
  <c r="F65" i="2" s="1"/>
  <c r="G64" i="2"/>
  <c r="E222" i="3" l="1"/>
  <c r="F221" i="3"/>
  <c r="E66" i="2"/>
  <c r="F66" i="2" s="1"/>
  <c r="G65" i="2"/>
  <c r="E223" i="3" l="1"/>
  <c r="F222" i="3"/>
  <c r="E67" i="2"/>
  <c r="F67" i="2" s="1"/>
  <c r="G66" i="2"/>
  <c r="E224" i="3" l="1"/>
  <c r="F223" i="3"/>
  <c r="E68" i="2"/>
  <c r="F68" i="2" s="1"/>
  <c r="G67" i="2"/>
  <c r="E225" i="3" l="1"/>
  <c r="F224" i="3"/>
  <c r="E69" i="2"/>
  <c r="F69" i="2" s="1"/>
  <c r="G68" i="2"/>
  <c r="E226" i="3" l="1"/>
  <c r="F225" i="3"/>
  <c r="E70" i="2"/>
  <c r="F70" i="2" s="1"/>
  <c r="G69" i="2"/>
  <c r="E227" i="3" l="1"/>
  <c r="F226" i="3"/>
  <c r="E71" i="2"/>
  <c r="F71" i="2" s="1"/>
  <c r="G70" i="2"/>
  <c r="E228" i="3" l="1"/>
  <c r="F227" i="3"/>
  <c r="E72" i="2"/>
  <c r="F72" i="2" s="1"/>
  <c r="G71" i="2"/>
  <c r="E229" i="3" l="1"/>
  <c r="F228" i="3"/>
  <c r="E73" i="2"/>
  <c r="F73" i="2" s="1"/>
  <c r="G72" i="2"/>
  <c r="E230" i="3" l="1"/>
  <c r="F229" i="3"/>
  <c r="E74" i="2"/>
  <c r="F74" i="2" s="1"/>
  <c r="G73" i="2"/>
  <c r="E231" i="3" l="1"/>
  <c r="F230" i="3"/>
  <c r="E75" i="2"/>
  <c r="F75" i="2" s="1"/>
  <c r="G74" i="2"/>
  <c r="E232" i="3" l="1"/>
  <c r="F231" i="3"/>
  <c r="E76" i="2"/>
  <c r="F76" i="2" s="1"/>
  <c r="G75" i="2"/>
  <c r="E233" i="3" l="1"/>
  <c r="F232" i="3"/>
  <c r="E77" i="2"/>
  <c r="F77" i="2" s="1"/>
  <c r="G76" i="2"/>
  <c r="E234" i="3" l="1"/>
  <c r="F233" i="3"/>
  <c r="E78" i="2"/>
  <c r="F78" i="2" s="1"/>
  <c r="G77" i="2"/>
  <c r="E235" i="3" l="1"/>
  <c r="F234" i="3"/>
  <c r="E79" i="2"/>
  <c r="F79" i="2" s="1"/>
  <c r="G78" i="2"/>
  <c r="E236" i="3" l="1"/>
  <c r="F235" i="3"/>
  <c r="E80" i="2"/>
  <c r="F80" i="2" s="1"/>
  <c r="G79" i="2"/>
  <c r="E237" i="3" l="1"/>
  <c r="F236" i="3"/>
  <c r="E81" i="2"/>
  <c r="F81" i="2" s="1"/>
  <c r="G80" i="2"/>
  <c r="E238" i="3" l="1"/>
  <c r="F237" i="3"/>
  <c r="E82" i="2"/>
  <c r="F82" i="2" s="1"/>
  <c r="G81" i="2"/>
  <c r="E239" i="3" l="1"/>
  <c r="F238" i="3"/>
  <c r="E83" i="2"/>
  <c r="F83" i="2" s="1"/>
  <c r="G82" i="2"/>
  <c r="E240" i="3" l="1"/>
  <c r="F239" i="3"/>
  <c r="E84" i="2"/>
  <c r="F84" i="2" s="1"/>
  <c r="G83" i="2"/>
  <c r="E241" i="3" l="1"/>
  <c r="F240" i="3"/>
  <c r="E85" i="2"/>
  <c r="F85" i="2" s="1"/>
  <c r="G84" i="2"/>
  <c r="E242" i="3" l="1"/>
  <c r="F241" i="3"/>
  <c r="E86" i="2"/>
  <c r="F86" i="2" s="1"/>
  <c r="G85" i="2"/>
  <c r="E243" i="3" l="1"/>
  <c r="F242" i="3"/>
  <c r="E87" i="2"/>
  <c r="F87" i="2" s="1"/>
  <c r="G86" i="2"/>
  <c r="E244" i="3" l="1"/>
  <c r="F243" i="3"/>
  <c r="E88" i="2"/>
  <c r="F88" i="2" s="1"/>
  <c r="G87" i="2"/>
  <c r="E245" i="3" l="1"/>
  <c r="F244" i="3"/>
  <c r="E89" i="2"/>
  <c r="F89" i="2" s="1"/>
  <c r="G88" i="2"/>
  <c r="E246" i="3" l="1"/>
  <c r="F245" i="3"/>
  <c r="E90" i="2"/>
  <c r="F90" i="2" s="1"/>
  <c r="G89" i="2"/>
  <c r="E247" i="3" l="1"/>
  <c r="F246" i="3"/>
  <c r="E91" i="2"/>
  <c r="F91" i="2" s="1"/>
  <c r="G90" i="2"/>
  <c r="E248" i="3" l="1"/>
  <c r="F247" i="3"/>
  <c r="E92" i="2"/>
  <c r="F92" i="2" s="1"/>
  <c r="G91" i="2"/>
  <c r="E249" i="3" l="1"/>
  <c r="F248" i="3"/>
  <c r="E93" i="2"/>
  <c r="F93" i="2" s="1"/>
  <c r="G92" i="2"/>
  <c r="E250" i="3" l="1"/>
  <c r="F249" i="3"/>
  <c r="E94" i="2"/>
  <c r="F94" i="2" s="1"/>
  <c r="G93" i="2"/>
  <c r="E251" i="3" l="1"/>
  <c r="F250" i="3"/>
  <c r="E95" i="2"/>
  <c r="F95" i="2" s="1"/>
  <c r="G94" i="2"/>
  <c r="E252" i="3" l="1"/>
  <c r="F251" i="3"/>
  <c r="E96" i="2"/>
  <c r="F96" i="2" s="1"/>
  <c r="G95" i="2"/>
  <c r="E253" i="3" l="1"/>
  <c r="F252" i="3"/>
  <c r="E97" i="2"/>
  <c r="F97" i="2" s="1"/>
  <c r="G96" i="2"/>
  <c r="E254" i="3" l="1"/>
  <c r="F253" i="3"/>
  <c r="E98" i="2"/>
  <c r="F98" i="2" s="1"/>
  <c r="G97" i="2"/>
  <c r="E255" i="3" l="1"/>
  <c r="F254" i="3"/>
  <c r="E99" i="2"/>
  <c r="F99" i="2" s="1"/>
  <c r="G98" i="2"/>
  <c r="E256" i="3" l="1"/>
  <c r="F255" i="3"/>
  <c r="E100" i="2"/>
  <c r="F100" i="2" s="1"/>
  <c r="G99" i="2"/>
  <c r="E257" i="3" l="1"/>
  <c r="F256" i="3"/>
  <c r="E101" i="2"/>
  <c r="F101" i="2" s="1"/>
  <c r="G100" i="2"/>
  <c r="E258" i="3" l="1"/>
  <c r="F257" i="3"/>
  <c r="E102" i="2"/>
  <c r="F102" i="2" s="1"/>
  <c r="G101" i="2"/>
  <c r="E259" i="3" l="1"/>
  <c r="F258" i="3"/>
  <c r="E103" i="2"/>
  <c r="F103" i="2" s="1"/>
  <c r="G102" i="2"/>
  <c r="E260" i="3" l="1"/>
  <c r="F259" i="3"/>
  <c r="E104" i="2"/>
  <c r="F104" i="2" s="1"/>
  <c r="G103" i="2"/>
  <c r="E261" i="3" l="1"/>
  <c r="F260" i="3"/>
  <c r="E105" i="2"/>
  <c r="F105" i="2" s="1"/>
  <c r="G104" i="2"/>
  <c r="E262" i="3" l="1"/>
  <c r="F261" i="3"/>
  <c r="E106" i="2"/>
  <c r="F106" i="2" s="1"/>
  <c r="G105" i="2"/>
  <c r="E263" i="3" l="1"/>
  <c r="F262" i="3"/>
  <c r="E107" i="2"/>
  <c r="F107" i="2" s="1"/>
  <c r="G106" i="2"/>
  <c r="E264" i="3" l="1"/>
  <c r="F263" i="3"/>
  <c r="E108" i="2"/>
  <c r="F108" i="2" s="1"/>
  <c r="G107" i="2"/>
  <c r="E265" i="3" l="1"/>
  <c r="F264" i="3"/>
  <c r="E109" i="2"/>
  <c r="F109" i="2" s="1"/>
  <c r="G108" i="2"/>
  <c r="E266" i="3" l="1"/>
  <c r="F265" i="3"/>
  <c r="E110" i="2"/>
  <c r="F110" i="2" s="1"/>
  <c r="G109" i="2"/>
  <c r="E267" i="3" l="1"/>
  <c r="F266" i="3"/>
  <c r="E111" i="2"/>
  <c r="F111" i="2" s="1"/>
  <c r="G110" i="2"/>
  <c r="E268" i="3" l="1"/>
  <c r="F267" i="3"/>
  <c r="E112" i="2"/>
  <c r="F112" i="2" s="1"/>
  <c r="G111" i="2"/>
  <c r="E269" i="3" l="1"/>
  <c r="F268" i="3"/>
  <c r="E113" i="2"/>
  <c r="F113" i="2" s="1"/>
  <c r="G112" i="2"/>
  <c r="E270" i="3" l="1"/>
  <c r="F269" i="3"/>
  <c r="E114" i="2"/>
  <c r="F114" i="2" s="1"/>
  <c r="G113" i="2"/>
  <c r="E271" i="3" l="1"/>
  <c r="F270" i="3"/>
  <c r="E115" i="2"/>
  <c r="F115" i="2" s="1"/>
  <c r="G114" i="2"/>
  <c r="E272" i="3" l="1"/>
  <c r="F271" i="3"/>
  <c r="E116" i="2"/>
  <c r="F116" i="2" s="1"/>
  <c r="G115" i="2"/>
  <c r="E273" i="3" l="1"/>
  <c r="F272" i="3"/>
  <c r="E117" i="2"/>
  <c r="F117" i="2" s="1"/>
  <c r="G116" i="2"/>
  <c r="E274" i="3" l="1"/>
  <c r="F273" i="3"/>
  <c r="E118" i="2"/>
  <c r="F118" i="2" s="1"/>
  <c r="G117" i="2"/>
  <c r="E275" i="3" l="1"/>
  <c r="F274" i="3"/>
  <c r="E119" i="2"/>
  <c r="F119" i="2" s="1"/>
  <c r="G118" i="2"/>
  <c r="E276" i="3" l="1"/>
  <c r="F275" i="3"/>
  <c r="E120" i="2"/>
  <c r="F120" i="2" s="1"/>
  <c r="G119" i="2"/>
  <c r="E277" i="3" l="1"/>
  <c r="F276" i="3"/>
  <c r="E121" i="2"/>
  <c r="F121" i="2" s="1"/>
  <c r="G120" i="2"/>
  <c r="E278" i="3" l="1"/>
  <c r="F277" i="3"/>
  <c r="E122" i="2"/>
  <c r="F122" i="2" s="1"/>
  <c r="G121" i="2"/>
  <c r="E279" i="3" l="1"/>
  <c r="F278" i="3"/>
  <c r="E123" i="2"/>
  <c r="F123" i="2" s="1"/>
  <c r="G122" i="2"/>
  <c r="E280" i="3" l="1"/>
  <c r="F279" i="3"/>
  <c r="E124" i="2"/>
  <c r="F124" i="2" s="1"/>
  <c r="G123" i="2"/>
  <c r="E281" i="3" l="1"/>
  <c r="F280" i="3"/>
  <c r="E125" i="2"/>
  <c r="F125" i="2" s="1"/>
  <c r="G124" i="2"/>
  <c r="E282" i="3" l="1"/>
  <c r="F281" i="3"/>
  <c r="E126" i="2"/>
  <c r="F126" i="2" s="1"/>
  <c r="G125" i="2"/>
  <c r="E283" i="3" l="1"/>
  <c r="F282" i="3"/>
  <c r="E127" i="2"/>
  <c r="F127" i="2" s="1"/>
  <c r="G126" i="2"/>
  <c r="E284" i="3" l="1"/>
  <c r="F283" i="3"/>
  <c r="E128" i="2"/>
  <c r="F128" i="2" s="1"/>
  <c r="G127" i="2"/>
  <c r="E285" i="3" l="1"/>
  <c r="F284" i="3"/>
  <c r="E129" i="2"/>
  <c r="F129" i="2" s="1"/>
  <c r="G128" i="2"/>
  <c r="E286" i="3" l="1"/>
  <c r="F285" i="3"/>
  <c r="E130" i="2"/>
  <c r="F130" i="2" s="1"/>
  <c r="G129" i="2"/>
  <c r="E287" i="3" l="1"/>
  <c r="F286" i="3"/>
  <c r="E131" i="2"/>
  <c r="F131" i="2" s="1"/>
  <c r="G130" i="2"/>
  <c r="E288" i="3" l="1"/>
  <c r="F287" i="3"/>
  <c r="E132" i="2"/>
  <c r="F132" i="2" s="1"/>
  <c r="G131" i="2"/>
  <c r="E289" i="3" l="1"/>
  <c r="F288" i="3"/>
  <c r="E133" i="2"/>
  <c r="F133" i="2" s="1"/>
  <c r="G132" i="2"/>
  <c r="E290" i="3" l="1"/>
  <c r="F289" i="3"/>
  <c r="E134" i="2"/>
  <c r="F134" i="2" s="1"/>
  <c r="G133" i="2"/>
  <c r="E291" i="3" l="1"/>
  <c r="F290" i="3"/>
  <c r="E135" i="2"/>
  <c r="F135" i="2" s="1"/>
  <c r="G134" i="2"/>
  <c r="E292" i="3" l="1"/>
  <c r="F291" i="3"/>
  <c r="E136" i="2"/>
  <c r="F136" i="2" s="1"/>
  <c r="G135" i="2"/>
  <c r="E293" i="3" l="1"/>
  <c r="F292" i="3"/>
  <c r="E137" i="2"/>
  <c r="F137" i="2" s="1"/>
  <c r="G136" i="2"/>
  <c r="E294" i="3" l="1"/>
  <c r="F293" i="3"/>
  <c r="E138" i="2"/>
  <c r="F138" i="2" s="1"/>
  <c r="G137" i="2"/>
  <c r="E295" i="3" l="1"/>
  <c r="F294" i="3"/>
  <c r="E139" i="2"/>
  <c r="F139" i="2" s="1"/>
  <c r="G138" i="2"/>
  <c r="E296" i="3" l="1"/>
  <c r="F295" i="3"/>
  <c r="E140" i="2"/>
  <c r="F140" i="2" s="1"/>
  <c r="G139" i="2"/>
  <c r="E297" i="3" l="1"/>
  <c r="F296" i="3"/>
  <c r="E141" i="2"/>
  <c r="F141" i="2" s="1"/>
  <c r="G140" i="2"/>
  <c r="E298" i="3" l="1"/>
  <c r="F297" i="3"/>
  <c r="E142" i="2"/>
  <c r="F142" i="2" s="1"/>
  <c r="G141" i="2"/>
  <c r="E299" i="3" l="1"/>
  <c r="F298" i="3"/>
  <c r="E143" i="2"/>
  <c r="F143" i="2" s="1"/>
  <c r="G142" i="2"/>
  <c r="E300" i="3" l="1"/>
  <c r="F299" i="3"/>
  <c r="E144" i="2"/>
  <c r="F144" i="2" s="1"/>
  <c r="G143" i="2"/>
  <c r="E301" i="3" l="1"/>
  <c r="F300" i="3"/>
  <c r="E145" i="2"/>
  <c r="F145" i="2" s="1"/>
  <c r="G144" i="2"/>
  <c r="E302" i="3" l="1"/>
  <c r="F301" i="3"/>
  <c r="E146" i="2"/>
  <c r="F146" i="2" s="1"/>
  <c r="G145" i="2"/>
  <c r="E303" i="3" l="1"/>
  <c r="F302" i="3"/>
  <c r="E147" i="2"/>
  <c r="F147" i="2" s="1"/>
  <c r="G146" i="2"/>
  <c r="E304" i="3" l="1"/>
  <c r="F303" i="3"/>
  <c r="E148" i="2"/>
  <c r="F148" i="2" s="1"/>
  <c r="G147" i="2"/>
  <c r="E305" i="3" l="1"/>
  <c r="F304" i="3"/>
  <c r="E149" i="2"/>
  <c r="F149" i="2" s="1"/>
  <c r="G148" i="2"/>
  <c r="E306" i="3" l="1"/>
  <c r="F305" i="3"/>
  <c r="E150" i="2"/>
  <c r="F150" i="2" s="1"/>
  <c r="G149" i="2"/>
  <c r="E307" i="3" l="1"/>
  <c r="F306" i="3"/>
  <c r="E151" i="2"/>
  <c r="F151" i="2" s="1"/>
  <c r="G150" i="2"/>
  <c r="E308" i="3" l="1"/>
  <c r="F307" i="3"/>
  <c r="E152" i="2"/>
  <c r="F152" i="2" s="1"/>
  <c r="G151" i="2"/>
  <c r="E309" i="3" l="1"/>
  <c r="F308" i="3"/>
  <c r="E153" i="2"/>
  <c r="F153" i="2" s="1"/>
  <c r="G152" i="2"/>
  <c r="E310" i="3" l="1"/>
  <c r="F309" i="3"/>
  <c r="E154" i="2"/>
  <c r="F154" i="2" s="1"/>
  <c r="G153" i="2"/>
  <c r="E311" i="3" l="1"/>
  <c r="F310" i="3"/>
  <c r="E155" i="2"/>
  <c r="F155" i="2" s="1"/>
  <c r="G154" i="2"/>
  <c r="E312" i="3" l="1"/>
  <c r="F311" i="3"/>
  <c r="E156" i="2"/>
  <c r="F156" i="2" s="1"/>
  <c r="G155" i="2"/>
  <c r="E313" i="3" l="1"/>
  <c r="F312" i="3"/>
  <c r="E157" i="2"/>
  <c r="F157" i="2" s="1"/>
  <c r="G156" i="2"/>
  <c r="E314" i="3" l="1"/>
  <c r="F313" i="3"/>
  <c r="E158" i="2"/>
  <c r="F158" i="2" s="1"/>
  <c r="G157" i="2"/>
  <c r="E315" i="3" l="1"/>
  <c r="F314" i="3"/>
  <c r="E159" i="2"/>
  <c r="F159" i="2" s="1"/>
  <c r="G158" i="2"/>
  <c r="E316" i="3" l="1"/>
  <c r="F315" i="3"/>
  <c r="E160" i="2"/>
  <c r="F160" i="2" s="1"/>
  <c r="G159" i="2"/>
  <c r="E317" i="3" l="1"/>
  <c r="F316" i="3"/>
  <c r="E161" i="2"/>
  <c r="F161" i="2" s="1"/>
  <c r="G160" i="2"/>
  <c r="E318" i="3" l="1"/>
  <c r="F317" i="3"/>
  <c r="E162" i="2"/>
  <c r="F162" i="2" s="1"/>
  <c r="G161" i="2"/>
  <c r="E319" i="3" l="1"/>
  <c r="F318" i="3"/>
  <c r="E163" i="2"/>
  <c r="F163" i="2" s="1"/>
  <c r="G162" i="2"/>
  <c r="E320" i="3" l="1"/>
  <c r="F319" i="3"/>
  <c r="E164" i="2"/>
  <c r="F164" i="2" s="1"/>
  <c r="G163" i="2"/>
  <c r="E321" i="3" l="1"/>
  <c r="F320" i="3"/>
  <c r="E165" i="2"/>
  <c r="F165" i="2" s="1"/>
  <c r="G164" i="2"/>
  <c r="E322" i="3" l="1"/>
  <c r="F321" i="3"/>
  <c r="E166" i="2"/>
  <c r="F166" i="2" s="1"/>
  <c r="G165" i="2"/>
  <c r="E323" i="3" l="1"/>
  <c r="F322" i="3"/>
  <c r="E167" i="2"/>
  <c r="F167" i="2" s="1"/>
  <c r="G166" i="2"/>
  <c r="E324" i="3" l="1"/>
  <c r="F323" i="3"/>
  <c r="E168" i="2"/>
  <c r="F168" i="2" s="1"/>
  <c r="G167" i="2"/>
  <c r="E325" i="3" l="1"/>
  <c r="F324" i="3"/>
  <c r="E169" i="2"/>
  <c r="F169" i="2" s="1"/>
  <c r="G168" i="2"/>
  <c r="E326" i="3" l="1"/>
  <c r="F325" i="3"/>
  <c r="E170" i="2"/>
  <c r="F170" i="2" s="1"/>
  <c r="G169" i="2"/>
  <c r="E327" i="3" l="1"/>
  <c r="F326" i="3"/>
  <c r="E171" i="2"/>
  <c r="F171" i="2" s="1"/>
  <c r="G170" i="2"/>
  <c r="E328" i="3" l="1"/>
  <c r="F327" i="3"/>
  <c r="E172" i="2"/>
  <c r="F172" i="2" s="1"/>
  <c r="G171" i="2"/>
  <c r="E329" i="3" l="1"/>
  <c r="F328" i="3"/>
  <c r="E173" i="2"/>
  <c r="F173" i="2" s="1"/>
  <c r="G172" i="2"/>
  <c r="E330" i="3" l="1"/>
  <c r="F329" i="3"/>
  <c r="E174" i="2"/>
  <c r="F174" i="2" s="1"/>
  <c r="G173" i="2"/>
  <c r="E331" i="3" l="1"/>
  <c r="F330" i="3"/>
  <c r="E175" i="2"/>
  <c r="F175" i="2" s="1"/>
  <c r="G174" i="2"/>
  <c r="E332" i="3" l="1"/>
  <c r="F331" i="3"/>
  <c r="E176" i="2"/>
  <c r="F176" i="2" s="1"/>
  <c r="G175" i="2"/>
  <c r="E333" i="3" l="1"/>
  <c r="F332" i="3"/>
  <c r="E177" i="2"/>
  <c r="F177" i="2" s="1"/>
  <c r="G176" i="2"/>
  <c r="E334" i="3" l="1"/>
  <c r="F333" i="3"/>
  <c r="E178" i="2"/>
  <c r="F178" i="2" s="1"/>
  <c r="G177" i="2"/>
  <c r="E335" i="3" l="1"/>
  <c r="F334" i="3"/>
  <c r="E179" i="2"/>
  <c r="F179" i="2" s="1"/>
  <c r="G178" i="2"/>
  <c r="E336" i="3" l="1"/>
  <c r="F335" i="3"/>
  <c r="E180" i="2"/>
  <c r="F180" i="2" s="1"/>
  <c r="G179" i="2"/>
  <c r="E337" i="3" l="1"/>
  <c r="F336" i="3"/>
  <c r="E181" i="2"/>
  <c r="F181" i="2" s="1"/>
  <c r="G180" i="2"/>
  <c r="E338" i="3" l="1"/>
  <c r="F337" i="3"/>
  <c r="E182" i="2"/>
  <c r="F182" i="2" s="1"/>
  <c r="G181" i="2"/>
  <c r="E339" i="3" l="1"/>
  <c r="F338" i="3"/>
  <c r="E183" i="2"/>
  <c r="F183" i="2" s="1"/>
  <c r="G182" i="2"/>
  <c r="E340" i="3" l="1"/>
  <c r="F339" i="3"/>
  <c r="E184" i="2"/>
  <c r="F184" i="2" s="1"/>
  <c r="G183" i="2"/>
  <c r="E341" i="3" l="1"/>
  <c r="F340" i="3"/>
  <c r="E185" i="2"/>
  <c r="F185" i="2" s="1"/>
  <c r="G184" i="2"/>
  <c r="E342" i="3" l="1"/>
  <c r="F341" i="3"/>
  <c r="E186" i="2"/>
  <c r="F186" i="2" s="1"/>
  <c r="G185" i="2"/>
  <c r="E343" i="3" l="1"/>
  <c r="F342" i="3"/>
  <c r="E187" i="2"/>
  <c r="F187" i="2" s="1"/>
  <c r="G186" i="2"/>
  <c r="E344" i="3" l="1"/>
  <c r="F343" i="3"/>
  <c r="E188" i="2"/>
  <c r="F188" i="2" s="1"/>
  <c r="G187" i="2"/>
  <c r="E345" i="3" l="1"/>
  <c r="F344" i="3"/>
  <c r="E189" i="2"/>
  <c r="F189" i="2" s="1"/>
  <c r="G188" i="2"/>
  <c r="E346" i="3" l="1"/>
  <c r="F345" i="3"/>
  <c r="E190" i="2"/>
  <c r="F190" i="2" s="1"/>
  <c r="G189" i="2"/>
  <c r="E347" i="3" l="1"/>
  <c r="F346" i="3"/>
  <c r="E191" i="2"/>
  <c r="F191" i="2" s="1"/>
  <c r="G190" i="2"/>
  <c r="E348" i="3" l="1"/>
  <c r="F347" i="3"/>
  <c r="E192" i="2"/>
  <c r="F192" i="2" s="1"/>
  <c r="G191" i="2"/>
  <c r="E349" i="3" l="1"/>
  <c r="F348" i="3"/>
  <c r="E193" i="2"/>
  <c r="F193" i="2" s="1"/>
  <c r="G192" i="2"/>
  <c r="E350" i="3" l="1"/>
  <c r="F349" i="3"/>
  <c r="E194" i="2"/>
  <c r="F194" i="2" s="1"/>
  <c r="G193" i="2"/>
  <c r="E351" i="3" l="1"/>
  <c r="F350" i="3"/>
  <c r="E195" i="2"/>
  <c r="F195" i="2" s="1"/>
  <c r="G194" i="2"/>
  <c r="E352" i="3" l="1"/>
  <c r="F351" i="3"/>
  <c r="E196" i="2"/>
  <c r="F196" i="2" s="1"/>
  <c r="G195" i="2"/>
  <c r="E353" i="3" l="1"/>
  <c r="F352" i="3"/>
  <c r="E197" i="2"/>
  <c r="F197" i="2" s="1"/>
  <c r="G196" i="2"/>
  <c r="E354" i="3" l="1"/>
  <c r="F353" i="3"/>
  <c r="E198" i="2"/>
  <c r="F198" i="2" s="1"/>
  <c r="G197" i="2"/>
  <c r="E355" i="3" l="1"/>
  <c r="F354" i="3"/>
  <c r="E199" i="2"/>
  <c r="F199" i="2" s="1"/>
  <c r="G198" i="2"/>
  <c r="E356" i="3" l="1"/>
  <c r="F355" i="3"/>
  <c r="E200" i="2"/>
  <c r="F200" i="2" s="1"/>
  <c r="G199" i="2"/>
  <c r="E357" i="3" l="1"/>
  <c r="F356" i="3"/>
  <c r="E201" i="2"/>
  <c r="F201" i="2" s="1"/>
  <c r="G200" i="2"/>
  <c r="E358" i="3" l="1"/>
  <c r="F357" i="3"/>
  <c r="E202" i="2"/>
  <c r="F202" i="2" s="1"/>
  <c r="G201" i="2"/>
  <c r="E359" i="3" l="1"/>
  <c r="F358" i="3"/>
  <c r="E203" i="2"/>
  <c r="F203" i="2" s="1"/>
  <c r="G202" i="2"/>
  <c r="E360" i="3" l="1"/>
  <c r="F359" i="3"/>
  <c r="E204" i="2"/>
  <c r="F204" i="2" s="1"/>
  <c r="G203" i="2"/>
  <c r="E361" i="3" l="1"/>
  <c r="F360" i="3"/>
  <c r="E205" i="2"/>
  <c r="F205" i="2" s="1"/>
  <c r="G204" i="2"/>
  <c r="E362" i="3" l="1"/>
  <c r="F361" i="3"/>
  <c r="E206" i="2"/>
  <c r="F206" i="2" s="1"/>
  <c r="G205" i="2"/>
  <c r="E363" i="3" l="1"/>
  <c r="F362" i="3"/>
  <c r="E207" i="2"/>
  <c r="F207" i="2" s="1"/>
  <c r="G206" i="2"/>
  <c r="E364" i="3" l="1"/>
  <c r="F363" i="3"/>
  <c r="E208" i="2"/>
  <c r="F208" i="2" s="1"/>
  <c r="G207" i="2"/>
  <c r="E365" i="3" l="1"/>
  <c r="F364" i="3"/>
  <c r="E209" i="2"/>
  <c r="F209" i="2" s="1"/>
  <c r="G208" i="2"/>
  <c r="E366" i="3" l="1"/>
  <c r="F365" i="3"/>
  <c r="E210" i="2"/>
  <c r="F210" i="2" s="1"/>
  <c r="G209" i="2"/>
  <c r="E367" i="3" l="1"/>
  <c r="F366" i="3"/>
  <c r="E211" i="2"/>
  <c r="F211" i="2" s="1"/>
  <c r="G210" i="2"/>
  <c r="E368" i="3" l="1"/>
  <c r="F367" i="3"/>
  <c r="E212" i="2"/>
  <c r="F212" i="2" s="1"/>
  <c r="G211" i="2"/>
  <c r="E369" i="3" l="1"/>
  <c r="F368" i="3"/>
  <c r="E213" i="2"/>
  <c r="F213" i="2" s="1"/>
  <c r="G212" i="2"/>
  <c r="E370" i="3" l="1"/>
  <c r="F369" i="3"/>
  <c r="E214" i="2"/>
  <c r="F214" i="2" s="1"/>
  <c r="G213" i="2"/>
  <c r="E371" i="3" l="1"/>
  <c r="F370" i="3"/>
  <c r="E215" i="2"/>
  <c r="F215" i="2" s="1"/>
  <c r="G214" i="2"/>
  <c r="E372" i="3" l="1"/>
  <c r="F371" i="3"/>
  <c r="E216" i="2"/>
  <c r="F216" i="2" s="1"/>
  <c r="G215" i="2"/>
  <c r="E373" i="3" l="1"/>
  <c r="F372" i="3"/>
  <c r="E217" i="2"/>
  <c r="F217" i="2" s="1"/>
  <c r="G216" i="2"/>
  <c r="E374" i="3" l="1"/>
  <c r="F373" i="3"/>
  <c r="E218" i="2"/>
  <c r="F218" i="2" s="1"/>
  <c r="G217" i="2"/>
  <c r="E375" i="3" l="1"/>
  <c r="F374" i="3"/>
  <c r="E219" i="2"/>
  <c r="F219" i="2" s="1"/>
  <c r="G218" i="2"/>
  <c r="E376" i="3" l="1"/>
  <c r="F375" i="3"/>
  <c r="E220" i="2"/>
  <c r="F220" i="2" s="1"/>
  <c r="G219" i="2"/>
  <c r="E377" i="3" l="1"/>
  <c r="F376" i="3"/>
  <c r="E221" i="2"/>
  <c r="F221" i="2" s="1"/>
  <c r="G220" i="2"/>
  <c r="E378" i="3" l="1"/>
  <c r="F377" i="3"/>
  <c r="E222" i="2"/>
  <c r="F222" i="2" s="1"/>
  <c r="G221" i="2"/>
  <c r="E379" i="3" l="1"/>
  <c r="F378" i="3"/>
  <c r="E223" i="2"/>
  <c r="F223" i="2" s="1"/>
  <c r="G222" i="2"/>
  <c r="E380" i="3" l="1"/>
  <c r="F379" i="3"/>
  <c r="E224" i="2"/>
  <c r="F224" i="2" s="1"/>
  <c r="G223" i="2"/>
  <c r="E381" i="3" l="1"/>
  <c r="F380" i="3"/>
  <c r="E225" i="2"/>
  <c r="F225" i="2" s="1"/>
  <c r="G224" i="2"/>
  <c r="E382" i="3" l="1"/>
  <c r="F381" i="3"/>
  <c r="E226" i="2"/>
  <c r="F226" i="2" s="1"/>
  <c r="G225" i="2"/>
  <c r="E383" i="3" l="1"/>
  <c r="F382" i="3"/>
  <c r="E227" i="2"/>
  <c r="F227" i="2" s="1"/>
  <c r="G226" i="2"/>
  <c r="E384" i="3" l="1"/>
  <c r="F383" i="3"/>
  <c r="E228" i="2"/>
  <c r="F228" i="2" s="1"/>
  <c r="G227" i="2"/>
  <c r="E385" i="3" l="1"/>
  <c r="F384" i="3"/>
  <c r="E229" i="2"/>
  <c r="F229" i="2" s="1"/>
  <c r="G228" i="2"/>
  <c r="E386" i="3" l="1"/>
  <c r="F385" i="3"/>
  <c r="E230" i="2"/>
  <c r="F230" i="2" s="1"/>
  <c r="G229" i="2"/>
  <c r="E387" i="3" l="1"/>
  <c r="F386" i="3"/>
  <c r="E231" i="2"/>
  <c r="F231" i="2" s="1"/>
  <c r="G230" i="2"/>
  <c r="E388" i="3" l="1"/>
  <c r="F387" i="3"/>
  <c r="E232" i="2"/>
  <c r="F232" i="2" s="1"/>
  <c r="G231" i="2"/>
  <c r="E389" i="3" l="1"/>
  <c r="F388" i="3"/>
  <c r="E233" i="2"/>
  <c r="F233" i="2" s="1"/>
  <c r="G232" i="2"/>
  <c r="E390" i="3" l="1"/>
  <c r="F389" i="3"/>
  <c r="E234" i="2"/>
  <c r="F234" i="2" s="1"/>
  <c r="G233" i="2"/>
  <c r="E391" i="3" l="1"/>
  <c r="F390" i="3"/>
  <c r="E235" i="2"/>
  <c r="F235" i="2" s="1"/>
  <c r="G234" i="2"/>
  <c r="E392" i="3" l="1"/>
  <c r="F391" i="3"/>
  <c r="E236" i="2"/>
  <c r="F236" i="2" s="1"/>
  <c r="G235" i="2"/>
  <c r="E393" i="3" l="1"/>
  <c r="F392" i="3"/>
  <c r="E237" i="2"/>
  <c r="F237" i="2" s="1"/>
  <c r="G236" i="2"/>
  <c r="E394" i="3" l="1"/>
  <c r="F393" i="3"/>
  <c r="E238" i="2"/>
  <c r="F238" i="2" s="1"/>
  <c r="G237" i="2"/>
  <c r="E395" i="3" l="1"/>
  <c r="F394" i="3"/>
  <c r="E239" i="2"/>
  <c r="F239" i="2" s="1"/>
  <c r="G238" i="2"/>
  <c r="E396" i="3" l="1"/>
  <c r="F395" i="3"/>
  <c r="E240" i="2"/>
  <c r="F240" i="2" s="1"/>
  <c r="G239" i="2"/>
  <c r="E397" i="3" l="1"/>
  <c r="F396" i="3"/>
  <c r="E241" i="2"/>
  <c r="F241" i="2" s="1"/>
  <c r="G240" i="2"/>
  <c r="E398" i="3" l="1"/>
  <c r="F397" i="3"/>
  <c r="E242" i="2"/>
  <c r="F242" i="2" s="1"/>
  <c r="G241" i="2"/>
  <c r="E399" i="3" l="1"/>
  <c r="F398" i="3"/>
  <c r="E243" i="2"/>
  <c r="F243" i="2" s="1"/>
  <c r="G242" i="2"/>
  <c r="E400" i="3" l="1"/>
  <c r="F399" i="3"/>
  <c r="E244" i="2"/>
  <c r="F244" i="2" s="1"/>
  <c r="G243" i="2"/>
  <c r="E401" i="3" l="1"/>
  <c r="F400" i="3"/>
  <c r="E245" i="2"/>
  <c r="F245" i="2" s="1"/>
  <c r="G244" i="2"/>
  <c r="E402" i="3" l="1"/>
  <c r="F401" i="3"/>
  <c r="E246" i="2"/>
  <c r="F246" i="2" s="1"/>
  <c r="G245" i="2"/>
  <c r="E403" i="3" l="1"/>
  <c r="F402" i="3"/>
  <c r="E247" i="2"/>
  <c r="F247" i="2" s="1"/>
  <c r="G246" i="2"/>
  <c r="E404" i="3" l="1"/>
  <c r="F403" i="3"/>
  <c r="E248" i="2"/>
  <c r="F248" i="2" s="1"/>
  <c r="G247" i="2"/>
  <c r="E405" i="3" l="1"/>
  <c r="F404" i="3"/>
  <c r="E249" i="2"/>
  <c r="F249" i="2" s="1"/>
  <c r="G248" i="2"/>
  <c r="E406" i="3" l="1"/>
  <c r="F405" i="3"/>
  <c r="E250" i="2"/>
  <c r="F250" i="2" s="1"/>
  <c r="G249" i="2"/>
  <c r="E407" i="3" l="1"/>
  <c r="F406" i="3"/>
  <c r="E251" i="2"/>
  <c r="F251" i="2" s="1"/>
  <c r="G250" i="2"/>
  <c r="E408" i="3" l="1"/>
  <c r="F407" i="3"/>
  <c r="E252" i="2"/>
  <c r="F252" i="2" s="1"/>
  <c r="G251" i="2"/>
  <c r="E409" i="3" l="1"/>
  <c r="F408" i="3"/>
  <c r="E253" i="2"/>
  <c r="F253" i="2" s="1"/>
  <c r="G252" i="2"/>
  <c r="E410" i="3" l="1"/>
  <c r="F409" i="3"/>
  <c r="E254" i="2"/>
  <c r="F254" i="2" s="1"/>
  <c r="G253" i="2"/>
  <c r="E411" i="3" l="1"/>
  <c r="F410" i="3"/>
  <c r="E255" i="2"/>
  <c r="F255" i="2" s="1"/>
  <c r="G254" i="2"/>
  <c r="E412" i="3" l="1"/>
  <c r="F411" i="3"/>
  <c r="E256" i="2"/>
  <c r="F256" i="2" s="1"/>
  <c r="G255" i="2"/>
  <c r="E413" i="3" l="1"/>
  <c r="F412" i="3"/>
  <c r="E257" i="2"/>
  <c r="F257" i="2" s="1"/>
  <c r="G256" i="2"/>
  <c r="E414" i="3" l="1"/>
  <c r="F413" i="3"/>
  <c r="E258" i="2"/>
  <c r="F258" i="2" s="1"/>
  <c r="G257" i="2"/>
  <c r="E415" i="3" l="1"/>
  <c r="F414" i="3"/>
  <c r="E259" i="2"/>
  <c r="F259" i="2" s="1"/>
  <c r="G258" i="2"/>
  <c r="E416" i="3" l="1"/>
  <c r="F415" i="3"/>
  <c r="E260" i="2"/>
  <c r="F260" i="2" s="1"/>
  <c r="G259" i="2"/>
  <c r="E417" i="3" l="1"/>
  <c r="F416" i="3"/>
  <c r="E261" i="2"/>
  <c r="F261" i="2" s="1"/>
  <c r="G260" i="2"/>
  <c r="E418" i="3" l="1"/>
  <c r="F417" i="3"/>
  <c r="E262" i="2"/>
  <c r="F262" i="2" s="1"/>
  <c r="G261" i="2"/>
  <c r="E419" i="3" l="1"/>
  <c r="F418" i="3"/>
  <c r="E263" i="2"/>
  <c r="F263" i="2" s="1"/>
  <c r="G262" i="2"/>
  <c r="E420" i="3" l="1"/>
  <c r="F419" i="3"/>
  <c r="E264" i="2"/>
  <c r="F264" i="2" s="1"/>
  <c r="G263" i="2"/>
  <c r="E421" i="3" l="1"/>
  <c r="F420" i="3"/>
  <c r="E265" i="2"/>
  <c r="F265" i="2" s="1"/>
  <c r="G264" i="2"/>
  <c r="E422" i="3" l="1"/>
  <c r="F421" i="3"/>
  <c r="E266" i="2"/>
  <c r="F266" i="2" s="1"/>
  <c r="G265" i="2"/>
  <c r="E423" i="3" l="1"/>
  <c r="F422" i="3"/>
  <c r="E267" i="2"/>
  <c r="F267" i="2" s="1"/>
  <c r="G266" i="2"/>
  <c r="E424" i="3" l="1"/>
  <c r="F423" i="3"/>
  <c r="E268" i="2"/>
  <c r="F268" i="2" s="1"/>
  <c r="G267" i="2"/>
  <c r="E425" i="3" l="1"/>
  <c r="F424" i="3"/>
  <c r="E269" i="2"/>
  <c r="F269" i="2" s="1"/>
  <c r="G268" i="2"/>
  <c r="E426" i="3" l="1"/>
  <c r="F425" i="3"/>
  <c r="E270" i="2"/>
  <c r="F270" i="2" s="1"/>
  <c r="G269" i="2"/>
  <c r="E427" i="3" l="1"/>
  <c r="F426" i="3"/>
  <c r="E271" i="2"/>
  <c r="F271" i="2" s="1"/>
  <c r="G270" i="2"/>
  <c r="E428" i="3" l="1"/>
  <c r="F427" i="3"/>
  <c r="E272" i="2"/>
  <c r="F272" i="2" s="1"/>
  <c r="G271" i="2"/>
  <c r="E429" i="3" l="1"/>
  <c r="F428" i="3"/>
  <c r="E273" i="2"/>
  <c r="F273" i="2" s="1"/>
  <c r="G272" i="2"/>
  <c r="E430" i="3" l="1"/>
  <c r="F429" i="3"/>
  <c r="E274" i="2"/>
  <c r="F274" i="2" s="1"/>
  <c r="G273" i="2"/>
  <c r="E431" i="3" l="1"/>
  <c r="F430" i="3"/>
  <c r="E275" i="2"/>
  <c r="F275" i="2" s="1"/>
  <c r="G274" i="2"/>
  <c r="E432" i="3" l="1"/>
  <c r="F431" i="3"/>
  <c r="E276" i="2"/>
  <c r="F276" i="2" s="1"/>
  <c r="G275" i="2"/>
  <c r="E433" i="3" l="1"/>
  <c r="F432" i="3"/>
  <c r="E277" i="2"/>
  <c r="F277" i="2" s="1"/>
  <c r="G276" i="2"/>
  <c r="E434" i="3" l="1"/>
  <c r="F433" i="3"/>
  <c r="E278" i="2"/>
  <c r="F278" i="2" s="1"/>
  <c r="G277" i="2"/>
  <c r="E435" i="3" l="1"/>
  <c r="F434" i="3"/>
  <c r="E279" i="2"/>
  <c r="F279" i="2" s="1"/>
  <c r="G278" i="2"/>
  <c r="E436" i="3" l="1"/>
  <c r="F435" i="3"/>
  <c r="E280" i="2"/>
  <c r="F280" i="2" s="1"/>
  <c r="G279" i="2"/>
  <c r="E437" i="3" l="1"/>
  <c r="F436" i="3"/>
  <c r="E281" i="2"/>
  <c r="F281" i="2" s="1"/>
  <c r="G280" i="2"/>
  <c r="E438" i="3" l="1"/>
  <c r="F437" i="3"/>
  <c r="E282" i="2"/>
  <c r="F282" i="2" s="1"/>
  <c r="G281" i="2"/>
  <c r="E439" i="3" l="1"/>
  <c r="F438" i="3"/>
  <c r="E283" i="2"/>
  <c r="F283" i="2" s="1"/>
  <c r="G282" i="2"/>
  <c r="E440" i="3" l="1"/>
  <c r="F439" i="3"/>
  <c r="E284" i="2"/>
  <c r="F284" i="2" s="1"/>
  <c r="G283" i="2"/>
  <c r="E441" i="3" l="1"/>
  <c r="F440" i="3"/>
  <c r="E285" i="2"/>
  <c r="F285" i="2" s="1"/>
  <c r="G284" i="2"/>
  <c r="E442" i="3" l="1"/>
  <c r="F441" i="3"/>
  <c r="E286" i="2"/>
  <c r="F286" i="2" s="1"/>
  <c r="G285" i="2"/>
  <c r="E443" i="3" l="1"/>
  <c r="F442" i="3"/>
  <c r="E287" i="2"/>
  <c r="F287" i="2" s="1"/>
  <c r="G286" i="2"/>
  <c r="E444" i="3" l="1"/>
  <c r="F443" i="3"/>
  <c r="E288" i="2"/>
  <c r="F288" i="2" s="1"/>
  <c r="G287" i="2"/>
  <c r="E445" i="3" l="1"/>
  <c r="F444" i="3"/>
  <c r="E289" i="2"/>
  <c r="F289" i="2" s="1"/>
  <c r="G288" i="2"/>
  <c r="E446" i="3" l="1"/>
  <c r="F445" i="3"/>
  <c r="E290" i="2"/>
  <c r="F290" i="2" s="1"/>
  <c r="G289" i="2"/>
  <c r="E447" i="3" l="1"/>
  <c r="F446" i="3"/>
  <c r="E291" i="2"/>
  <c r="F291" i="2" s="1"/>
  <c r="G290" i="2"/>
  <c r="E448" i="3" l="1"/>
  <c r="F447" i="3"/>
  <c r="E292" i="2"/>
  <c r="F292" i="2" s="1"/>
  <c r="G291" i="2"/>
  <c r="E449" i="3" l="1"/>
  <c r="F448" i="3"/>
  <c r="E293" i="2"/>
  <c r="F293" i="2" s="1"/>
  <c r="G292" i="2"/>
  <c r="E450" i="3" l="1"/>
  <c r="F449" i="3"/>
  <c r="E294" i="2"/>
  <c r="F294" i="2" s="1"/>
  <c r="G293" i="2"/>
  <c r="E451" i="3" l="1"/>
  <c r="F450" i="3"/>
  <c r="E295" i="2"/>
  <c r="F295" i="2" s="1"/>
  <c r="G294" i="2"/>
  <c r="E452" i="3" l="1"/>
  <c r="F451" i="3"/>
  <c r="E296" i="2"/>
  <c r="F296" i="2" s="1"/>
  <c r="G295" i="2"/>
  <c r="E453" i="3" l="1"/>
  <c r="F452" i="3"/>
  <c r="E297" i="2"/>
  <c r="F297" i="2" s="1"/>
  <c r="G296" i="2"/>
  <c r="E454" i="3" l="1"/>
  <c r="F453" i="3"/>
  <c r="E298" i="2"/>
  <c r="F298" i="2" s="1"/>
  <c r="G297" i="2"/>
  <c r="E455" i="3" l="1"/>
  <c r="F454" i="3"/>
  <c r="E299" i="2"/>
  <c r="F299" i="2" s="1"/>
  <c r="G298" i="2"/>
  <c r="E456" i="3" l="1"/>
  <c r="F455" i="3"/>
  <c r="E300" i="2"/>
  <c r="F300" i="2" s="1"/>
  <c r="G299" i="2"/>
  <c r="E457" i="3" l="1"/>
  <c r="F456" i="3"/>
  <c r="E301" i="2"/>
  <c r="F301" i="2" s="1"/>
  <c r="G300" i="2"/>
  <c r="E458" i="3" l="1"/>
  <c r="F457" i="3"/>
  <c r="E302" i="2"/>
  <c r="F302" i="2" s="1"/>
  <c r="G301" i="2"/>
  <c r="E459" i="3" l="1"/>
  <c r="F458" i="3"/>
  <c r="E303" i="2"/>
  <c r="F303" i="2" s="1"/>
  <c r="G302" i="2"/>
  <c r="E460" i="3" l="1"/>
  <c r="F459" i="3"/>
  <c r="E304" i="2"/>
  <c r="F304" i="2" s="1"/>
  <c r="G303" i="2"/>
  <c r="E461" i="3" l="1"/>
  <c r="F460" i="3"/>
  <c r="E305" i="2"/>
  <c r="F305" i="2" s="1"/>
  <c r="G304" i="2"/>
  <c r="E462" i="3" l="1"/>
  <c r="F461" i="3"/>
  <c r="E306" i="2"/>
  <c r="F306" i="2" s="1"/>
  <c r="G305" i="2"/>
  <c r="E463" i="3" l="1"/>
  <c r="F462" i="3"/>
  <c r="E307" i="2"/>
  <c r="F307" i="2" s="1"/>
  <c r="G306" i="2"/>
  <c r="E464" i="3" l="1"/>
  <c r="F463" i="3"/>
  <c r="E308" i="2"/>
  <c r="F308" i="2" s="1"/>
  <c r="G307" i="2"/>
  <c r="E465" i="3" l="1"/>
  <c r="F464" i="3"/>
  <c r="E309" i="2"/>
  <c r="F309" i="2" s="1"/>
  <c r="G308" i="2"/>
  <c r="E466" i="3" l="1"/>
  <c r="F465" i="3"/>
  <c r="E310" i="2"/>
  <c r="F310" i="2" s="1"/>
  <c r="G309" i="2"/>
  <c r="E467" i="3" l="1"/>
  <c r="F466" i="3"/>
  <c r="E311" i="2"/>
  <c r="F311" i="2" s="1"/>
  <c r="G310" i="2"/>
  <c r="E468" i="3" l="1"/>
  <c r="F467" i="3"/>
  <c r="E312" i="2"/>
  <c r="F312" i="2" s="1"/>
  <c r="G311" i="2"/>
  <c r="E469" i="3" l="1"/>
  <c r="F468" i="3"/>
  <c r="E313" i="2"/>
  <c r="F313" i="2" s="1"/>
  <c r="G312" i="2"/>
  <c r="E470" i="3" l="1"/>
  <c r="F469" i="3"/>
  <c r="E314" i="2"/>
  <c r="F314" i="2" s="1"/>
  <c r="G313" i="2"/>
  <c r="E471" i="3" l="1"/>
  <c r="F470" i="3"/>
  <c r="E315" i="2"/>
  <c r="F315" i="2" s="1"/>
  <c r="G314" i="2"/>
  <c r="E472" i="3" l="1"/>
  <c r="F471" i="3"/>
  <c r="E316" i="2"/>
  <c r="F316" i="2" s="1"/>
  <c r="G315" i="2"/>
  <c r="E473" i="3" l="1"/>
  <c r="F472" i="3"/>
  <c r="E317" i="2"/>
  <c r="F317" i="2" s="1"/>
  <c r="G316" i="2"/>
  <c r="E474" i="3" l="1"/>
  <c r="F473" i="3"/>
  <c r="E318" i="2"/>
  <c r="F318" i="2" s="1"/>
  <c r="G317" i="2"/>
  <c r="E475" i="3" l="1"/>
  <c r="F474" i="3"/>
  <c r="E319" i="2"/>
  <c r="F319" i="2" s="1"/>
  <c r="G318" i="2"/>
  <c r="E476" i="3" l="1"/>
  <c r="F475" i="3"/>
  <c r="E320" i="2"/>
  <c r="F320" i="2" s="1"/>
  <c r="G319" i="2"/>
  <c r="E477" i="3" l="1"/>
  <c r="F476" i="3"/>
  <c r="E321" i="2"/>
  <c r="F321" i="2" s="1"/>
  <c r="G320" i="2"/>
  <c r="E478" i="3" l="1"/>
  <c r="F477" i="3"/>
  <c r="E322" i="2"/>
  <c r="F322" i="2" s="1"/>
  <c r="G321" i="2"/>
  <c r="E479" i="3" l="1"/>
  <c r="F478" i="3"/>
  <c r="E323" i="2"/>
  <c r="F323" i="2" s="1"/>
  <c r="G322" i="2"/>
  <c r="E480" i="3" l="1"/>
  <c r="F479" i="3"/>
  <c r="E324" i="2"/>
  <c r="F324" i="2" s="1"/>
  <c r="G323" i="2"/>
  <c r="E481" i="3" l="1"/>
  <c r="F480" i="3"/>
  <c r="E325" i="2"/>
  <c r="F325" i="2" s="1"/>
  <c r="G324" i="2"/>
  <c r="E482" i="3" l="1"/>
  <c r="F481" i="3"/>
  <c r="E326" i="2"/>
  <c r="F326" i="2" s="1"/>
  <c r="G325" i="2"/>
  <c r="E483" i="3" l="1"/>
  <c r="F482" i="3"/>
  <c r="E327" i="2"/>
  <c r="F327" i="2" s="1"/>
  <c r="G326" i="2"/>
  <c r="E484" i="3" l="1"/>
  <c r="F483" i="3"/>
  <c r="E328" i="2"/>
  <c r="F328" i="2" s="1"/>
  <c r="G327" i="2"/>
  <c r="E485" i="3" l="1"/>
  <c r="F484" i="3"/>
  <c r="E329" i="2"/>
  <c r="F329" i="2" s="1"/>
  <c r="G328" i="2"/>
  <c r="E486" i="3" l="1"/>
  <c r="F485" i="3"/>
  <c r="E330" i="2"/>
  <c r="F330" i="2" s="1"/>
  <c r="G329" i="2"/>
  <c r="E487" i="3" l="1"/>
  <c r="F486" i="3"/>
  <c r="E331" i="2"/>
  <c r="F331" i="2" s="1"/>
  <c r="G330" i="2"/>
  <c r="E488" i="3" l="1"/>
  <c r="F487" i="3"/>
  <c r="E332" i="2"/>
  <c r="F332" i="2" s="1"/>
  <c r="G331" i="2"/>
  <c r="E489" i="3" l="1"/>
  <c r="F488" i="3"/>
  <c r="E333" i="2"/>
  <c r="F333" i="2" s="1"/>
  <c r="G332" i="2"/>
  <c r="E490" i="3" l="1"/>
  <c r="F489" i="3"/>
  <c r="E334" i="2"/>
  <c r="F334" i="2" s="1"/>
  <c r="G333" i="2"/>
  <c r="E491" i="3" l="1"/>
  <c r="F490" i="3"/>
  <c r="E335" i="2"/>
  <c r="F335" i="2" s="1"/>
  <c r="G334" i="2"/>
  <c r="E492" i="3" l="1"/>
  <c r="F491" i="3"/>
  <c r="E336" i="2"/>
  <c r="F336" i="2" s="1"/>
  <c r="G335" i="2"/>
  <c r="E493" i="3" l="1"/>
  <c r="F492" i="3"/>
  <c r="E337" i="2"/>
  <c r="F337" i="2" s="1"/>
  <c r="G336" i="2"/>
  <c r="E494" i="3" l="1"/>
  <c r="F493" i="3"/>
  <c r="E338" i="2"/>
  <c r="F338" i="2" s="1"/>
  <c r="G337" i="2"/>
  <c r="E495" i="3" l="1"/>
  <c r="F494" i="3"/>
  <c r="E339" i="2"/>
  <c r="F339" i="2" s="1"/>
  <c r="G338" i="2"/>
  <c r="E496" i="3" l="1"/>
  <c r="F495" i="3"/>
  <c r="E340" i="2"/>
  <c r="F340" i="2" s="1"/>
  <c r="G339" i="2"/>
  <c r="E497" i="3" l="1"/>
  <c r="F496" i="3"/>
  <c r="E341" i="2"/>
  <c r="F341" i="2" s="1"/>
  <c r="G340" i="2"/>
  <c r="E498" i="3" l="1"/>
  <c r="F497" i="3"/>
  <c r="E342" i="2"/>
  <c r="F342" i="2" s="1"/>
  <c r="G341" i="2"/>
  <c r="E499" i="3" l="1"/>
  <c r="F498" i="3"/>
  <c r="E343" i="2"/>
  <c r="F343" i="2" s="1"/>
  <c r="G342" i="2"/>
  <c r="E500" i="3" l="1"/>
  <c r="F499" i="3"/>
  <c r="E344" i="2"/>
  <c r="F344" i="2" s="1"/>
  <c r="G343" i="2"/>
  <c r="E501" i="3" l="1"/>
  <c r="F500" i="3"/>
  <c r="E345" i="2"/>
  <c r="F345" i="2" s="1"/>
  <c r="G344" i="2"/>
  <c r="E502" i="3" l="1"/>
  <c r="F501" i="3"/>
  <c r="E346" i="2"/>
  <c r="F346" i="2" s="1"/>
  <c r="G345" i="2"/>
  <c r="E503" i="3" l="1"/>
  <c r="F502" i="3"/>
  <c r="E347" i="2"/>
  <c r="F347" i="2" s="1"/>
  <c r="G346" i="2"/>
  <c r="E504" i="3" l="1"/>
  <c r="F503" i="3"/>
  <c r="E348" i="2"/>
  <c r="F348" i="2" s="1"/>
  <c r="G347" i="2"/>
  <c r="E505" i="3" l="1"/>
  <c r="F504" i="3"/>
  <c r="E349" i="2"/>
  <c r="F349" i="2" s="1"/>
  <c r="G348" i="2"/>
  <c r="E506" i="3" l="1"/>
  <c r="F505" i="3"/>
  <c r="E350" i="2"/>
  <c r="F350" i="2" s="1"/>
  <c r="G349" i="2"/>
  <c r="E507" i="3" l="1"/>
  <c r="F506" i="3"/>
  <c r="E351" i="2"/>
  <c r="F351" i="2" s="1"/>
  <c r="G350" i="2"/>
  <c r="E508" i="3" l="1"/>
  <c r="F507" i="3"/>
  <c r="E352" i="2"/>
  <c r="F352" i="2" s="1"/>
  <c r="G351" i="2"/>
  <c r="E509" i="3" l="1"/>
  <c r="F508" i="3"/>
  <c r="E353" i="2"/>
  <c r="F353" i="2" s="1"/>
  <c r="G352" i="2"/>
  <c r="E510" i="3" l="1"/>
  <c r="F509" i="3"/>
  <c r="E354" i="2"/>
  <c r="F354" i="2" s="1"/>
  <c r="G353" i="2"/>
  <c r="E511" i="3" l="1"/>
  <c r="F510" i="3"/>
  <c r="E355" i="2"/>
  <c r="F355" i="2" s="1"/>
  <c r="G354" i="2"/>
  <c r="E512" i="3" l="1"/>
  <c r="F511" i="3"/>
  <c r="E356" i="2"/>
  <c r="F356" i="2" s="1"/>
  <c r="G355" i="2"/>
  <c r="E513" i="3" l="1"/>
  <c r="F512" i="3"/>
  <c r="E357" i="2"/>
  <c r="F357" i="2" s="1"/>
  <c r="G356" i="2"/>
  <c r="E514" i="3" l="1"/>
  <c r="F513" i="3"/>
  <c r="E358" i="2"/>
  <c r="F358" i="2" s="1"/>
  <c r="G357" i="2"/>
  <c r="E515" i="3" l="1"/>
  <c r="F514" i="3"/>
  <c r="E359" i="2"/>
  <c r="F359" i="2" s="1"/>
  <c r="G358" i="2"/>
  <c r="E516" i="3" l="1"/>
  <c r="F515" i="3"/>
  <c r="E360" i="2"/>
  <c r="F360" i="2" s="1"/>
  <c r="G359" i="2"/>
  <c r="E517" i="3" l="1"/>
  <c r="F516" i="3"/>
  <c r="E361" i="2"/>
  <c r="F361" i="2" s="1"/>
  <c r="G360" i="2"/>
  <c r="E518" i="3" l="1"/>
  <c r="F517" i="3"/>
  <c r="E362" i="2"/>
  <c r="F362" i="2" s="1"/>
  <c r="G361" i="2"/>
  <c r="E519" i="3" l="1"/>
  <c r="F518" i="3"/>
  <c r="E363" i="2"/>
  <c r="F363" i="2" s="1"/>
  <c r="G362" i="2"/>
  <c r="E520" i="3" l="1"/>
  <c r="F519" i="3"/>
  <c r="E364" i="2"/>
  <c r="F364" i="2" s="1"/>
  <c r="G363" i="2"/>
  <c r="E521" i="3" l="1"/>
  <c r="F520" i="3"/>
  <c r="E365" i="2"/>
  <c r="F365" i="2" s="1"/>
  <c r="G364" i="2"/>
  <c r="E522" i="3" l="1"/>
  <c r="F521" i="3"/>
  <c r="E366" i="2"/>
  <c r="F366" i="2" s="1"/>
  <c r="G365" i="2"/>
  <c r="E523" i="3" l="1"/>
  <c r="F522" i="3"/>
  <c r="E367" i="2"/>
  <c r="F367" i="2" s="1"/>
  <c r="G366" i="2"/>
  <c r="E524" i="3" l="1"/>
  <c r="F523" i="3"/>
  <c r="E368" i="2"/>
  <c r="F368" i="2" s="1"/>
  <c r="G367" i="2"/>
  <c r="E525" i="3" l="1"/>
  <c r="F524" i="3"/>
  <c r="E369" i="2"/>
  <c r="F369" i="2" s="1"/>
  <c r="G368" i="2"/>
  <c r="E526" i="3" l="1"/>
  <c r="F525" i="3"/>
  <c r="E370" i="2"/>
  <c r="F370" i="2" s="1"/>
  <c r="G369" i="2"/>
  <c r="E527" i="3" l="1"/>
  <c r="F526" i="3"/>
  <c r="E371" i="2"/>
  <c r="F371" i="2" s="1"/>
  <c r="G370" i="2"/>
  <c r="E528" i="3" l="1"/>
  <c r="F527" i="3"/>
  <c r="E372" i="2"/>
  <c r="F372" i="2" s="1"/>
  <c r="G371" i="2"/>
  <c r="E529" i="3" l="1"/>
  <c r="F528" i="3"/>
  <c r="E373" i="2"/>
  <c r="F373" i="2" s="1"/>
  <c r="G372" i="2"/>
  <c r="E530" i="3" l="1"/>
  <c r="F529" i="3"/>
  <c r="E374" i="2"/>
  <c r="F374" i="2" s="1"/>
  <c r="G373" i="2"/>
  <c r="E531" i="3" l="1"/>
  <c r="F530" i="3"/>
  <c r="E375" i="2"/>
  <c r="F375" i="2" s="1"/>
  <c r="G374" i="2"/>
  <c r="E532" i="3" l="1"/>
  <c r="F531" i="3"/>
  <c r="E376" i="2"/>
  <c r="F376" i="2" s="1"/>
  <c r="G375" i="2"/>
  <c r="E533" i="3" l="1"/>
  <c r="F532" i="3"/>
  <c r="E377" i="2"/>
  <c r="F377" i="2" s="1"/>
  <c r="G376" i="2"/>
  <c r="E534" i="3" l="1"/>
  <c r="F533" i="3"/>
  <c r="E378" i="2"/>
  <c r="F378" i="2" s="1"/>
  <c r="G377" i="2"/>
  <c r="E535" i="3" l="1"/>
  <c r="F534" i="3"/>
  <c r="E379" i="2"/>
  <c r="F379" i="2" s="1"/>
  <c r="G378" i="2"/>
  <c r="E536" i="3" l="1"/>
  <c r="F535" i="3"/>
  <c r="E380" i="2"/>
  <c r="F380" i="2" s="1"/>
  <c r="G379" i="2"/>
  <c r="E537" i="3" l="1"/>
  <c r="F536" i="3"/>
  <c r="E381" i="2"/>
  <c r="F381" i="2" s="1"/>
  <c r="G380" i="2"/>
  <c r="E538" i="3" l="1"/>
  <c r="F537" i="3"/>
  <c r="E382" i="2"/>
  <c r="F382" i="2" s="1"/>
  <c r="G381" i="2"/>
  <c r="E539" i="3" l="1"/>
  <c r="F538" i="3"/>
  <c r="E383" i="2"/>
  <c r="F383" i="2" s="1"/>
  <c r="G382" i="2"/>
  <c r="E540" i="3" l="1"/>
  <c r="F539" i="3"/>
  <c r="E384" i="2"/>
  <c r="F384" i="2" s="1"/>
  <c r="G383" i="2"/>
  <c r="E541" i="3" l="1"/>
  <c r="F540" i="3"/>
  <c r="E385" i="2"/>
  <c r="F385" i="2" s="1"/>
  <c r="G384" i="2"/>
  <c r="E542" i="3" l="1"/>
  <c r="F541" i="3"/>
  <c r="E386" i="2"/>
  <c r="F386" i="2" s="1"/>
  <c r="G385" i="2"/>
  <c r="E543" i="3" l="1"/>
  <c r="F542" i="3"/>
  <c r="E387" i="2"/>
  <c r="F387" i="2" s="1"/>
  <c r="G386" i="2"/>
  <c r="E544" i="3" l="1"/>
  <c r="F543" i="3"/>
  <c r="E388" i="2"/>
  <c r="F388" i="2" s="1"/>
  <c r="G387" i="2"/>
  <c r="E545" i="3" l="1"/>
  <c r="F544" i="3"/>
  <c r="E389" i="2"/>
  <c r="F389" i="2" s="1"/>
  <c r="G388" i="2"/>
  <c r="E546" i="3" l="1"/>
  <c r="F545" i="3"/>
  <c r="E390" i="2"/>
  <c r="F390" i="2" s="1"/>
  <c r="G389" i="2"/>
  <c r="E547" i="3" l="1"/>
  <c r="F546" i="3"/>
  <c r="E391" i="2"/>
  <c r="F391" i="2" s="1"/>
  <c r="G390" i="2"/>
  <c r="E548" i="3" l="1"/>
  <c r="F547" i="3"/>
  <c r="E392" i="2"/>
  <c r="F392" i="2" s="1"/>
  <c r="G391" i="2"/>
  <c r="E549" i="3" l="1"/>
  <c r="F548" i="3"/>
  <c r="E393" i="2"/>
  <c r="F393" i="2" s="1"/>
  <c r="G392" i="2"/>
  <c r="E550" i="3" l="1"/>
  <c r="F549" i="3"/>
  <c r="E394" i="2"/>
  <c r="F394" i="2" s="1"/>
  <c r="G393" i="2"/>
  <c r="E551" i="3" l="1"/>
  <c r="F550" i="3"/>
  <c r="E395" i="2"/>
  <c r="F395" i="2" s="1"/>
  <c r="G394" i="2"/>
  <c r="E552" i="3" l="1"/>
  <c r="F551" i="3"/>
  <c r="E396" i="2"/>
  <c r="F396" i="2" s="1"/>
  <c r="G395" i="2"/>
  <c r="E553" i="3" l="1"/>
  <c r="F552" i="3"/>
  <c r="E397" i="2"/>
  <c r="F397" i="2" s="1"/>
  <c r="G396" i="2"/>
  <c r="E554" i="3" l="1"/>
  <c r="F553" i="3"/>
  <c r="E398" i="2"/>
  <c r="F398" i="2" s="1"/>
  <c r="G397" i="2"/>
  <c r="E555" i="3" l="1"/>
  <c r="F554" i="3"/>
  <c r="E399" i="2"/>
  <c r="F399" i="2" s="1"/>
  <c r="G398" i="2"/>
  <c r="E556" i="3" l="1"/>
  <c r="F555" i="3"/>
  <c r="E400" i="2"/>
  <c r="F400" i="2" s="1"/>
  <c r="G399" i="2"/>
  <c r="E557" i="3" l="1"/>
  <c r="F556" i="3"/>
  <c r="E401" i="2"/>
  <c r="F401" i="2" s="1"/>
  <c r="G400" i="2"/>
  <c r="E558" i="3" l="1"/>
  <c r="F557" i="3"/>
  <c r="E402" i="2"/>
  <c r="F402" i="2" s="1"/>
  <c r="G401" i="2"/>
  <c r="E559" i="3" l="1"/>
  <c r="F558" i="3"/>
  <c r="E403" i="2"/>
  <c r="F403" i="2" s="1"/>
  <c r="G402" i="2"/>
  <c r="E560" i="3" l="1"/>
  <c r="F559" i="3"/>
  <c r="E404" i="2"/>
  <c r="F404" i="2" s="1"/>
  <c r="G403" i="2"/>
  <c r="E561" i="3" l="1"/>
  <c r="F560" i="3"/>
  <c r="E405" i="2"/>
  <c r="F405" i="2" s="1"/>
  <c r="G404" i="2"/>
  <c r="E562" i="3" l="1"/>
  <c r="F561" i="3"/>
  <c r="E406" i="2"/>
  <c r="F406" i="2" s="1"/>
  <c r="G405" i="2"/>
  <c r="E563" i="3" l="1"/>
  <c r="F562" i="3"/>
  <c r="E407" i="2"/>
  <c r="F407" i="2" s="1"/>
  <c r="G406" i="2"/>
  <c r="E564" i="3" l="1"/>
  <c r="F563" i="3"/>
  <c r="E408" i="2"/>
  <c r="F408" i="2" s="1"/>
  <c r="G407" i="2"/>
  <c r="E565" i="3" l="1"/>
  <c r="F564" i="3"/>
  <c r="E409" i="2"/>
  <c r="F409" i="2" s="1"/>
  <c r="G408" i="2"/>
  <c r="E566" i="3" l="1"/>
  <c r="F565" i="3"/>
  <c r="E410" i="2"/>
  <c r="F410" i="2" s="1"/>
  <c r="G409" i="2"/>
  <c r="E567" i="3" l="1"/>
  <c r="F566" i="3"/>
  <c r="E411" i="2"/>
  <c r="F411" i="2" s="1"/>
  <c r="G410" i="2"/>
  <c r="E568" i="3" l="1"/>
  <c r="F567" i="3"/>
  <c r="E412" i="2"/>
  <c r="F412" i="2" s="1"/>
  <c r="G411" i="2"/>
  <c r="E569" i="3" l="1"/>
  <c r="F568" i="3"/>
  <c r="E413" i="2"/>
  <c r="F413" i="2" s="1"/>
  <c r="G412" i="2"/>
  <c r="E570" i="3" l="1"/>
  <c r="F569" i="3"/>
  <c r="E414" i="2"/>
  <c r="F414" i="2" s="1"/>
  <c r="G413" i="2"/>
  <c r="E571" i="3" l="1"/>
  <c r="F570" i="3"/>
  <c r="E415" i="2"/>
  <c r="F415" i="2" s="1"/>
  <c r="G414" i="2"/>
  <c r="E572" i="3" l="1"/>
  <c r="F571" i="3"/>
  <c r="E416" i="2"/>
  <c r="F416" i="2" s="1"/>
  <c r="G415" i="2"/>
  <c r="E573" i="3" l="1"/>
  <c r="F572" i="3"/>
  <c r="E417" i="2"/>
  <c r="F417" i="2" s="1"/>
  <c r="G416" i="2"/>
  <c r="E574" i="3" l="1"/>
  <c r="F573" i="3"/>
  <c r="E418" i="2"/>
  <c r="F418" i="2" s="1"/>
  <c r="G417" i="2"/>
  <c r="E575" i="3" l="1"/>
  <c r="F574" i="3"/>
  <c r="E419" i="2"/>
  <c r="F419" i="2" s="1"/>
  <c r="G418" i="2"/>
  <c r="E576" i="3" l="1"/>
  <c r="F575" i="3"/>
  <c r="E420" i="2"/>
  <c r="F420" i="2" s="1"/>
  <c r="G419" i="2"/>
  <c r="E577" i="3" l="1"/>
  <c r="F576" i="3"/>
  <c r="E421" i="2"/>
  <c r="F421" i="2" s="1"/>
  <c r="G420" i="2"/>
  <c r="E578" i="3" l="1"/>
  <c r="F577" i="3"/>
  <c r="E422" i="2"/>
  <c r="F422" i="2" s="1"/>
  <c r="G421" i="2"/>
  <c r="E579" i="3" l="1"/>
  <c r="F578" i="3"/>
  <c r="E423" i="2"/>
  <c r="F423" i="2" s="1"/>
  <c r="G422" i="2"/>
  <c r="E580" i="3" l="1"/>
  <c r="F579" i="3"/>
  <c r="E424" i="2"/>
  <c r="F424" i="2" s="1"/>
  <c r="G423" i="2"/>
  <c r="E581" i="3" l="1"/>
  <c r="F580" i="3"/>
  <c r="E425" i="2"/>
  <c r="F425" i="2" s="1"/>
  <c r="G424" i="2"/>
  <c r="E582" i="3" l="1"/>
  <c r="F581" i="3"/>
  <c r="E426" i="2"/>
  <c r="F426" i="2" s="1"/>
  <c r="G425" i="2"/>
  <c r="E583" i="3" l="1"/>
  <c r="F582" i="3"/>
  <c r="E427" i="2"/>
  <c r="F427" i="2" s="1"/>
  <c r="G426" i="2"/>
  <c r="E584" i="3" l="1"/>
  <c r="F583" i="3"/>
  <c r="E428" i="2"/>
  <c r="F428" i="2" s="1"/>
  <c r="G427" i="2"/>
  <c r="E585" i="3" l="1"/>
  <c r="F584" i="3"/>
  <c r="E429" i="2"/>
  <c r="F429" i="2" s="1"/>
  <c r="G428" i="2"/>
  <c r="E586" i="3" l="1"/>
  <c r="F585" i="3"/>
  <c r="E430" i="2"/>
  <c r="F430" i="2" s="1"/>
  <c r="G429" i="2"/>
  <c r="E587" i="3" l="1"/>
  <c r="F586" i="3"/>
  <c r="E431" i="2"/>
  <c r="F431" i="2" s="1"/>
  <c r="G430" i="2"/>
  <c r="E588" i="3" l="1"/>
  <c r="F587" i="3"/>
  <c r="E432" i="2"/>
  <c r="F432" i="2" s="1"/>
  <c r="G431" i="2"/>
  <c r="E589" i="3" l="1"/>
  <c r="F588" i="3"/>
  <c r="E433" i="2"/>
  <c r="F433" i="2" s="1"/>
  <c r="G432" i="2"/>
  <c r="E590" i="3" l="1"/>
  <c r="F589" i="3"/>
  <c r="E434" i="2"/>
  <c r="F434" i="2" s="1"/>
  <c r="G433" i="2"/>
  <c r="E591" i="3" l="1"/>
  <c r="F590" i="3"/>
  <c r="E435" i="2"/>
  <c r="F435" i="2" s="1"/>
  <c r="G434" i="2"/>
  <c r="E592" i="3" l="1"/>
  <c r="F591" i="3"/>
  <c r="E436" i="2"/>
  <c r="F436" i="2" s="1"/>
  <c r="G435" i="2"/>
  <c r="E593" i="3" l="1"/>
  <c r="F592" i="3"/>
  <c r="E437" i="2"/>
  <c r="F437" i="2" s="1"/>
  <c r="G436" i="2"/>
  <c r="E594" i="3" l="1"/>
  <c r="F593" i="3"/>
  <c r="E438" i="2"/>
  <c r="F438" i="2" s="1"/>
  <c r="G437" i="2"/>
  <c r="E595" i="3" l="1"/>
  <c r="F594" i="3"/>
  <c r="E439" i="2"/>
  <c r="F439" i="2" s="1"/>
  <c r="G438" i="2"/>
  <c r="E596" i="3" l="1"/>
  <c r="F595" i="3"/>
  <c r="E440" i="2"/>
  <c r="F440" i="2" s="1"/>
  <c r="G439" i="2"/>
  <c r="E597" i="3" l="1"/>
  <c r="F596" i="3"/>
  <c r="E441" i="2"/>
  <c r="F441" i="2" s="1"/>
  <c r="G440" i="2"/>
  <c r="E598" i="3" l="1"/>
  <c r="F597" i="3"/>
  <c r="E442" i="2"/>
  <c r="F442" i="2" s="1"/>
  <c r="G441" i="2"/>
  <c r="E599" i="3" l="1"/>
  <c r="F598" i="3"/>
  <c r="E443" i="2"/>
  <c r="F443" i="2" s="1"/>
  <c r="G442" i="2"/>
  <c r="E600" i="3" l="1"/>
  <c r="F599" i="3"/>
  <c r="E444" i="2"/>
  <c r="F444" i="2" s="1"/>
  <c r="G443" i="2"/>
  <c r="E601" i="3" l="1"/>
  <c r="F600" i="3"/>
  <c r="E445" i="2"/>
  <c r="F445" i="2" s="1"/>
  <c r="G444" i="2"/>
  <c r="E602" i="3" l="1"/>
  <c r="F601" i="3"/>
  <c r="E446" i="2"/>
  <c r="F446" i="2" s="1"/>
  <c r="G445" i="2"/>
  <c r="E603" i="3" l="1"/>
  <c r="F602" i="3"/>
  <c r="E447" i="2"/>
  <c r="F447" i="2" s="1"/>
  <c r="G446" i="2"/>
  <c r="E604" i="3" l="1"/>
  <c r="F603" i="3"/>
  <c r="E448" i="2"/>
  <c r="F448" i="2" s="1"/>
  <c r="G447" i="2"/>
  <c r="E605" i="3" l="1"/>
  <c r="F604" i="3"/>
  <c r="E449" i="2"/>
  <c r="F449" i="2" s="1"/>
  <c r="G448" i="2"/>
  <c r="E606" i="3" l="1"/>
  <c r="F605" i="3"/>
  <c r="E450" i="2"/>
  <c r="F450" i="2" s="1"/>
  <c r="G449" i="2"/>
  <c r="E607" i="3" l="1"/>
  <c r="F606" i="3"/>
  <c r="E451" i="2"/>
  <c r="F451" i="2" s="1"/>
  <c r="G450" i="2"/>
  <c r="E608" i="3" l="1"/>
  <c r="F607" i="3"/>
  <c r="E452" i="2"/>
  <c r="F452" i="2" s="1"/>
  <c r="G451" i="2"/>
  <c r="E609" i="3" l="1"/>
  <c r="F608" i="3"/>
  <c r="E453" i="2"/>
  <c r="F453" i="2" s="1"/>
  <c r="G452" i="2"/>
  <c r="E610" i="3" l="1"/>
  <c r="F609" i="3"/>
  <c r="E454" i="2"/>
  <c r="F454" i="2" s="1"/>
  <c r="G453" i="2"/>
  <c r="E611" i="3" l="1"/>
  <c r="F610" i="3"/>
  <c r="E455" i="2"/>
  <c r="F455" i="2" s="1"/>
  <c r="G454" i="2"/>
  <c r="E612" i="3" l="1"/>
  <c r="F611" i="3"/>
  <c r="E456" i="2"/>
  <c r="F456" i="2" s="1"/>
  <c r="G455" i="2"/>
  <c r="E613" i="3" l="1"/>
  <c r="F612" i="3"/>
  <c r="E457" i="2"/>
  <c r="F457" i="2" s="1"/>
  <c r="G456" i="2"/>
  <c r="E614" i="3" l="1"/>
  <c r="F613" i="3"/>
  <c r="E458" i="2"/>
  <c r="F458" i="2" s="1"/>
  <c r="G457" i="2"/>
  <c r="E615" i="3" l="1"/>
  <c r="F614" i="3"/>
  <c r="E459" i="2"/>
  <c r="F459" i="2" s="1"/>
  <c r="G458" i="2"/>
  <c r="E616" i="3" l="1"/>
  <c r="F615" i="3"/>
  <c r="E460" i="2"/>
  <c r="F460" i="2" s="1"/>
  <c r="G459" i="2"/>
  <c r="E617" i="3" l="1"/>
  <c r="F616" i="3"/>
  <c r="E461" i="2"/>
  <c r="F461" i="2" s="1"/>
  <c r="G460" i="2"/>
  <c r="E618" i="3" l="1"/>
  <c r="F617" i="3"/>
  <c r="E462" i="2"/>
  <c r="F462" i="2" s="1"/>
  <c r="G461" i="2"/>
  <c r="E619" i="3" l="1"/>
  <c r="F618" i="3"/>
  <c r="E463" i="2"/>
  <c r="F463" i="2" s="1"/>
  <c r="G462" i="2"/>
  <c r="E620" i="3" l="1"/>
  <c r="F619" i="3"/>
  <c r="E464" i="2"/>
  <c r="F464" i="2" s="1"/>
  <c r="G463" i="2"/>
  <c r="E621" i="3" l="1"/>
  <c r="F620" i="3"/>
  <c r="E465" i="2"/>
  <c r="F465" i="2" s="1"/>
  <c r="G464" i="2"/>
  <c r="E622" i="3" l="1"/>
  <c r="F621" i="3"/>
  <c r="E466" i="2"/>
  <c r="F466" i="2" s="1"/>
  <c r="G465" i="2"/>
  <c r="E623" i="3" l="1"/>
  <c r="F622" i="3"/>
  <c r="E467" i="2"/>
  <c r="F467" i="2" s="1"/>
  <c r="G466" i="2"/>
  <c r="E624" i="3" l="1"/>
  <c r="F623" i="3"/>
  <c r="E468" i="2"/>
  <c r="F468" i="2" s="1"/>
  <c r="G467" i="2"/>
  <c r="E625" i="3" l="1"/>
  <c r="F624" i="3"/>
  <c r="E469" i="2"/>
  <c r="F469" i="2" s="1"/>
  <c r="G468" i="2"/>
  <c r="E626" i="3" l="1"/>
  <c r="F625" i="3"/>
  <c r="E470" i="2"/>
  <c r="F470" i="2" s="1"/>
  <c r="G469" i="2"/>
  <c r="E627" i="3" l="1"/>
  <c r="F626" i="3"/>
  <c r="E471" i="2"/>
  <c r="F471" i="2" s="1"/>
  <c r="G470" i="2"/>
  <c r="E628" i="3" l="1"/>
  <c r="F627" i="3"/>
  <c r="E472" i="2"/>
  <c r="F472" i="2" s="1"/>
  <c r="G471" i="2"/>
  <c r="E629" i="3" l="1"/>
  <c r="F628" i="3"/>
  <c r="E473" i="2"/>
  <c r="F473" i="2" s="1"/>
  <c r="G472" i="2"/>
  <c r="E630" i="3" l="1"/>
  <c r="F629" i="3"/>
  <c r="E474" i="2"/>
  <c r="F474" i="2" s="1"/>
  <c r="G473" i="2"/>
  <c r="E631" i="3" l="1"/>
  <c r="F630" i="3"/>
  <c r="E475" i="2"/>
  <c r="F475" i="2" s="1"/>
  <c r="G474" i="2"/>
  <c r="E632" i="3" l="1"/>
  <c r="F631" i="3"/>
  <c r="E476" i="2"/>
  <c r="F476" i="2" s="1"/>
  <c r="G475" i="2"/>
  <c r="E633" i="3" l="1"/>
  <c r="F632" i="3"/>
  <c r="E477" i="2"/>
  <c r="F477" i="2" s="1"/>
  <c r="G476" i="2"/>
  <c r="E634" i="3" l="1"/>
  <c r="F633" i="3"/>
  <c r="E478" i="2"/>
  <c r="F478" i="2" s="1"/>
  <c r="G477" i="2"/>
  <c r="E635" i="3" l="1"/>
  <c r="F634" i="3"/>
  <c r="E479" i="2"/>
  <c r="F479" i="2" s="1"/>
  <c r="G478" i="2"/>
  <c r="E636" i="3" l="1"/>
  <c r="F635" i="3"/>
  <c r="E480" i="2"/>
  <c r="F480" i="2" s="1"/>
  <c r="G479" i="2"/>
  <c r="E637" i="3" l="1"/>
  <c r="F636" i="3"/>
  <c r="E481" i="2"/>
  <c r="F481" i="2" s="1"/>
  <c r="G480" i="2"/>
  <c r="E638" i="3" l="1"/>
  <c r="F637" i="3"/>
  <c r="E482" i="2"/>
  <c r="F482" i="2" s="1"/>
  <c r="G481" i="2"/>
  <c r="E639" i="3" l="1"/>
  <c r="F638" i="3"/>
  <c r="E483" i="2"/>
  <c r="F483" i="2" s="1"/>
  <c r="G482" i="2"/>
  <c r="E640" i="3" l="1"/>
  <c r="F639" i="3"/>
  <c r="E484" i="2"/>
  <c r="F484" i="2" s="1"/>
  <c r="G483" i="2"/>
  <c r="E641" i="3" l="1"/>
  <c r="F640" i="3"/>
  <c r="E485" i="2"/>
  <c r="F485" i="2" s="1"/>
  <c r="G484" i="2"/>
  <c r="E642" i="3" l="1"/>
  <c r="F641" i="3"/>
  <c r="E486" i="2"/>
  <c r="F486" i="2" s="1"/>
  <c r="G485" i="2"/>
  <c r="E643" i="3" l="1"/>
  <c r="F642" i="3"/>
  <c r="E487" i="2"/>
  <c r="F487" i="2" s="1"/>
  <c r="G486" i="2"/>
  <c r="E644" i="3" l="1"/>
  <c r="F643" i="3"/>
  <c r="E488" i="2"/>
  <c r="F488" i="2" s="1"/>
  <c r="G487" i="2"/>
  <c r="E645" i="3" l="1"/>
  <c r="F644" i="3"/>
  <c r="E489" i="2"/>
  <c r="F489" i="2" s="1"/>
  <c r="G488" i="2"/>
  <c r="E646" i="3" l="1"/>
  <c r="F645" i="3"/>
  <c r="E490" i="2"/>
  <c r="F490" i="2" s="1"/>
  <c r="G489" i="2"/>
  <c r="E647" i="3" l="1"/>
  <c r="F646" i="3"/>
  <c r="E491" i="2"/>
  <c r="F491" i="2" s="1"/>
  <c r="G490" i="2"/>
  <c r="E648" i="3" l="1"/>
  <c r="F647" i="3"/>
  <c r="E492" i="2"/>
  <c r="F492" i="2" s="1"/>
  <c r="G491" i="2"/>
  <c r="E649" i="3" l="1"/>
  <c r="F648" i="3"/>
  <c r="E493" i="2"/>
  <c r="F493" i="2" s="1"/>
  <c r="G492" i="2"/>
  <c r="E650" i="3" l="1"/>
  <c r="F649" i="3"/>
  <c r="E494" i="2"/>
  <c r="F494" i="2" s="1"/>
  <c r="G493" i="2"/>
  <c r="E651" i="3" l="1"/>
  <c r="F650" i="3"/>
  <c r="E495" i="2"/>
  <c r="F495" i="2" s="1"/>
  <c r="G494" i="2"/>
  <c r="E652" i="3" l="1"/>
  <c r="F651" i="3"/>
  <c r="E496" i="2"/>
  <c r="F496" i="2" s="1"/>
  <c r="G495" i="2"/>
  <c r="E653" i="3" l="1"/>
  <c r="F652" i="3"/>
  <c r="E497" i="2"/>
  <c r="F497" i="2" s="1"/>
  <c r="G496" i="2"/>
  <c r="E654" i="3" l="1"/>
  <c r="F653" i="3"/>
  <c r="E498" i="2"/>
  <c r="F498" i="2" s="1"/>
  <c r="G497" i="2"/>
  <c r="E655" i="3" l="1"/>
  <c r="F654" i="3"/>
  <c r="E499" i="2"/>
  <c r="F499" i="2" s="1"/>
  <c r="G498" i="2"/>
  <c r="E656" i="3" l="1"/>
  <c r="F655" i="3"/>
  <c r="E500" i="2"/>
  <c r="F500" i="2" s="1"/>
  <c r="G499" i="2"/>
  <c r="E657" i="3" l="1"/>
  <c r="F656" i="3"/>
  <c r="E501" i="2"/>
  <c r="F501" i="2" s="1"/>
  <c r="G500" i="2"/>
  <c r="E658" i="3" l="1"/>
  <c r="F657" i="3"/>
  <c r="E502" i="2"/>
  <c r="F502" i="2" s="1"/>
  <c r="G501" i="2"/>
  <c r="E659" i="3" l="1"/>
  <c r="F658" i="3"/>
  <c r="E503" i="2"/>
  <c r="F503" i="2" s="1"/>
  <c r="G502" i="2"/>
  <c r="E660" i="3" l="1"/>
  <c r="F659" i="3"/>
  <c r="E504" i="2"/>
  <c r="F504" i="2" s="1"/>
  <c r="G503" i="2"/>
  <c r="E661" i="3" l="1"/>
  <c r="F660" i="3"/>
  <c r="E505" i="2"/>
  <c r="F505" i="2" s="1"/>
  <c r="G504" i="2"/>
  <c r="E662" i="3" l="1"/>
  <c r="F661" i="3"/>
  <c r="E506" i="2"/>
  <c r="F506" i="2" s="1"/>
  <c r="G505" i="2"/>
  <c r="E663" i="3" l="1"/>
  <c r="F662" i="3"/>
  <c r="E507" i="2"/>
  <c r="F507" i="2" s="1"/>
  <c r="G506" i="2"/>
  <c r="E664" i="3" l="1"/>
  <c r="F663" i="3"/>
  <c r="E508" i="2"/>
  <c r="F508" i="2" s="1"/>
  <c r="G507" i="2"/>
  <c r="E665" i="3" l="1"/>
  <c r="F664" i="3"/>
  <c r="E509" i="2"/>
  <c r="F509" i="2" s="1"/>
  <c r="G508" i="2"/>
  <c r="E666" i="3" l="1"/>
  <c r="F665" i="3"/>
  <c r="E510" i="2"/>
  <c r="F510" i="2" s="1"/>
  <c r="G509" i="2"/>
  <c r="E667" i="3" l="1"/>
  <c r="F666" i="3"/>
  <c r="E511" i="2"/>
  <c r="F511" i="2" s="1"/>
  <c r="G510" i="2"/>
  <c r="E668" i="3" l="1"/>
  <c r="F667" i="3"/>
  <c r="E512" i="2"/>
  <c r="F512" i="2" s="1"/>
  <c r="G511" i="2"/>
  <c r="E669" i="3" l="1"/>
  <c r="F668" i="3"/>
  <c r="E513" i="2"/>
  <c r="F513" i="2" s="1"/>
  <c r="G512" i="2"/>
  <c r="E670" i="3" l="1"/>
  <c r="F669" i="3"/>
  <c r="E514" i="2"/>
  <c r="F514" i="2" s="1"/>
  <c r="G513" i="2"/>
  <c r="E671" i="3" l="1"/>
  <c r="F670" i="3"/>
  <c r="E515" i="2"/>
  <c r="F515" i="2" s="1"/>
  <c r="G514" i="2"/>
  <c r="E672" i="3" l="1"/>
  <c r="F671" i="3"/>
  <c r="E516" i="2"/>
  <c r="F516" i="2" s="1"/>
  <c r="G515" i="2"/>
  <c r="E673" i="3" l="1"/>
  <c r="F672" i="3"/>
  <c r="E517" i="2"/>
  <c r="F517" i="2" s="1"/>
  <c r="G516" i="2"/>
  <c r="E674" i="3" l="1"/>
  <c r="F673" i="3"/>
  <c r="E518" i="2"/>
  <c r="F518" i="2" s="1"/>
  <c r="G517" i="2"/>
  <c r="E675" i="3" l="1"/>
  <c r="F674" i="3"/>
  <c r="E519" i="2"/>
  <c r="F519" i="2" s="1"/>
  <c r="G518" i="2"/>
  <c r="E676" i="3" l="1"/>
  <c r="F675" i="3"/>
  <c r="E520" i="2"/>
  <c r="F520" i="2" s="1"/>
  <c r="G519" i="2"/>
  <c r="E677" i="3" l="1"/>
  <c r="F676" i="3"/>
  <c r="E521" i="2"/>
  <c r="F521" i="2" s="1"/>
  <c r="G520" i="2"/>
  <c r="E678" i="3" l="1"/>
  <c r="F677" i="3"/>
  <c r="E522" i="2"/>
  <c r="F522" i="2" s="1"/>
  <c r="G521" i="2"/>
  <c r="E679" i="3" l="1"/>
  <c r="F678" i="3"/>
  <c r="E523" i="2"/>
  <c r="F523" i="2" s="1"/>
  <c r="G522" i="2"/>
  <c r="E680" i="3" l="1"/>
  <c r="F679" i="3"/>
  <c r="E524" i="2"/>
  <c r="F524" i="2" s="1"/>
  <c r="G523" i="2"/>
  <c r="E681" i="3" l="1"/>
  <c r="F680" i="3"/>
  <c r="E525" i="2"/>
  <c r="F525" i="2" s="1"/>
  <c r="G524" i="2"/>
  <c r="E682" i="3" l="1"/>
  <c r="F681" i="3"/>
  <c r="E526" i="2"/>
  <c r="F526" i="2" s="1"/>
  <c r="G525" i="2"/>
  <c r="E683" i="3" l="1"/>
  <c r="F682" i="3"/>
  <c r="E527" i="2"/>
  <c r="F527" i="2" s="1"/>
  <c r="G526" i="2"/>
  <c r="E684" i="3" l="1"/>
  <c r="F683" i="3"/>
  <c r="E528" i="2"/>
  <c r="F528" i="2" s="1"/>
  <c r="G527" i="2"/>
  <c r="E685" i="3" l="1"/>
  <c r="F684" i="3"/>
  <c r="E529" i="2"/>
  <c r="F529" i="2" s="1"/>
  <c r="G528" i="2"/>
  <c r="E686" i="3" l="1"/>
  <c r="F685" i="3"/>
  <c r="E530" i="2"/>
  <c r="F530" i="2" s="1"/>
  <c r="G529" i="2"/>
  <c r="E687" i="3" l="1"/>
  <c r="F686" i="3"/>
  <c r="E531" i="2"/>
  <c r="F531" i="2" s="1"/>
  <c r="G530" i="2"/>
  <c r="E688" i="3" l="1"/>
  <c r="F687" i="3"/>
  <c r="E532" i="2"/>
  <c r="F532" i="2" s="1"/>
  <c r="G531" i="2"/>
  <c r="E689" i="3" l="1"/>
  <c r="F688" i="3"/>
  <c r="E533" i="2"/>
  <c r="F533" i="2" s="1"/>
  <c r="G532" i="2"/>
  <c r="E690" i="3" l="1"/>
  <c r="F689" i="3"/>
  <c r="E534" i="2"/>
  <c r="F534" i="2" s="1"/>
  <c r="G533" i="2"/>
  <c r="E691" i="3" l="1"/>
  <c r="F690" i="3"/>
  <c r="E535" i="2"/>
  <c r="F535" i="2" s="1"/>
  <c r="G534" i="2"/>
  <c r="E692" i="3" l="1"/>
  <c r="F691" i="3"/>
  <c r="E536" i="2"/>
  <c r="F536" i="2" s="1"/>
  <c r="G535" i="2"/>
  <c r="E693" i="3" l="1"/>
  <c r="F692" i="3"/>
  <c r="E537" i="2"/>
  <c r="F537" i="2" s="1"/>
  <c r="G536" i="2"/>
  <c r="E694" i="3" l="1"/>
  <c r="F693" i="3"/>
  <c r="E538" i="2"/>
  <c r="F538" i="2" s="1"/>
  <c r="G537" i="2"/>
  <c r="E695" i="3" l="1"/>
  <c r="F694" i="3"/>
  <c r="E539" i="2"/>
  <c r="F539" i="2" s="1"/>
  <c r="G538" i="2"/>
  <c r="E696" i="3" l="1"/>
  <c r="F695" i="3"/>
  <c r="E540" i="2"/>
  <c r="F540" i="2" s="1"/>
  <c r="G539" i="2"/>
  <c r="E697" i="3" l="1"/>
  <c r="F696" i="3"/>
  <c r="E541" i="2"/>
  <c r="F541" i="2" s="1"/>
  <c r="G540" i="2"/>
  <c r="E698" i="3" l="1"/>
  <c r="F697" i="3"/>
  <c r="E542" i="2"/>
  <c r="F542" i="2" s="1"/>
  <c r="G541" i="2"/>
  <c r="E699" i="3" l="1"/>
  <c r="F698" i="3"/>
  <c r="E543" i="2"/>
  <c r="F543" i="2" s="1"/>
  <c r="G542" i="2"/>
  <c r="E700" i="3" l="1"/>
  <c r="F699" i="3"/>
  <c r="E544" i="2"/>
  <c r="F544" i="2" s="1"/>
  <c r="G543" i="2"/>
  <c r="E701" i="3" l="1"/>
  <c r="F700" i="3"/>
  <c r="E545" i="2"/>
  <c r="F545" i="2" s="1"/>
  <c r="G544" i="2"/>
  <c r="E702" i="3" l="1"/>
  <c r="F701" i="3"/>
  <c r="E546" i="2"/>
  <c r="F546" i="2" s="1"/>
  <c r="G545" i="2"/>
  <c r="E703" i="3" l="1"/>
  <c r="F702" i="3"/>
  <c r="E547" i="2"/>
  <c r="F547" i="2" s="1"/>
  <c r="G546" i="2"/>
  <c r="E704" i="3" l="1"/>
  <c r="F703" i="3"/>
  <c r="E548" i="2"/>
  <c r="F548" i="2" s="1"/>
  <c r="G547" i="2"/>
  <c r="E705" i="3" l="1"/>
  <c r="F704" i="3"/>
  <c r="E549" i="2"/>
  <c r="F549" i="2" s="1"/>
  <c r="G548" i="2"/>
  <c r="E706" i="3" l="1"/>
  <c r="F705" i="3"/>
  <c r="E550" i="2"/>
  <c r="F550" i="2" s="1"/>
  <c r="G549" i="2"/>
  <c r="E707" i="3" l="1"/>
  <c r="F706" i="3"/>
  <c r="E551" i="2"/>
  <c r="F551" i="2" s="1"/>
  <c r="G550" i="2"/>
  <c r="E708" i="3" l="1"/>
  <c r="F707" i="3"/>
  <c r="E552" i="2"/>
  <c r="F552" i="2" s="1"/>
  <c r="G551" i="2"/>
  <c r="E709" i="3" l="1"/>
  <c r="F708" i="3"/>
  <c r="E553" i="2"/>
  <c r="F553" i="2" s="1"/>
  <c r="G552" i="2"/>
  <c r="E710" i="3" l="1"/>
  <c r="F709" i="3"/>
  <c r="E554" i="2"/>
  <c r="F554" i="2" s="1"/>
  <c r="G553" i="2"/>
  <c r="E711" i="3" l="1"/>
  <c r="F710" i="3"/>
  <c r="E555" i="2"/>
  <c r="F555" i="2" s="1"/>
  <c r="G554" i="2"/>
  <c r="E712" i="3" l="1"/>
  <c r="F711" i="3"/>
  <c r="E556" i="2"/>
  <c r="F556" i="2" s="1"/>
  <c r="G555" i="2"/>
  <c r="E713" i="3" l="1"/>
  <c r="F712" i="3"/>
  <c r="E557" i="2"/>
  <c r="F557" i="2" s="1"/>
  <c r="G556" i="2"/>
  <c r="E714" i="3" l="1"/>
  <c r="F713" i="3"/>
  <c r="E558" i="2"/>
  <c r="F558" i="2" s="1"/>
  <c r="G557" i="2"/>
  <c r="E715" i="3" l="1"/>
  <c r="F714" i="3"/>
  <c r="E559" i="2"/>
  <c r="F559" i="2" s="1"/>
  <c r="G558" i="2"/>
  <c r="E716" i="3" l="1"/>
  <c r="F715" i="3"/>
  <c r="E560" i="2"/>
  <c r="F560" i="2" s="1"/>
  <c r="G559" i="2"/>
  <c r="E717" i="3" l="1"/>
  <c r="F716" i="3"/>
  <c r="E561" i="2"/>
  <c r="F561" i="2" s="1"/>
  <c r="G560" i="2"/>
  <c r="E718" i="3" l="1"/>
  <c r="F717" i="3"/>
  <c r="E562" i="2"/>
  <c r="F562" i="2" s="1"/>
  <c r="G561" i="2"/>
  <c r="E719" i="3" l="1"/>
  <c r="F718" i="3"/>
  <c r="E563" i="2"/>
  <c r="F563" i="2" s="1"/>
  <c r="G562" i="2"/>
  <c r="E720" i="3" l="1"/>
  <c r="F719" i="3"/>
  <c r="E564" i="2"/>
  <c r="F564" i="2" s="1"/>
  <c r="G563" i="2"/>
  <c r="E721" i="3" l="1"/>
  <c r="F720" i="3"/>
  <c r="E565" i="2"/>
  <c r="F565" i="2" s="1"/>
  <c r="G564" i="2"/>
  <c r="E722" i="3" l="1"/>
  <c r="F721" i="3"/>
  <c r="E566" i="2"/>
  <c r="F566" i="2" s="1"/>
  <c r="G565" i="2"/>
  <c r="E723" i="3" l="1"/>
  <c r="F722" i="3"/>
  <c r="E567" i="2"/>
  <c r="F567" i="2" s="1"/>
  <c r="G566" i="2"/>
  <c r="E724" i="3" l="1"/>
  <c r="F723" i="3"/>
  <c r="E568" i="2"/>
  <c r="F568" i="2" s="1"/>
  <c r="G567" i="2"/>
  <c r="E725" i="3" l="1"/>
  <c r="F724" i="3"/>
  <c r="E569" i="2"/>
  <c r="F569" i="2" s="1"/>
  <c r="G568" i="2"/>
  <c r="E726" i="3" l="1"/>
  <c r="F725" i="3"/>
  <c r="E570" i="2"/>
  <c r="F570" i="2" s="1"/>
  <c r="G569" i="2"/>
  <c r="E727" i="3" l="1"/>
  <c r="F726" i="3"/>
  <c r="E571" i="2"/>
  <c r="F571" i="2" s="1"/>
  <c r="G570" i="2"/>
  <c r="E728" i="3" l="1"/>
  <c r="F727" i="3"/>
  <c r="E572" i="2"/>
  <c r="F572" i="2" s="1"/>
  <c r="G571" i="2"/>
  <c r="E729" i="3" l="1"/>
  <c r="F728" i="3"/>
  <c r="E573" i="2"/>
  <c r="F573" i="2" s="1"/>
  <c r="G572" i="2"/>
  <c r="E730" i="3" l="1"/>
  <c r="F729" i="3"/>
  <c r="E574" i="2"/>
  <c r="F574" i="2" s="1"/>
  <c r="G573" i="2"/>
  <c r="E731" i="3" l="1"/>
  <c r="F730" i="3"/>
  <c r="E575" i="2"/>
  <c r="F575" i="2" s="1"/>
  <c r="G574" i="2"/>
  <c r="E732" i="3" l="1"/>
  <c r="F731" i="3"/>
  <c r="E576" i="2"/>
  <c r="F576" i="2" s="1"/>
  <c r="G575" i="2"/>
  <c r="E733" i="3" l="1"/>
  <c r="F732" i="3"/>
  <c r="E577" i="2"/>
  <c r="F577" i="2" s="1"/>
  <c r="G576" i="2"/>
  <c r="E734" i="3" l="1"/>
  <c r="F733" i="3"/>
  <c r="E578" i="2"/>
  <c r="F578" i="2" s="1"/>
  <c r="G577" i="2"/>
  <c r="E735" i="3" l="1"/>
  <c r="F734" i="3"/>
  <c r="E579" i="2"/>
  <c r="F579" i="2" s="1"/>
  <c r="G578" i="2"/>
  <c r="E736" i="3" l="1"/>
  <c r="F735" i="3"/>
  <c r="E580" i="2"/>
  <c r="F580" i="2" s="1"/>
  <c r="G579" i="2"/>
  <c r="E737" i="3" l="1"/>
  <c r="F736" i="3"/>
  <c r="E581" i="2"/>
  <c r="F581" i="2" s="1"/>
  <c r="G580" i="2"/>
  <c r="E738" i="3" l="1"/>
  <c r="F737" i="3"/>
  <c r="E582" i="2"/>
  <c r="F582" i="2" s="1"/>
  <c r="G581" i="2"/>
  <c r="E739" i="3" l="1"/>
  <c r="F738" i="3"/>
  <c r="E583" i="2"/>
  <c r="F583" i="2" s="1"/>
  <c r="G582" i="2"/>
  <c r="E740" i="3" l="1"/>
  <c r="F739" i="3"/>
  <c r="E584" i="2"/>
  <c r="F584" i="2" s="1"/>
  <c r="G583" i="2"/>
  <c r="E741" i="3" l="1"/>
  <c r="F740" i="3"/>
  <c r="E585" i="2"/>
  <c r="F585" i="2" s="1"/>
  <c r="G584" i="2"/>
  <c r="E742" i="3" l="1"/>
  <c r="F741" i="3"/>
  <c r="E586" i="2"/>
  <c r="F586" i="2" s="1"/>
  <c r="G585" i="2"/>
  <c r="E743" i="3" l="1"/>
  <c r="F742" i="3"/>
  <c r="E587" i="2"/>
  <c r="F587" i="2" s="1"/>
  <c r="G586" i="2"/>
  <c r="E744" i="3" l="1"/>
  <c r="F743" i="3"/>
  <c r="E588" i="2"/>
  <c r="F588" i="2" s="1"/>
  <c r="G587" i="2"/>
  <c r="E745" i="3" l="1"/>
  <c r="F744" i="3"/>
  <c r="E589" i="2"/>
  <c r="F589" i="2" s="1"/>
  <c r="G588" i="2"/>
  <c r="E746" i="3" l="1"/>
  <c r="F745" i="3"/>
  <c r="E590" i="2"/>
  <c r="F590" i="2" s="1"/>
  <c r="G589" i="2"/>
  <c r="E747" i="3" l="1"/>
  <c r="F746" i="3"/>
  <c r="E591" i="2"/>
  <c r="F591" i="2" s="1"/>
  <c r="G590" i="2"/>
  <c r="E748" i="3" l="1"/>
  <c r="F747" i="3"/>
  <c r="E592" i="2"/>
  <c r="F592" i="2" s="1"/>
  <c r="G591" i="2"/>
  <c r="E749" i="3" l="1"/>
  <c r="F748" i="3"/>
  <c r="E593" i="2"/>
  <c r="F593" i="2" s="1"/>
  <c r="G592" i="2"/>
  <c r="E750" i="3" l="1"/>
  <c r="F749" i="3"/>
  <c r="E594" i="2"/>
  <c r="F594" i="2" s="1"/>
  <c r="G593" i="2"/>
  <c r="E751" i="3" l="1"/>
  <c r="F750" i="3"/>
  <c r="E595" i="2"/>
  <c r="F595" i="2" s="1"/>
  <c r="G594" i="2"/>
  <c r="E752" i="3" l="1"/>
  <c r="F751" i="3"/>
  <c r="E596" i="2"/>
  <c r="F596" i="2" s="1"/>
  <c r="G595" i="2"/>
  <c r="E753" i="3" l="1"/>
  <c r="F752" i="3"/>
  <c r="E597" i="2"/>
  <c r="F597" i="2" s="1"/>
  <c r="G596" i="2"/>
  <c r="E754" i="3" l="1"/>
  <c r="F753" i="3"/>
  <c r="E598" i="2"/>
  <c r="F598" i="2" s="1"/>
  <c r="G597" i="2"/>
  <c r="E755" i="3" l="1"/>
  <c r="F754" i="3"/>
  <c r="E599" i="2"/>
  <c r="F599" i="2" s="1"/>
  <c r="G598" i="2"/>
  <c r="E756" i="3" l="1"/>
  <c r="F755" i="3"/>
  <c r="E600" i="2"/>
  <c r="F600" i="2" s="1"/>
  <c r="G599" i="2"/>
  <c r="E757" i="3" l="1"/>
  <c r="F756" i="3"/>
  <c r="E601" i="2"/>
  <c r="F601" i="2" s="1"/>
  <c r="G600" i="2"/>
  <c r="E758" i="3" l="1"/>
  <c r="F757" i="3"/>
  <c r="E602" i="2"/>
  <c r="F602" i="2" s="1"/>
  <c r="G601" i="2"/>
  <c r="E759" i="3" l="1"/>
  <c r="F758" i="3"/>
  <c r="E603" i="2"/>
  <c r="F603" i="2" s="1"/>
  <c r="G602" i="2"/>
  <c r="E760" i="3" l="1"/>
  <c r="F759" i="3"/>
  <c r="E604" i="2"/>
  <c r="F604" i="2" s="1"/>
  <c r="G603" i="2"/>
  <c r="E761" i="3" l="1"/>
  <c r="F760" i="3"/>
  <c r="E605" i="2"/>
  <c r="F605" i="2" s="1"/>
  <c r="G604" i="2"/>
  <c r="E762" i="3" l="1"/>
  <c r="F761" i="3"/>
  <c r="E606" i="2"/>
  <c r="F606" i="2" s="1"/>
  <c r="G605" i="2"/>
  <c r="E763" i="3" l="1"/>
  <c r="F762" i="3"/>
  <c r="E607" i="2"/>
  <c r="F607" i="2" s="1"/>
  <c r="G606" i="2"/>
  <c r="E764" i="3" l="1"/>
  <c r="F763" i="3"/>
  <c r="E608" i="2"/>
  <c r="F608" i="2" s="1"/>
  <c r="G607" i="2"/>
  <c r="E765" i="3" l="1"/>
  <c r="F764" i="3"/>
  <c r="E609" i="2"/>
  <c r="F609" i="2" s="1"/>
  <c r="G608" i="2"/>
  <c r="E766" i="3" l="1"/>
  <c r="F765" i="3"/>
  <c r="E610" i="2"/>
  <c r="F610" i="2" s="1"/>
  <c r="G609" i="2"/>
  <c r="E767" i="3" l="1"/>
  <c r="F766" i="3"/>
  <c r="E611" i="2"/>
  <c r="F611" i="2" s="1"/>
  <c r="G610" i="2"/>
  <c r="E768" i="3" l="1"/>
  <c r="F767" i="3"/>
  <c r="E612" i="2"/>
  <c r="F612" i="2" s="1"/>
  <c r="G611" i="2"/>
  <c r="E769" i="3" l="1"/>
  <c r="F768" i="3"/>
  <c r="E613" i="2"/>
  <c r="F613" i="2" s="1"/>
  <c r="G612" i="2"/>
  <c r="E770" i="3" l="1"/>
  <c r="F769" i="3"/>
  <c r="E614" i="2"/>
  <c r="F614" i="2" s="1"/>
  <c r="G613" i="2"/>
  <c r="E771" i="3" l="1"/>
  <c r="F770" i="3"/>
  <c r="E615" i="2"/>
  <c r="F615" i="2" s="1"/>
  <c r="G614" i="2"/>
  <c r="E772" i="3" l="1"/>
  <c r="F771" i="3"/>
  <c r="E616" i="2"/>
  <c r="F616" i="2" s="1"/>
  <c r="G615" i="2"/>
  <c r="E773" i="3" l="1"/>
  <c r="F772" i="3"/>
  <c r="E617" i="2"/>
  <c r="F617" i="2" s="1"/>
  <c r="G616" i="2"/>
  <c r="E774" i="3" l="1"/>
  <c r="F773" i="3"/>
  <c r="E618" i="2"/>
  <c r="F618" i="2" s="1"/>
  <c r="G617" i="2"/>
  <c r="E775" i="3" l="1"/>
  <c r="F774" i="3"/>
  <c r="E619" i="2"/>
  <c r="F619" i="2" s="1"/>
  <c r="G618" i="2"/>
  <c r="E776" i="3" l="1"/>
  <c r="F775" i="3"/>
  <c r="E620" i="2"/>
  <c r="F620" i="2" s="1"/>
  <c r="G619" i="2"/>
  <c r="E777" i="3" l="1"/>
  <c r="F776" i="3"/>
  <c r="E621" i="2"/>
  <c r="F621" i="2" s="1"/>
  <c r="G620" i="2"/>
  <c r="E778" i="3" l="1"/>
  <c r="F777" i="3"/>
  <c r="E622" i="2"/>
  <c r="F622" i="2" s="1"/>
  <c r="G621" i="2"/>
  <c r="E779" i="3" l="1"/>
  <c r="F778" i="3"/>
  <c r="E623" i="2"/>
  <c r="F623" i="2" s="1"/>
  <c r="G622" i="2"/>
  <c r="E780" i="3" l="1"/>
  <c r="F779" i="3"/>
  <c r="E624" i="2"/>
  <c r="F624" i="2" s="1"/>
  <c r="G623" i="2"/>
  <c r="E781" i="3" l="1"/>
  <c r="F780" i="3"/>
  <c r="E625" i="2"/>
  <c r="F625" i="2" s="1"/>
  <c r="G624" i="2"/>
  <c r="E782" i="3" l="1"/>
  <c r="F781" i="3"/>
  <c r="E626" i="2"/>
  <c r="F626" i="2" s="1"/>
  <c r="G625" i="2"/>
  <c r="E783" i="3" l="1"/>
  <c r="F782" i="3"/>
  <c r="E627" i="2"/>
  <c r="F627" i="2" s="1"/>
  <c r="G626" i="2"/>
  <c r="E784" i="3" l="1"/>
  <c r="F783" i="3"/>
  <c r="E628" i="2"/>
  <c r="F628" i="2" s="1"/>
  <c r="G627" i="2"/>
  <c r="E785" i="3" l="1"/>
  <c r="F784" i="3"/>
  <c r="E629" i="2"/>
  <c r="F629" i="2" s="1"/>
  <c r="G628" i="2"/>
  <c r="E786" i="3" l="1"/>
  <c r="F785" i="3"/>
  <c r="E630" i="2"/>
  <c r="F630" i="2" s="1"/>
  <c r="G629" i="2"/>
  <c r="E787" i="3" l="1"/>
  <c r="F786" i="3"/>
  <c r="E631" i="2"/>
  <c r="F631" i="2" s="1"/>
  <c r="G630" i="2"/>
  <c r="E788" i="3" l="1"/>
  <c r="F787" i="3"/>
  <c r="E632" i="2"/>
  <c r="F632" i="2" s="1"/>
  <c r="G631" i="2"/>
  <c r="E789" i="3" l="1"/>
  <c r="F788" i="3"/>
  <c r="E633" i="2"/>
  <c r="F633" i="2" s="1"/>
  <c r="G632" i="2"/>
  <c r="E790" i="3" l="1"/>
  <c r="F789" i="3"/>
  <c r="E634" i="2"/>
  <c r="F634" i="2" s="1"/>
  <c r="G633" i="2"/>
  <c r="E791" i="3" l="1"/>
  <c r="F790" i="3"/>
  <c r="E635" i="2"/>
  <c r="F635" i="2" s="1"/>
  <c r="G634" i="2"/>
  <c r="E792" i="3" l="1"/>
  <c r="F791" i="3"/>
  <c r="E636" i="2"/>
  <c r="F636" i="2" s="1"/>
  <c r="G635" i="2"/>
  <c r="E793" i="3" l="1"/>
  <c r="F792" i="3"/>
  <c r="E637" i="2"/>
  <c r="F637" i="2" s="1"/>
  <c r="G636" i="2"/>
  <c r="E794" i="3" l="1"/>
  <c r="F793" i="3"/>
  <c r="E638" i="2"/>
  <c r="F638" i="2" s="1"/>
  <c r="G637" i="2"/>
  <c r="E795" i="3" l="1"/>
  <c r="F794" i="3"/>
  <c r="E639" i="2"/>
  <c r="F639" i="2" s="1"/>
  <c r="G638" i="2"/>
  <c r="E796" i="3" l="1"/>
  <c r="F795" i="3"/>
  <c r="E640" i="2"/>
  <c r="F640" i="2" s="1"/>
  <c r="G639" i="2"/>
  <c r="E797" i="3" l="1"/>
  <c r="F796" i="3"/>
  <c r="E641" i="2"/>
  <c r="F641" i="2" s="1"/>
  <c r="G640" i="2"/>
  <c r="E798" i="3" l="1"/>
  <c r="F797" i="3"/>
  <c r="E642" i="2"/>
  <c r="F642" i="2" s="1"/>
  <c r="G641" i="2"/>
  <c r="E799" i="3" l="1"/>
  <c r="F798" i="3"/>
  <c r="E643" i="2"/>
  <c r="F643" i="2" s="1"/>
  <c r="G642" i="2"/>
  <c r="E800" i="3" l="1"/>
  <c r="F799" i="3"/>
  <c r="E644" i="2"/>
  <c r="F644" i="2" s="1"/>
  <c r="G643" i="2"/>
  <c r="E801" i="3" l="1"/>
  <c r="F800" i="3"/>
  <c r="E645" i="2"/>
  <c r="F645" i="2" s="1"/>
  <c r="G644" i="2"/>
  <c r="E802" i="3" l="1"/>
  <c r="F801" i="3"/>
  <c r="E646" i="2"/>
  <c r="F646" i="2" s="1"/>
  <c r="G645" i="2"/>
  <c r="E803" i="3" l="1"/>
  <c r="F802" i="3"/>
  <c r="E647" i="2"/>
  <c r="F647" i="2" s="1"/>
  <c r="G646" i="2"/>
  <c r="E804" i="3" l="1"/>
  <c r="F803" i="3"/>
  <c r="E648" i="2"/>
  <c r="F648" i="2" s="1"/>
  <c r="G647" i="2"/>
  <c r="E805" i="3" l="1"/>
  <c r="F804" i="3"/>
  <c r="E649" i="2"/>
  <c r="F649" i="2" s="1"/>
  <c r="G648" i="2"/>
  <c r="E806" i="3" l="1"/>
  <c r="F805" i="3"/>
  <c r="E650" i="2"/>
  <c r="F650" i="2" s="1"/>
  <c r="G649" i="2"/>
  <c r="E807" i="3" l="1"/>
  <c r="F806" i="3"/>
  <c r="E651" i="2"/>
  <c r="F651" i="2" s="1"/>
  <c r="G650" i="2"/>
  <c r="E808" i="3" l="1"/>
  <c r="F807" i="3"/>
  <c r="E652" i="2"/>
  <c r="F652" i="2" s="1"/>
  <c r="G651" i="2"/>
  <c r="E809" i="3" l="1"/>
  <c r="F808" i="3"/>
  <c r="E653" i="2"/>
  <c r="F653" i="2" s="1"/>
  <c r="G652" i="2"/>
  <c r="E810" i="3" l="1"/>
  <c r="F809" i="3"/>
  <c r="E654" i="2"/>
  <c r="F654" i="2" s="1"/>
  <c r="G653" i="2"/>
  <c r="E811" i="3" l="1"/>
  <c r="F810" i="3"/>
  <c r="E655" i="2"/>
  <c r="F655" i="2" s="1"/>
  <c r="G654" i="2"/>
  <c r="E812" i="3" l="1"/>
  <c r="F811" i="3"/>
  <c r="E656" i="2"/>
  <c r="F656" i="2" s="1"/>
  <c r="G655" i="2"/>
  <c r="E813" i="3" l="1"/>
  <c r="F812" i="3"/>
  <c r="E657" i="2"/>
  <c r="F657" i="2" s="1"/>
  <c r="G656" i="2"/>
  <c r="E814" i="3" l="1"/>
  <c r="F813" i="3"/>
  <c r="E658" i="2"/>
  <c r="F658" i="2" s="1"/>
  <c r="G657" i="2"/>
  <c r="E815" i="3" l="1"/>
  <c r="F814" i="3"/>
  <c r="E659" i="2"/>
  <c r="F659" i="2" s="1"/>
  <c r="G658" i="2"/>
  <c r="E816" i="3" l="1"/>
  <c r="F815" i="3"/>
  <c r="E660" i="2"/>
  <c r="F660" i="2" s="1"/>
  <c r="G659" i="2"/>
  <c r="E817" i="3" l="1"/>
  <c r="F816" i="3"/>
  <c r="E661" i="2"/>
  <c r="F661" i="2" s="1"/>
  <c r="G660" i="2"/>
  <c r="E818" i="3" l="1"/>
  <c r="F817" i="3"/>
  <c r="E662" i="2"/>
  <c r="F662" i="2" s="1"/>
  <c r="G661" i="2"/>
  <c r="E819" i="3" l="1"/>
  <c r="F818" i="3"/>
  <c r="E663" i="2"/>
  <c r="F663" i="2" s="1"/>
  <c r="G662" i="2"/>
  <c r="E820" i="3" l="1"/>
  <c r="F819" i="3"/>
  <c r="E664" i="2"/>
  <c r="F664" i="2" s="1"/>
  <c r="G663" i="2"/>
  <c r="E821" i="3" l="1"/>
  <c r="F820" i="3"/>
  <c r="E665" i="2"/>
  <c r="F665" i="2" s="1"/>
  <c r="G664" i="2"/>
  <c r="E822" i="3" l="1"/>
  <c r="F821" i="3"/>
  <c r="E666" i="2"/>
  <c r="F666" i="2" s="1"/>
  <c r="G665" i="2"/>
  <c r="E823" i="3" l="1"/>
  <c r="F822" i="3"/>
  <c r="E667" i="2"/>
  <c r="F667" i="2" s="1"/>
  <c r="G666" i="2"/>
  <c r="E824" i="3" l="1"/>
  <c r="F823" i="3"/>
  <c r="E668" i="2"/>
  <c r="F668" i="2" s="1"/>
  <c r="G667" i="2"/>
  <c r="E825" i="3" l="1"/>
  <c r="F824" i="3"/>
  <c r="E669" i="2"/>
  <c r="F669" i="2" s="1"/>
  <c r="G668" i="2"/>
  <c r="E826" i="3" l="1"/>
  <c r="F825" i="3"/>
  <c r="E670" i="2"/>
  <c r="F670" i="2" s="1"/>
  <c r="G669" i="2"/>
  <c r="E827" i="3" l="1"/>
  <c r="F826" i="3"/>
  <c r="E671" i="2"/>
  <c r="F671" i="2" s="1"/>
  <c r="G670" i="2"/>
  <c r="E828" i="3" l="1"/>
  <c r="F827" i="3"/>
  <c r="E672" i="2"/>
  <c r="F672" i="2" s="1"/>
  <c r="G671" i="2"/>
  <c r="E829" i="3" l="1"/>
  <c r="F828" i="3"/>
  <c r="E673" i="2"/>
  <c r="F673" i="2" s="1"/>
  <c r="G672" i="2"/>
  <c r="E830" i="3" l="1"/>
  <c r="F829" i="3"/>
  <c r="E674" i="2"/>
  <c r="F674" i="2" s="1"/>
  <c r="G673" i="2"/>
  <c r="E831" i="3" l="1"/>
  <c r="F830" i="3"/>
  <c r="E675" i="2"/>
  <c r="F675" i="2" s="1"/>
  <c r="G674" i="2"/>
  <c r="E832" i="3" l="1"/>
  <c r="F831" i="3"/>
  <c r="E676" i="2"/>
  <c r="F676" i="2" s="1"/>
  <c r="G675" i="2"/>
  <c r="E833" i="3" l="1"/>
  <c r="F832" i="3"/>
  <c r="E677" i="2"/>
  <c r="F677" i="2" s="1"/>
  <c r="G676" i="2"/>
  <c r="E834" i="3" l="1"/>
  <c r="F833" i="3"/>
  <c r="E678" i="2"/>
  <c r="F678" i="2" s="1"/>
  <c r="G677" i="2"/>
  <c r="E835" i="3" l="1"/>
  <c r="F834" i="3"/>
  <c r="E679" i="2"/>
  <c r="F679" i="2" s="1"/>
  <c r="G678" i="2"/>
  <c r="E836" i="3" l="1"/>
  <c r="F835" i="3"/>
  <c r="E680" i="2"/>
  <c r="F680" i="2" s="1"/>
  <c r="G679" i="2"/>
  <c r="E837" i="3" l="1"/>
  <c r="F836" i="3"/>
  <c r="E681" i="2"/>
  <c r="F681" i="2" s="1"/>
  <c r="G680" i="2"/>
  <c r="E838" i="3" l="1"/>
  <c r="F837" i="3"/>
  <c r="E682" i="2"/>
  <c r="F682" i="2" s="1"/>
  <c r="G681" i="2"/>
  <c r="E839" i="3" l="1"/>
  <c r="F838" i="3"/>
  <c r="E683" i="2"/>
  <c r="F683" i="2" s="1"/>
  <c r="G682" i="2"/>
  <c r="E840" i="3" l="1"/>
  <c r="F839" i="3"/>
  <c r="E684" i="2"/>
  <c r="F684" i="2" s="1"/>
  <c r="G683" i="2"/>
  <c r="E841" i="3" l="1"/>
  <c r="F840" i="3"/>
  <c r="E685" i="2"/>
  <c r="F685" i="2" s="1"/>
  <c r="G684" i="2"/>
  <c r="E842" i="3" l="1"/>
  <c r="F841" i="3"/>
  <c r="E686" i="2"/>
  <c r="F686" i="2" s="1"/>
  <c r="G685" i="2"/>
  <c r="E843" i="3" l="1"/>
  <c r="F842" i="3"/>
  <c r="E687" i="2"/>
  <c r="F687" i="2" s="1"/>
  <c r="G686" i="2"/>
  <c r="E844" i="3" l="1"/>
  <c r="F843" i="3"/>
  <c r="E688" i="2"/>
  <c r="F688" i="2" s="1"/>
  <c r="G687" i="2"/>
  <c r="E845" i="3" l="1"/>
  <c r="F844" i="3"/>
  <c r="E689" i="2"/>
  <c r="F689" i="2" s="1"/>
  <c r="G688" i="2"/>
  <c r="E846" i="3" l="1"/>
  <c r="F845" i="3"/>
  <c r="E690" i="2"/>
  <c r="F690" i="2" s="1"/>
  <c r="G689" i="2"/>
  <c r="E847" i="3" l="1"/>
  <c r="F846" i="3"/>
  <c r="E691" i="2"/>
  <c r="F691" i="2" s="1"/>
  <c r="G690" i="2"/>
  <c r="E848" i="3" l="1"/>
  <c r="F847" i="3"/>
  <c r="E692" i="2"/>
  <c r="F692" i="2" s="1"/>
  <c r="G691" i="2"/>
  <c r="E849" i="3" l="1"/>
  <c r="F848" i="3"/>
  <c r="E693" i="2"/>
  <c r="F693" i="2" s="1"/>
  <c r="G692" i="2"/>
  <c r="E850" i="3" l="1"/>
  <c r="F849" i="3"/>
  <c r="E694" i="2"/>
  <c r="F694" i="2" s="1"/>
  <c r="G693" i="2"/>
  <c r="E851" i="3" l="1"/>
  <c r="F850" i="3"/>
  <c r="E695" i="2"/>
  <c r="F695" i="2" s="1"/>
  <c r="G694" i="2"/>
  <c r="E852" i="3" l="1"/>
  <c r="F851" i="3"/>
  <c r="E696" i="2"/>
  <c r="F696" i="2" s="1"/>
  <c r="G695" i="2"/>
  <c r="E853" i="3" l="1"/>
  <c r="F852" i="3"/>
  <c r="E697" i="2"/>
  <c r="F697" i="2" s="1"/>
  <c r="G696" i="2"/>
  <c r="E854" i="3" l="1"/>
  <c r="F853" i="3"/>
  <c r="E698" i="2"/>
  <c r="F698" i="2" s="1"/>
  <c r="G697" i="2"/>
  <c r="E855" i="3" l="1"/>
  <c r="F854" i="3"/>
  <c r="E699" i="2"/>
  <c r="F699" i="2" s="1"/>
  <c r="G698" i="2"/>
  <c r="E856" i="3" l="1"/>
  <c r="F855" i="3"/>
  <c r="E700" i="2"/>
  <c r="F700" i="2" s="1"/>
  <c r="G699" i="2"/>
  <c r="E857" i="3" l="1"/>
  <c r="F856" i="3"/>
  <c r="E701" i="2"/>
  <c r="F701" i="2" s="1"/>
  <c r="G700" i="2"/>
  <c r="E858" i="3" l="1"/>
  <c r="F857" i="3"/>
  <c r="E702" i="2"/>
  <c r="F702" i="2" s="1"/>
  <c r="G701" i="2"/>
  <c r="E859" i="3" l="1"/>
  <c r="F858" i="3"/>
  <c r="E703" i="2"/>
  <c r="F703" i="2" s="1"/>
  <c r="G702" i="2"/>
  <c r="E860" i="3" l="1"/>
  <c r="F859" i="3"/>
  <c r="E704" i="2"/>
  <c r="F704" i="2" s="1"/>
  <c r="G703" i="2"/>
  <c r="E861" i="3" l="1"/>
  <c r="F860" i="3"/>
  <c r="E705" i="2"/>
  <c r="F705" i="2" s="1"/>
  <c r="G704" i="2"/>
  <c r="E862" i="3" l="1"/>
  <c r="F861" i="3"/>
  <c r="E706" i="2"/>
  <c r="F706" i="2" s="1"/>
  <c r="G705" i="2"/>
  <c r="E863" i="3" l="1"/>
  <c r="F862" i="3"/>
  <c r="E707" i="2"/>
  <c r="F707" i="2" s="1"/>
  <c r="G706" i="2"/>
  <c r="E864" i="3" l="1"/>
  <c r="F863" i="3"/>
  <c r="E708" i="2"/>
  <c r="F708" i="2" s="1"/>
  <c r="G707" i="2"/>
  <c r="E865" i="3" l="1"/>
  <c r="F864" i="3"/>
  <c r="E709" i="2"/>
  <c r="F709" i="2" s="1"/>
  <c r="G708" i="2"/>
  <c r="E866" i="3" l="1"/>
  <c r="F865" i="3"/>
  <c r="E710" i="2"/>
  <c r="F710" i="2" s="1"/>
  <c r="G709" i="2"/>
  <c r="E867" i="3" l="1"/>
  <c r="F866" i="3"/>
  <c r="E711" i="2"/>
  <c r="F711" i="2" s="1"/>
  <c r="G710" i="2"/>
  <c r="E868" i="3" l="1"/>
  <c r="F867" i="3"/>
  <c r="E712" i="2"/>
  <c r="F712" i="2" s="1"/>
  <c r="G711" i="2"/>
  <c r="E869" i="3" l="1"/>
  <c r="F868" i="3"/>
  <c r="E713" i="2"/>
  <c r="F713" i="2" s="1"/>
  <c r="G712" i="2"/>
  <c r="E870" i="3" l="1"/>
  <c r="F869" i="3"/>
  <c r="E714" i="2"/>
  <c r="F714" i="2" s="1"/>
  <c r="G713" i="2"/>
  <c r="E871" i="3" l="1"/>
  <c r="F870" i="3"/>
  <c r="E715" i="2"/>
  <c r="F715" i="2" s="1"/>
  <c r="G714" i="2"/>
  <c r="E872" i="3" l="1"/>
  <c r="F871" i="3"/>
  <c r="E716" i="2"/>
  <c r="F716" i="2" s="1"/>
  <c r="G715" i="2"/>
  <c r="E873" i="3" l="1"/>
  <c r="F872" i="3"/>
  <c r="E717" i="2"/>
  <c r="F717" i="2" s="1"/>
  <c r="G716" i="2"/>
  <c r="E874" i="3" l="1"/>
  <c r="F873" i="3"/>
  <c r="E718" i="2"/>
  <c r="F718" i="2" s="1"/>
  <c r="G717" i="2"/>
  <c r="E875" i="3" l="1"/>
  <c r="F874" i="3"/>
  <c r="E719" i="2"/>
  <c r="F719" i="2" s="1"/>
  <c r="G718" i="2"/>
  <c r="E876" i="3" l="1"/>
  <c r="F875" i="3"/>
  <c r="E720" i="2"/>
  <c r="F720" i="2" s="1"/>
  <c r="G719" i="2"/>
  <c r="E877" i="3" l="1"/>
  <c r="F876" i="3"/>
  <c r="E721" i="2"/>
  <c r="F721" i="2" s="1"/>
  <c r="G720" i="2"/>
  <c r="E878" i="3" l="1"/>
  <c r="F877" i="3"/>
  <c r="E722" i="2"/>
  <c r="F722" i="2" s="1"/>
  <c r="G721" i="2"/>
  <c r="E879" i="3" l="1"/>
  <c r="F878" i="3"/>
  <c r="E723" i="2"/>
  <c r="F723" i="2" s="1"/>
  <c r="G722" i="2"/>
  <c r="E880" i="3" l="1"/>
  <c r="F879" i="3"/>
  <c r="E724" i="2"/>
  <c r="F724" i="2" s="1"/>
  <c r="G723" i="2"/>
  <c r="E881" i="3" l="1"/>
  <c r="F880" i="3"/>
  <c r="E725" i="2"/>
  <c r="F725" i="2" s="1"/>
  <c r="G724" i="2"/>
  <c r="E882" i="3" l="1"/>
  <c r="F881" i="3"/>
  <c r="E726" i="2"/>
  <c r="F726" i="2" s="1"/>
  <c r="G725" i="2"/>
  <c r="E883" i="3" l="1"/>
  <c r="F882" i="3"/>
  <c r="E727" i="2"/>
  <c r="F727" i="2" s="1"/>
  <c r="G726" i="2"/>
  <c r="E884" i="3" l="1"/>
  <c r="F883" i="3"/>
  <c r="E728" i="2"/>
  <c r="F728" i="2" s="1"/>
  <c r="G727" i="2"/>
  <c r="E885" i="3" l="1"/>
  <c r="F884" i="3"/>
  <c r="E729" i="2"/>
  <c r="F729" i="2" s="1"/>
  <c r="G728" i="2"/>
  <c r="E886" i="3" l="1"/>
  <c r="F885" i="3"/>
  <c r="E730" i="2"/>
  <c r="F730" i="2" s="1"/>
  <c r="G729" i="2"/>
  <c r="E887" i="3" l="1"/>
  <c r="F886" i="3"/>
  <c r="E731" i="2"/>
  <c r="F731" i="2" s="1"/>
  <c r="G730" i="2"/>
  <c r="E888" i="3" l="1"/>
  <c r="F887" i="3"/>
  <c r="E732" i="2"/>
  <c r="F732" i="2" s="1"/>
  <c r="G731" i="2"/>
  <c r="E889" i="3" l="1"/>
  <c r="F888" i="3"/>
  <c r="E733" i="2"/>
  <c r="F733" i="2" s="1"/>
  <c r="G732" i="2"/>
  <c r="E890" i="3" l="1"/>
  <c r="F889" i="3"/>
  <c r="E734" i="2"/>
  <c r="F734" i="2" s="1"/>
  <c r="G733" i="2"/>
  <c r="E891" i="3" l="1"/>
  <c r="F890" i="3"/>
  <c r="E735" i="2"/>
  <c r="F735" i="2" s="1"/>
  <c r="G734" i="2"/>
  <c r="E892" i="3" l="1"/>
  <c r="F891" i="3"/>
  <c r="E736" i="2"/>
  <c r="F736" i="2" s="1"/>
  <c r="G735" i="2"/>
  <c r="E893" i="3" l="1"/>
  <c r="F892" i="3"/>
  <c r="E737" i="2"/>
  <c r="F737" i="2" s="1"/>
  <c r="G736" i="2"/>
  <c r="E894" i="3" l="1"/>
  <c r="F893" i="3"/>
  <c r="E738" i="2"/>
  <c r="F738" i="2" s="1"/>
  <c r="G737" i="2"/>
  <c r="E895" i="3" l="1"/>
  <c r="F894" i="3"/>
  <c r="E739" i="2"/>
  <c r="F739" i="2" s="1"/>
  <c r="G738" i="2"/>
  <c r="E896" i="3" l="1"/>
  <c r="F895" i="3"/>
  <c r="E740" i="2"/>
  <c r="F740" i="2" s="1"/>
  <c r="G739" i="2"/>
  <c r="E897" i="3" l="1"/>
  <c r="F896" i="3"/>
  <c r="E741" i="2"/>
  <c r="F741" i="2" s="1"/>
  <c r="G740" i="2"/>
  <c r="E898" i="3" l="1"/>
  <c r="F897" i="3"/>
  <c r="E742" i="2"/>
  <c r="F742" i="2" s="1"/>
  <c r="G741" i="2"/>
  <c r="E899" i="3" l="1"/>
  <c r="F898" i="3"/>
  <c r="E743" i="2"/>
  <c r="F743" i="2" s="1"/>
  <c r="G742" i="2"/>
  <c r="E900" i="3" l="1"/>
  <c r="F899" i="3"/>
  <c r="E744" i="2"/>
  <c r="F744" i="2" s="1"/>
  <c r="G743" i="2"/>
  <c r="E901" i="3" l="1"/>
  <c r="F900" i="3"/>
  <c r="E745" i="2"/>
  <c r="F745" i="2" s="1"/>
  <c r="G744" i="2"/>
  <c r="E902" i="3" l="1"/>
  <c r="F901" i="3"/>
  <c r="E746" i="2"/>
  <c r="F746" i="2" s="1"/>
  <c r="G745" i="2"/>
  <c r="E903" i="3" l="1"/>
  <c r="F902" i="3"/>
  <c r="E747" i="2"/>
  <c r="F747" i="2" s="1"/>
  <c r="G746" i="2"/>
  <c r="E904" i="3" l="1"/>
  <c r="F903" i="3"/>
  <c r="E748" i="2"/>
  <c r="F748" i="2" s="1"/>
  <c r="G747" i="2"/>
  <c r="E905" i="3" l="1"/>
  <c r="F904" i="3"/>
  <c r="E749" i="2"/>
  <c r="F749" i="2" s="1"/>
  <c r="G748" i="2"/>
  <c r="E906" i="3" l="1"/>
  <c r="F905" i="3"/>
  <c r="E750" i="2"/>
  <c r="F750" i="2" s="1"/>
  <c r="G749" i="2"/>
  <c r="E907" i="3" l="1"/>
  <c r="F906" i="3"/>
  <c r="E751" i="2"/>
  <c r="F751" i="2" s="1"/>
  <c r="G750" i="2"/>
  <c r="E908" i="3" l="1"/>
  <c r="F907" i="3"/>
  <c r="E752" i="2"/>
  <c r="F752" i="2" s="1"/>
  <c r="G751" i="2"/>
  <c r="E909" i="3" l="1"/>
  <c r="F908" i="3"/>
  <c r="E753" i="2"/>
  <c r="F753" i="2" s="1"/>
  <c r="G752" i="2"/>
  <c r="E910" i="3" l="1"/>
  <c r="F909" i="3"/>
  <c r="E754" i="2"/>
  <c r="F754" i="2" s="1"/>
  <c r="G753" i="2"/>
  <c r="E911" i="3" l="1"/>
  <c r="F910" i="3"/>
  <c r="E755" i="2"/>
  <c r="F755" i="2" s="1"/>
  <c r="G754" i="2"/>
  <c r="E912" i="3" l="1"/>
  <c r="F911" i="3"/>
  <c r="E756" i="2"/>
  <c r="F756" i="2" s="1"/>
  <c r="G755" i="2"/>
  <c r="E913" i="3" l="1"/>
  <c r="F912" i="3"/>
  <c r="E757" i="2"/>
  <c r="F757" i="2" s="1"/>
  <c r="G756" i="2"/>
  <c r="E914" i="3" l="1"/>
  <c r="F913" i="3"/>
  <c r="E758" i="2"/>
  <c r="F758" i="2" s="1"/>
  <c r="G757" i="2"/>
  <c r="E915" i="3" l="1"/>
  <c r="F914" i="3"/>
  <c r="E759" i="2"/>
  <c r="F759" i="2" s="1"/>
  <c r="G758" i="2"/>
  <c r="E916" i="3" l="1"/>
  <c r="F915" i="3"/>
  <c r="E760" i="2"/>
  <c r="F760" i="2" s="1"/>
  <c r="G759" i="2"/>
  <c r="E917" i="3" l="1"/>
  <c r="F916" i="3"/>
  <c r="E761" i="2"/>
  <c r="F761" i="2" s="1"/>
  <c r="G760" i="2"/>
  <c r="E918" i="3" l="1"/>
  <c r="F917" i="3"/>
  <c r="E762" i="2"/>
  <c r="F762" i="2" s="1"/>
  <c r="G761" i="2"/>
  <c r="E919" i="3" l="1"/>
  <c r="F918" i="3"/>
  <c r="E763" i="2"/>
  <c r="F763" i="2" s="1"/>
  <c r="G762" i="2"/>
  <c r="E920" i="3" l="1"/>
  <c r="F919" i="3"/>
  <c r="E764" i="2"/>
  <c r="F764" i="2" s="1"/>
  <c r="G763" i="2"/>
  <c r="E921" i="3" l="1"/>
  <c r="F920" i="3"/>
  <c r="E765" i="2"/>
  <c r="F765" i="2" s="1"/>
  <c r="G764" i="2"/>
  <c r="E922" i="3" l="1"/>
  <c r="F921" i="3"/>
  <c r="E766" i="2"/>
  <c r="F766" i="2" s="1"/>
  <c r="G765" i="2"/>
  <c r="E923" i="3" l="1"/>
  <c r="F922" i="3"/>
  <c r="E767" i="2"/>
  <c r="F767" i="2" s="1"/>
  <c r="G766" i="2"/>
  <c r="E924" i="3" l="1"/>
  <c r="F923" i="3"/>
  <c r="E768" i="2"/>
  <c r="F768" i="2" s="1"/>
  <c r="G767" i="2"/>
  <c r="E925" i="3" l="1"/>
  <c r="F924" i="3"/>
  <c r="E769" i="2"/>
  <c r="F769" i="2" s="1"/>
  <c r="G768" i="2"/>
  <c r="E926" i="3" l="1"/>
  <c r="F925" i="3"/>
  <c r="E770" i="2"/>
  <c r="F770" i="2" s="1"/>
  <c r="G769" i="2"/>
  <c r="E927" i="3" l="1"/>
  <c r="F926" i="3"/>
  <c r="E771" i="2"/>
  <c r="F771" i="2" s="1"/>
  <c r="G770" i="2"/>
  <c r="E928" i="3" l="1"/>
  <c r="F927" i="3"/>
  <c r="E772" i="2"/>
  <c r="F772" i="2" s="1"/>
  <c r="G771" i="2"/>
  <c r="E929" i="3" l="1"/>
  <c r="F928" i="3"/>
  <c r="E773" i="2"/>
  <c r="F773" i="2" s="1"/>
  <c r="G772" i="2"/>
  <c r="E930" i="3" l="1"/>
  <c r="F929" i="3"/>
  <c r="E774" i="2"/>
  <c r="F774" i="2" s="1"/>
  <c r="G773" i="2"/>
  <c r="E931" i="3" l="1"/>
  <c r="F930" i="3"/>
  <c r="E775" i="2"/>
  <c r="F775" i="2" s="1"/>
  <c r="G774" i="2"/>
  <c r="E932" i="3" l="1"/>
  <c r="F931" i="3"/>
  <c r="E776" i="2"/>
  <c r="F776" i="2" s="1"/>
  <c r="G775" i="2"/>
  <c r="E933" i="3" l="1"/>
  <c r="F932" i="3"/>
  <c r="E777" i="2"/>
  <c r="F777" i="2" s="1"/>
  <c r="G776" i="2"/>
  <c r="E934" i="3" l="1"/>
  <c r="F933" i="3"/>
  <c r="E778" i="2"/>
  <c r="F778" i="2" s="1"/>
  <c r="G777" i="2"/>
  <c r="E935" i="3" l="1"/>
  <c r="F934" i="3"/>
  <c r="E779" i="2"/>
  <c r="F779" i="2" s="1"/>
  <c r="G778" i="2"/>
  <c r="E936" i="3" l="1"/>
  <c r="F935" i="3"/>
  <c r="E780" i="2"/>
  <c r="F780" i="2" s="1"/>
  <c r="G779" i="2"/>
  <c r="E937" i="3" l="1"/>
  <c r="F936" i="3"/>
  <c r="E781" i="2"/>
  <c r="F781" i="2" s="1"/>
  <c r="G780" i="2"/>
  <c r="E938" i="3" l="1"/>
  <c r="F937" i="3"/>
  <c r="E782" i="2"/>
  <c r="F782" i="2" s="1"/>
  <c r="G781" i="2"/>
  <c r="E939" i="3" l="1"/>
  <c r="F938" i="3"/>
  <c r="E783" i="2"/>
  <c r="F783" i="2" s="1"/>
  <c r="G782" i="2"/>
  <c r="E940" i="3" l="1"/>
  <c r="F939" i="3"/>
  <c r="E784" i="2"/>
  <c r="F784" i="2" s="1"/>
  <c r="G783" i="2"/>
  <c r="E941" i="3" l="1"/>
  <c r="F940" i="3"/>
  <c r="E785" i="2"/>
  <c r="F785" i="2" s="1"/>
  <c r="G784" i="2"/>
  <c r="E942" i="3" l="1"/>
  <c r="F941" i="3"/>
  <c r="E786" i="2"/>
  <c r="F786" i="2" s="1"/>
  <c r="G785" i="2"/>
  <c r="E943" i="3" l="1"/>
  <c r="F942" i="3"/>
  <c r="E787" i="2"/>
  <c r="F787" i="2" s="1"/>
  <c r="G786" i="2"/>
  <c r="E944" i="3" l="1"/>
  <c r="F943" i="3"/>
  <c r="E788" i="2"/>
  <c r="F788" i="2" s="1"/>
  <c r="G787" i="2"/>
  <c r="E945" i="3" l="1"/>
  <c r="F944" i="3"/>
  <c r="E789" i="2"/>
  <c r="F789" i="2" s="1"/>
  <c r="G788" i="2"/>
  <c r="E946" i="3" l="1"/>
  <c r="F945" i="3"/>
  <c r="E790" i="2"/>
  <c r="F790" i="2" s="1"/>
  <c r="G789" i="2"/>
  <c r="E947" i="3" l="1"/>
  <c r="F946" i="3"/>
  <c r="E791" i="2"/>
  <c r="F791" i="2" s="1"/>
  <c r="G790" i="2"/>
  <c r="E948" i="3" l="1"/>
  <c r="F947" i="3"/>
  <c r="E792" i="2"/>
  <c r="F792" i="2" s="1"/>
  <c r="G791" i="2"/>
  <c r="E949" i="3" l="1"/>
  <c r="F948" i="3"/>
  <c r="E793" i="2"/>
  <c r="F793" i="2" s="1"/>
  <c r="G792" i="2"/>
  <c r="E950" i="3" l="1"/>
  <c r="F949" i="3"/>
  <c r="E794" i="2"/>
  <c r="F794" i="2" s="1"/>
  <c r="G793" i="2"/>
  <c r="E951" i="3" l="1"/>
  <c r="F950" i="3"/>
  <c r="E795" i="2"/>
  <c r="F795" i="2" s="1"/>
  <c r="G794" i="2"/>
  <c r="E952" i="3" l="1"/>
  <c r="F951" i="3"/>
  <c r="E796" i="2"/>
  <c r="F796" i="2" s="1"/>
  <c r="G795" i="2"/>
  <c r="E953" i="3" l="1"/>
  <c r="F952" i="3"/>
  <c r="E797" i="2"/>
  <c r="F797" i="2" s="1"/>
  <c r="G796" i="2"/>
  <c r="E954" i="3" l="1"/>
  <c r="F953" i="3"/>
  <c r="E798" i="2"/>
  <c r="F798" i="2" s="1"/>
  <c r="G797" i="2"/>
  <c r="E955" i="3" l="1"/>
  <c r="F954" i="3"/>
  <c r="E799" i="2"/>
  <c r="F799" i="2" s="1"/>
  <c r="G798" i="2"/>
  <c r="E956" i="3" l="1"/>
  <c r="F955" i="3"/>
  <c r="E800" i="2"/>
  <c r="F800" i="2" s="1"/>
  <c r="G799" i="2"/>
  <c r="E957" i="3" l="1"/>
  <c r="F956" i="3"/>
  <c r="E801" i="2"/>
  <c r="F801" i="2" s="1"/>
  <c r="G800" i="2"/>
  <c r="E958" i="3" l="1"/>
  <c r="F957" i="3"/>
  <c r="E802" i="2"/>
  <c r="F802" i="2" s="1"/>
  <c r="G801" i="2"/>
  <c r="E959" i="3" l="1"/>
  <c r="F958" i="3"/>
  <c r="E803" i="2"/>
  <c r="F803" i="2" s="1"/>
  <c r="G802" i="2"/>
  <c r="E960" i="3" l="1"/>
  <c r="F959" i="3"/>
  <c r="E804" i="2"/>
  <c r="F804" i="2" s="1"/>
  <c r="G803" i="2"/>
  <c r="E961" i="3" l="1"/>
  <c r="F960" i="3"/>
  <c r="E805" i="2"/>
  <c r="F805" i="2" s="1"/>
  <c r="G804" i="2"/>
  <c r="E962" i="3" l="1"/>
  <c r="F961" i="3"/>
  <c r="E806" i="2"/>
  <c r="F806" i="2" s="1"/>
  <c r="G805" i="2"/>
  <c r="E963" i="3" l="1"/>
  <c r="F962" i="3"/>
  <c r="E807" i="2"/>
  <c r="F807" i="2" s="1"/>
  <c r="G806" i="2"/>
  <c r="E964" i="3" l="1"/>
  <c r="F963" i="3"/>
  <c r="E808" i="2"/>
  <c r="F808" i="2" s="1"/>
  <c r="G807" i="2"/>
  <c r="E965" i="3" l="1"/>
  <c r="F964" i="3"/>
  <c r="E809" i="2"/>
  <c r="F809" i="2" s="1"/>
  <c r="G808" i="2"/>
  <c r="E966" i="3" l="1"/>
  <c r="F965" i="3"/>
  <c r="E810" i="2"/>
  <c r="F810" i="2" s="1"/>
  <c r="G809" i="2"/>
  <c r="E967" i="3" l="1"/>
  <c r="F966" i="3"/>
  <c r="E811" i="2"/>
  <c r="F811" i="2" s="1"/>
  <c r="G810" i="2"/>
  <c r="E968" i="3" l="1"/>
  <c r="F967" i="3"/>
  <c r="E812" i="2"/>
  <c r="F812" i="2" s="1"/>
  <c r="G811" i="2"/>
  <c r="E969" i="3" l="1"/>
  <c r="F968" i="3"/>
  <c r="E813" i="2"/>
  <c r="F813" i="2" s="1"/>
  <c r="G812" i="2"/>
  <c r="E970" i="3" l="1"/>
  <c r="F969" i="3"/>
  <c r="E814" i="2"/>
  <c r="F814" i="2" s="1"/>
  <c r="G813" i="2"/>
  <c r="E971" i="3" l="1"/>
  <c r="F970" i="3"/>
  <c r="E815" i="2"/>
  <c r="F815" i="2" s="1"/>
  <c r="G814" i="2"/>
  <c r="E972" i="3" l="1"/>
  <c r="F971" i="3"/>
  <c r="E816" i="2"/>
  <c r="F816" i="2" s="1"/>
  <c r="G815" i="2"/>
  <c r="E973" i="3" l="1"/>
  <c r="F972" i="3"/>
  <c r="E817" i="2"/>
  <c r="F817" i="2" s="1"/>
  <c r="G816" i="2"/>
  <c r="E974" i="3" l="1"/>
  <c r="F973" i="3"/>
  <c r="E818" i="2"/>
  <c r="F818" i="2" s="1"/>
  <c r="G817" i="2"/>
  <c r="E975" i="3" l="1"/>
  <c r="F974" i="3"/>
  <c r="E819" i="2"/>
  <c r="F819" i="2" s="1"/>
  <c r="G818" i="2"/>
  <c r="E976" i="3" l="1"/>
  <c r="F975" i="3"/>
  <c r="E820" i="2"/>
  <c r="F820" i="2" s="1"/>
  <c r="G819" i="2"/>
  <c r="E977" i="3" l="1"/>
  <c r="F976" i="3"/>
  <c r="E821" i="2"/>
  <c r="F821" i="2" s="1"/>
  <c r="G820" i="2"/>
  <c r="E978" i="3" l="1"/>
  <c r="F977" i="3"/>
  <c r="E822" i="2"/>
  <c r="F822" i="2" s="1"/>
  <c r="G821" i="2"/>
  <c r="E979" i="3" l="1"/>
  <c r="F978" i="3"/>
  <c r="E823" i="2"/>
  <c r="F823" i="2" s="1"/>
  <c r="G822" i="2"/>
  <c r="E980" i="3" l="1"/>
  <c r="F979" i="3"/>
  <c r="E824" i="2"/>
  <c r="F824" i="2" s="1"/>
  <c r="G823" i="2"/>
  <c r="E981" i="3" l="1"/>
  <c r="F980" i="3"/>
  <c r="E825" i="2"/>
  <c r="F825" i="2" s="1"/>
  <c r="G824" i="2"/>
  <c r="E982" i="3" l="1"/>
  <c r="F981" i="3"/>
  <c r="E826" i="2"/>
  <c r="F826" i="2" s="1"/>
  <c r="G825" i="2"/>
  <c r="E983" i="3" l="1"/>
  <c r="F982" i="3"/>
  <c r="E827" i="2"/>
  <c r="F827" i="2" s="1"/>
  <c r="G826" i="2"/>
  <c r="E984" i="3" l="1"/>
  <c r="F983" i="3"/>
  <c r="E828" i="2"/>
  <c r="F828" i="2" s="1"/>
  <c r="G827" i="2"/>
  <c r="E985" i="3" l="1"/>
  <c r="F984" i="3"/>
  <c r="E829" i="2"/>
  <c r="F829" i="2" s="1"/>
  <c r="G828" i="2"/>
  <c r="E986" i="3" l="1"/>
  <c r="F985" i="3"/>
  <c r="E830" i="2"/>
  <c r="F830" i="2" s="1"/>
  <c r="G829" i="2"/>
  <c r="E987" i="3" l="1"/>
  <c r="F986" i="3"/>
  <c r="E831" i="2"/>
  <c r="F831" i="2" s="1"/>
  <c r="G830" i="2"/>
  <c r="E988" i="3" l="1"/>
  <c r="F987" i="3"/>
  <c r="E832" i="2"/>
  <c r="F832" i="2" s="1"/>
  <c r="G831" i="2"/>
  <c r="E989" i="3" l="1"/>
  <c r="F988" i="3"/>
  <c r="E833" i="2"/>
  <c r="F833" i="2" s="1"/>
  <c r="G832" i="2"/>
  <c r="E990" i="3" l="1"/>
  <c r="F989" i="3"/>
  <c r="E834" i="2"/>
  <c r="F834" i="2" s="1"/>
  <c r="G833" i="2"/>
  <c r="E991" i="3" l="1"/>
  <c r="F990" i="3"/>
  <c r="E835" i="2"/>
  <c r="F835" i="2" s="1"/>
  <c r="G834" i="2"/>
  <c r="E992" i="3" l="1"/>
  <c r="F991" i="3"/>
  <c r="E836" i="2"/>
  <c r="F836" i="2" s="1"/>
  <c r="G835" i="2"/>
  <c r="E993" i="3" l="1"/>
  <c r="F992" i="3"/>
  <c r="E837" i="2"/>
  <c r="F837" i="2" s="1"/>
  <c r="G836" i="2"/>
  <c r="E994" i="3" l="1"/>
  <c r="F993" i="3"/>
  <c r="E838" i="2"/>
  <c r="F838" i="2" s="1"/>
  <c r="G837" i="2"/>
  <c r="E995" i="3" l="1"/>
  <c r="F994" i="3"/>
  <c r="E839" i="2"/>
  <c r="F839" i="2" s="1"/>
  <c r="G838" i="2"/>
  <c r="E996" i="3" l="1"/>
  <c r="F995" i="3"/>
  <c r="E840" i="2"/>
  <c r="F840" i="2" s="1"/>
  <c r="G839" i="2"/>
  <c r="E997" i="3" l="1"/>
  <c r="F996" i="3"/>
  <c r="E841" i="2"/>
  <c r="F841" i="2" s="1"/>
  <c r="G840" i="2"/>
  <c r="E998" i="3" l="1"/>
  <c r="F997" i="3"/>
  <c r="E842" i="2"/>
  <c r="F842" i="2" s="1"/>
  <c r="G841" i="2"/>
  <c r="E999" i="3" l="1"/>
  <c r="F998" i="3"/>
  <c r="E843" i="2"/>
  <c r="F843" i="2" s="1"/>
  <c r="G842" i="2"/>
  <c r="E1000" i="3" l="1"/>
  <c r="F999" i="3"/>
  <c r="E844" i="2"/>
  <c r="F844" i="2" s="1"/>
  <c r="G843" i="2"/>
  <c r="E1001" i="3" l="1"/>
  <c r="F1000" i="3"/>
  <c r="E845" i="2"/>
  <c r="F845" i="2" s="1"/>
  <c r="G844" i="2"/>
  <c r="E1002" i="3" l="1"/>
  <c r="F1001" i="3"/>
  <c r="E846" i="2"/>
  <c r="F846" i="2" s="1"/>
  <c r="G845" i="2"/>
  <c r="E1003" i="3" l="1"/>
  <c r="F1002" i="3"/>
  <c r="E847" i="2"/>
  <c r="F847" i="2" s="1"/>
  <c r="G846" i="2"/>
  <c r="E1004" i="3" l="1"/>
  <c r="F1003" i="3"/>
  <c r="E848" i="2"/>
  <c r="F848" i="2" s="1"/>
  <c r="G847" i="2"/>
  <c r="E1005" i="3" l="1"/>
  <c r="F1004" i="3"/>
  <c r="E849" i="2"/>
  <c r="F849" i="2" s="1"/>
  <c r="G848" i="2"/>
  <c r="E1006" i="3" l="1"/>
  <c r="F1005" i="3"/>
  <c r="E850" i="2"/>
  <c r="F850" i="2" s="1"/>
  <c r="G849" i="2"/>
  <c r="E1007" i="3" l="1"/>
  <c r="F1006" i="3"/>
  <c r="E851" i="2"/>
  <c r="F851" i="2" s="1"/>
  <c r="G850" i="2"/>
  <c r="E1008" i="3" l="1"/>
  <c r="F1007" i="3"/>
  <c r="E852" i="2"/>
  <c r="F852" i="2" s="1"/>
  <c r="G851" i="2"/>
  <c r="E1009" i="3" l="1"/>
  <c r="F1008" i="3"/>
  <c r="E853" i="2"/>
  <c r="F853" i="2" s="1"/>
  <c r="G852" i="2"/>
  <c r="E1010" i="3" l="1"/>
  <c r="F1009" i="3"/>
  <c r="E854" i="2"/>
  <c r="F854" i="2" s="1"/>
  <c r="G853" i="2"/>
  <c r="E1011" i="3" l="1"/>
  <c r="F1010" i="3"/>
  <c r="E855" i="2"/>
  <c r="F855" i="2" s="1"/>
  <c r="G854" i="2"/>
  <c r="E1012" i="3" l="1"/>
  <c r="F1012" i="3" s="1"/>
  <c r="B5" i="3" s="1"/>
  <c r="F1011" i="3"/>
  <c r="E856" i="2"/>
  <c r="F856" i="2" s="1"/>
  <c r="G855" i="2"/>
  <c r="E857" i="2" l="1"/>
  <c r="F857" i="2" s="1"/>
  <c r="G856" i="2"/>
  <c r="E858" i="2" l="1"/>
  <c r="F858" i="2" s="1"/>
  <c r="G857" i="2"/>
  <c r="E859" i="2" l="1"/>
  <c r="F859" i="2" s="1"/>
  <c r="G858" i="2"/>
  <c r="E860" i="2" l="1"/>
  <c r="F860" i="2" s="1"/>
  <c r="G859" i="2"/>
  <c r="E861" i="2" l="1"/>
  <c r="F861" i="2" s="1"/>
  <c r="G860" i="2"/>
  <c r="E862" i="2" l="1"/>
  <c r="F862" i="2" s="1"/>
  <c r="G861" i="2"/>
  <c r="E863" i="2" l="1"/>
  <c r="F863" i="2" s="1"/>
  <c r="G862" i="2"/>
  <c r="E864" i="2" l="1"/>
  <c r="F864" i="2" s="1"/>
  <c r="G863" i="2"/>
  <c r="E865" i="2" l="1"/>
  <c r="F865" i="2" s="1"/>
  <c r="G864" i="2"/>
  <c r="E866" i="2" l="1"/>
  <c r="F866" i="2" s="1"/>
  <c r="G865" i="2"/>
  <c r="E867" i="2" l="1"/>
  <c r="F867" i="2" s="1"/>
  <c r="G866" i="2"/>
  <c r="E868" i="2" l="1"/>
  <c r="F868" i="2" s="1"/>
  <c r="G867" i="2"/>
  <c r="E869" i="2" l="1"/>
  <c r="F869" i="2" s="1"/>
  <c r="G868" i="2"/>
  <c r="E870" i="2" l="1"/>
  <c r="F870" i="2" s="1"/>
  <c r="G869" i="2"/>
  <c r="E871" i="2" l="1"/>
  <c r="F871" i="2" s="1"/>
  <c r="G870" i="2"/>
  <c r="E872" i="2" l="1"/>
  <c r="F872" i="2" s="1"/>
  <c r="G871" i="2"/>
  <c r="E873" i="2" l="1"/>
  <c r="F873" i="2" s="1"/>
  <c r="G872" i="2"/>
  <c r="E874" i="2" l="1"/>
  <c r="F874" i="2" s="1"/>
  <c r="G873" i="2"/>
  <c r="E875" i="2" l="1"/>
  <c r="F875" i="2" s="1"/>
  <c r="G874" i="2"/>
  <c r="E876" i="2" l="1"/>
  <c r="F876" i="2" s="1"/>
  <c r="G875" i="2"/>
  <c r="E877" i="2" l="1"/>
  <c r="F877" i="2" s="1"/>
  <c r="G876" i="2"/>
  <c r="E878" i="2" l="1"/>
  <c r="F878" i="2" s="1"/>
  <c r="G877" i="2"/>
  <c r="E879" i="2" l="1"/>
  <c r="F879" i="2" s="1"/>
  <c r="G878" i="2"/>
  <c r="E880" i="2" l="1"/>
  <c r="F880" i="2" s="1"/>
  <c r="G879" i="2"/>
  <c r="E881" i="2" l="1"/>
  <c r="F881" i="2" s="1"/>
  <c r="G880" i="2"/>
  <c r="E882" i="2" l="1"/>
  <c r="F882" i="2" s="1"/>
  <c r="G881" i="2"/>
  <c r="E883" i="2" l="1"/>
  <c r="F883" i="2" s="1"/>
  <c r="G882" i="2"/>
  <c r="E884" i="2" l="1"/>
  <c r="F884" i="2" s="1"/>
  <c r="G883" i="2"/>
  <c r="E885" i="2" l="1"/>
  <c r="F885" i="2" s="1"/>
  <c r="G884" i="2"/>
  <c r="E886" i="2" l="1"/>
  <c r="F886" i="2" s="1"/>
  <c r="G885" i="2"/>
  <c r="E887" i="2" l="1"/>
  <c r="F887" i="2" s="1"/>
  <c r="G886" i="2"/>
  <c r="E888" i="2" l="1"/>
  <c r="F888" i="2" s="1"/>
  <c r="G887" i="2"/>
  <c r="E889" i="2" l="1"/>
  <c r="F889" i="2" s="1"/>
  <c r="G888" i="2"/>
  <c r="E890" i="2" l="1"/>
  <c r="F890" i="2" s="1"/>
  <c r="G889" i="2"/>
  <c r="E891" i="2" l="1"/>
  <c r="F891" i="2" s="1"/>
  <c r="G890" i="2"/>
  <c r="E892" i="2" l="1"/>
  <c r="F892" i="2" s="1"/>
  <c r="G891" i="2"/>
  <c r="E893" i="2" l="1"/>
  <c r="F893" i="2" s="1"/>
  <c r="G892" i="2"/>
  <c r="E894" i="2" l="1"/>
  <c r="F894" i="2" s="1"/>
  <c r="G893" i="2"/>
  <c r="E895" i="2" l="1"/>
  <c r="F895" i="2" s="1"/>
  <c r="G894" i="2"/>
  <c r="E896" i="2" l="1"/>
  <c r="F896" i="2" s="1"/>
  <c r="G895" i="2"/>
  <c r="E897" i="2" l="1"/>
  <c r="F897" i="2" s="1"/>
  <c r="G896" i="2"/>
  <c r="E898" i="2" l="1"/>
  <c r="F898" i="2" s="1"/>
  <c r="G897" i="2"/>
  <c r="E899" i="2" l="1"/>
  <c r="F899" i="2" s="1"/>
  <c r="G898" i="2"/>
  <c r="E900" i="2" l="1"/>
  <c r="F900" i="2" s="1"/>
  <c r="G899" i="2"/>
  <c r="E901" i="2" l="1"/>
  <c r="F901" i="2" s="1"/>
  <c r="G900" i="2"/>
  <c r="E902" i="2" l="1"/>
  <c r="F902" i="2" s="1"/>
  <c r="G901" i="2"/>
  <c r="E903" i="2" l="1"/>
  <c r="F903" i="2" s="1"/>
  <c r="G902" i="2"/>
  <c r="E904" i="2" l="1"/>
  <c r="F904" i="2" s="1"/>
  <c r="G903" i="2"/>
  <c r="E905" i="2" l="1"/>
  <c r="F905" i="2" s="1"/>
  <c r="G904" i="2"/>
  <c r="E906" i="2" l="1"/>
  <c r="F906" i="2" s="1"/>
  <c r="G905" i="2"/>
  <c r="E907" i="2" l="1"/>
  <c r="F907" i="2" s="1"/>
  <c r="G906" i="2"/>
  <c r="E908" i="2" l="1"/>
  <c r="F908" i="2" s="1"/>
  <c r="G907" i="2"/>
  <c r="E909" i="2" l="1"/>
  <c r="F909" i="2" s="1"/>
  <c r="G908" i="2"/>
  <c r="E910" i="2" l="1"/>
  <c r="F910" i="2" s="1"/>
  <c r="G909" i="2"/>
  <c r="E911" i="2" l="1"/>
  <c r="F911" i="2" s="1"/>
  <c r="G910" i="2"/>
  <c r="E912" i="2" l="1"/>
  <c r="F912" i="2" s="1"/>
  <c r="G911" i="2"/>
  <c r="E913" i="2" l="1"/>
  <c r="F913" i="2" s="1"/>
  <c r="G912" i="2"/>
  <c r="E914" i="2" l="1"/>
  <c r="F914" i="2" s="1"/>
  <c r="G913" i="2"/>
  <c r="E915" i="2" l="1"/>
  <c r="F915" i="2" s="1"/>
  <c r="G914" i="2"/>
  <c r="E916" i="2" l="1"/>
  <c r="F916" i="2" s="1"/>
  <c r="G915" i="2"/>
  <c r="E917" i="2" l="1"/>
  <c r="F917" i="2" s="1"/>
  <c r="G916" i="2"/>
  <c r="E918" i="2" l="1"/>
  <c r="F918" i="2" s="1"/>
  <c r="G917" i="2"/>
  <c r="E919" i="2" l="1"/>
  <c r="F919" i="2" s="1"/>
  <c r="G918" i="2"/>
  <c r="E920" i="2" l="1"/>
  <c r="F920" i="2" s="1"/>
  <c r="G919" i="2"/>
  <c r="E921" i="2" l="1"/>
  <c r="F921" i="2" s="1"/>
  <c r="G920" i="2"/>
  <c r="E922" i="2" l="1"/>
  <c r="F922" i="2" s="1"/>
  <c r="G921" i="2"/>
  <c r="E923" i="2" l="1"/>
  <c r="F923" i="2" s="1"/>
  <c r="G922" i="2"/>
  <c r="E924" i="2" l="1"/>
  <c r="F924" i="2" s="1"/>
  <c r="G923" i="2"/>
  <c r="E925" i="2" l="1"/>
  <c r="F925" i="2" s="1"/>
  <c r="G924" i="2"/>
  <c r="E926" i="2" l="1"/>
  <c r="F926" i="2" s="1"/>
  <c r="G925" i="2"/>
  <c r="E927" i="2" l="1"/>
  <c r="F927" i="2" s="1"/>
  <c r="G926" i="2"/>
  <c r="E928" i="2" l="1"/>
  <c r="F928" i="2" s="1"/>
  <c r="G927" i="2"/>
  <c r="E929" i="2" l="1"/>
  <c r="F929" i="2" s="1"/>
  <c r="G928" i="2"/>
  <c r="E930" i="2" l="1"/>
  <c r="F930" i="2" s="1"/>
  <c r="G929" i="2"/>
  <c r="E931" i="2" l="1"/>
  <c r="F931" i="2" s="1"/>
  <c r="G930" i="2"/>
  <c r="E932" i="2" l="1"/>
  <c r="F932" i="2" s="1"/>
  <c r="G931" i="2"/>
  <c r="E933" i="2" l="1"/>
  <c r="F933" i="2" s="1"/>
  <c r="G932" i="2"/>
  <c r="E934" i="2" l="1"/>
  <c r="F934" i="2" s="1"/>
  <c r="G933" i="2"/>
  <c r="E935" i="2" l="1"/>
  <c r="F935" i="2" s="1"/>
  <c r="G934" i="2"/>
  <c r="E936" i="2" l="1"/>
  <c r="F936" i="2" s="1"/>
  <c r="G935" i="2"/>
  <c r="E937" i="2" l="1"/>
  <c r="F937" i="2" s="1"/>
  <c r="G936" i="2"/>
  <c r="E938" i="2" l="1"/>
  <c r="F938" i="2" s="1"/>
  <c r="G937" i="2"/>
  <c r="E939" i="2" l="1"/>
  <c r="F939" i="2" s="1"/>
  <c r="G938" i="2"/>
  <c r="E940" i="2" l="1"/>
  <c r="F940" i="2" s="1"/>
  <c r="G939" i="2"/>
  <c r="E941" i="2" l="1"/>
  <c r="F941" i="2" s="1"/>
  <c r="G940" i="2"/>
  <c r="E942" i="2" l="1"/>
  <c r="F942" i="2" s="1"/>
  <c r="G941" i="2"/>
  <c r="E943" i="2" l="1"/>
  <c r="F943" i="2" s="1"/>
  <c r="G942" i="2"/>
  <c r="E944" i="2" l="1"/>
  <c r="F944" i="2" s="1"/>
  <c r="G943" i="2"/>
  <c r="E945" i="2" l="1"/>
  <c r="F945" i="2" s="1"/>
  <c r="G944" i="2"/>
  <c r="E946" i="2" l="1"/>
  <c r="F946" i="2" s="1"/>
  <c r="G945" i="2"/>
  <c r="E947" i="2" l="1"/>
  <c r="F947" i="2" s="1"/>
  <c r="G946" i="2"/>
  <c r="E948" i="2" l="1"/>
  <c r="F948" i="2" s="1"/>
  <c r="G947" i="2"/>
  <c r="E949" i="2" l="1"/>
  <c r="F949" i="2" s="1"/>
  <c r="G948" i="2"/>
  <c r="E950" i="2" l="1"/>
  <c r="F950" i="2" s="1"/>
  <c r="G949" i="2"/>
  <c r="E951" i="2" l="1"/>
  <c r="F951" i="2" s="1"/>
  <c r="G950" i="2"/>
  <c r="E952" i="2" l="1"/>
  <c r="F952" i="2" s="1"/>
  <c r="G951" i="2"/>
  <c r="E953" i="2" l="1"/>
  <c r="F953" i="2" s="1"/>
  <c r="G952" i="2"/>
  <c r="E954" i="2" l="1"/>
  <c r="F954" i="2" s="1"/>
  <c r="G953" i="2"/>
  <c r="E955" i="2" l="1"/>
  <c r="F955" i="2" s="1"/>
  <c r="G954" i="2"/>
  <c r="E956" i="2" l="1"/>
  <c r="F956" i="2" s="1"/>
  <c r="G955" i="2"/>
  <c r="E957" i="2" l="1"/>
  <c r="F957" i="2" s="1"/>
  <c r="G956" i="2"/>
  <c r="E958" i="2" l="1"/>
  <c r="F958" i="2" s="1"/>
  <c r="G957" i="2"/>
  <c r="E959" i="2" l="1"/>
  <c r="F959" i="2" s="1"/>
  <c r="G958" i="2"/>
  <c r="E960" i="2" l="1"/>
  <c r="F960" i="2" s="1"/>
  <c r="G959" i="2"/>
  <c r="E961" i="2" l="1"/>
  <c r="F961" i="2" s="1"/>
  <c r="G960" i="2"/>
  <c r="E962" i="2" l="1"/>
  <c r="F962" i="2" s="1"/>
  <c r="G961" i="2"/>
  <c r="E963" i="2" l="1"/>
  <c r="F963" i="2" s="1"/>
  <c r="G962" i="2"/>
  <c r="E964" i="2" l="1"/>
  <c r="F964" i="2" s="1"/>
  <c r="G963" i="2"/>
  <c r="E965" i="2" l="1"/>
  <c r="F965" i="2" s="1"/>
  <c r="G964" i="2"/>
  <c r="E966" i="2" l="1"/>
  <c r="F966" i="2" s="1"/>
  <c r="G965" i="2"/>
  <c r="E967" i="2" l="1"/>
  <c r="F967" i="2" s="1"/>
  <c r="G966" i="2"/>
  <c r="E968" i="2" l="1"/>
  <c r="F968" i="2" s="1"/>
  <c r="G967" i="2"/>
  <c r="E969" i="2" l="1"/>
  <c r="F969" i="2" s="1"/>
  <c r="G968" i="2"/>
  <c r="E970" i="2" l="1"/>
  <c r="F970" i="2" s="1"/>
  <c r="G969" i="2"/>
  <c r="E971" i="2" l="1"/>
  <c r="F971" i="2" s="1"/>
  <c r="G970" i="2"/>
  <c r="E972" i="2" l="1"/>
  <c r="F972" i="2" s="1"/>
  <c r="G971" i="2"/>
  <c r="E973" i="2" l="1"/>
  <c r="F973" i="2" s="1"/>
  <c r="G972" i="2"/>
  <c r="E974" i="2" l="1"/>
  <c r="F974" i="2" s="1"/>
  <c r="G973" i="2"/>
  <c r="E975" i="2" l="1"/>
  <c r="F975" i="2" s="1"/>
  <c r="G974" i="2"/>
  <c r="E976" i="2" l="1"/>
  <c r="F976" i="2" s="1"/>
  <c r="G975" i="2"/>
  <c r="E977" i="2" l="1"/>
  <c r="F977" i="2" s="1"/>
  <c r="G976" i="2"/>
  <c r="E978" i="2" l="1"/>
  <c r="F978" i="2" s="1"/>
  <c r="G977" i="2"/>
  <c r="E979" i="2" l="1"/>
  <c r="F979" i="2" s="1"/>
  <c r="G978" i="2"/>
  <c r="E980" i="2" l="1"/>
  <c r="F980" i="2" s="1"/>
  <c r="G979" i="2"/>
  <c r="E981" i="2" l="1"/>
  <c r="F981" i="2" s="1"/>
  <c r="G980" i="2"/>
  <c r="E982" i="2" l="1"/>
  <c r="F982" i="2" s="1"/>
  <c r="G981" i="2"/>
  <c r="E983" i="2" l="1"/>
  <c r="F983" i="2" s="1"/>
  <c r="G982" i="2"/>
  <c r="E984" i="2" l="1"/>
  <c r="F984" i="2" s="1"/>
  <c r="G983" i="2"/>
  <c r="E985" i="2" l="1"/>
  <c r="F985" i="2" s="1"/>
  <c r="G984" i="2"/>
  <c r="E986" i="2" l="1"/>
  <c r="F986" i="2" s="1"/>
  <c r="G985" i="2"/>
  <c r="E987" i="2" l="1"/>
  <c r="F987" i="2" s="1"/>
  <c r="G986" i="2"/>
  <c r="E988" i="2" l="1"/>
  <c r="F988" i="2" s="1"/>
  <c r="G987" i="2"/>
  <c r="E989" i="2" l="1"/>
  <c r="F989" i="2" s="1"/>
  <c r="G988" i="2"/>
  <c r="E990" i="2" l="1"/>
  <c r="F990" i="2" s="1"/>
  <c r="G989" i="2"/>
  <c r="E991" i="2" l="1"/>
  <c r="F991" i="2" s="1"/>
  <c r="G990" i="2"/>
  <c r="E992" i="2" l="1"/>
  <c r="F992" i="2" s="1"/>
  <c r="G991" i="2"/>
  <c r="E993" i="2" l="1"/>
  <c r="F993" i="2" s="1"/>
  <c r="G992" i="2"/>
  <c r="E994" i="2" l="1"/>
  <c r="F994" i="2" s="1"/>
  <c r="G993" i="2"/>
  <c r="E995" i="2" l="1"/>
  <c r="F995" i="2" s="1"/>
  <c r="G994" i="2"/>
  <c r="E996" i="2" l="1"/>
  <c r="F996" i="2" s="1"/>
  <c r="G995" i="2"/>
  <c r="E997" i="2" l="1"/>
  <c r="F997" i="2" s="1"/>
  <c r="G996" i="2"/>
  <c r="E998" i="2" l="1"/>
  <c r="F998" i="2" s="1"/>
  <c r="G997" i="2"/>
  <c r="E999" i="2" l="1"/>
  <c r="F999" i="2" s="1"/>
  <c r="G998" i="2"/>
  <c r="E1000" i="2" l="1"/>
  <c r="F1000" i="2" s="1"/>
  <c r="G999" i="2"/>
  <c r="E1001" i="2" l="1"/>
  <c r="F1001" i="2" s="1"/>
  <c r="G1000" i="2"/>
  <c r="E1002" i="2" l="1"/>
  <c r="F1002" i="2" s="1"/>
  <c r="G1001" i="2"/>
  <c r="E1003" i="2" l="1"/>
  <c r="F1003" i="2" s="1"/>
  <c r="G1002" i="2"/>
  <c r="E1004" i="2" l="1"/>
  <c r="F1004" i="2" s="1"/>
  <c r="G1003" i="2"/>
  <c r="E1005" i="2" l="1"/>
  <c r="F1005" i="2" s="1"/>
  <c r="G1004" i="2"/>
  <c r="E1006" i="2" l="1"/>
  <c r="F1006" i="2" s="1"/>
  <c r="G1005" i="2"/>
  <c r="E1007" i="2" l="1"/>
  <c r="F1007" i="2" s="1"/>
  <c r="G1006" i="2"/>
  <c r="E1008" i="2" l="1"/>
  <c r="F1008" i="2" s="1"/>
  <c r="G1007" i="2"/>
  <c r="E1009" i="2" l="1"/>
  <c r="F1009" i="2" s="1"/>
  <c r="G1008" i="2"/>
  <c r="E1010" i="2" l="1"/>
  <c r="F1010" i="2" s="1"/>
  <c r="G1009" i="2"/>
  <c r="E1011" i="2" l="1"/>
  <c r="F1011" i="2" s="1"/>
  <c r="G1010" i="2"/>
  <c r="E1012" i="2" l="1"/>
  <c r="F1012" i="2" s="1"/>
  <c r="G1011" i="2"/>
  <c r="E1013" i="2" l="1"/>
  <c r="F1013" i="2" s="1"/>
  <c r="G1012" i="2"/>
  <c r="E1014" i="2" l="1"/>
  <c r="F1014" i="2" s="1"/>
  <c r="G1013" i="2"/>
  <c r="E1015" i="2" l="1"/>
  <c r="F1015" i="2" s="1"/>
  <c r="G1014" i="2"/>
  <c r="E1016" i="2" l="1"/>
  <c r="F1016" i="2" s="1"/>
  <c r="G1015" i="2"/>
  <c r="E1017" i="2" l="1"/>
  <c r="F1017" i="2" s="1"/>
  <c r="B10" i="2" s="1"/>
  <c r="G1016" i="2"/>
  <c r="G101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</author>
  </authors>
  <commentList>
    <comment ref="C3" authorId="0" shapeId="0" xr:uid="{00000000-0006-0000-0000-000001000000}">
      <text>
        <r>
          <rPr>
            <sz val="11"/>
            <color indexed="8"/>
            <rFont val="Helvetica Neue"/>
            <family val="2"/>
          </rPr>
          <t>u:
Default
원
천원
만원
백만원
억원
십억원</t>
        </r>
      </text>
    </comment>
    <comment ref="B5" authorId="0" shapeId="0" xr:uid="{00000000-0006-0000-0000-000002000000}">
      <text>
        <r>
          <rPr>
            <sz val="11"/>
            <color indexed="8"/>
            <rFont val="Helvetica Neue"/>
            <family val="2"/>
          </rPr>
          <t>u:
일간
주간
월간
분기간
년간</t>
        </r>
      </text>
    </comment>
    <comment ref="C5" authorId="0" shapeId="0" xr:uid="{00000000-0006-0000-0000-000003000000}">
      <text>
        <r>
          <rPr>
            <sz val="11"/>
            <color indexed="8"/>
            <rFont val="Helvetica Neue"/>
            <family val="2"/>
          </rPr>
          <t>u:
Local
KRW
USD</t>
        </r>
      </text>
    </comment>
    <comment ref="A6" authorId="0" shapeId="0" xr:uid="{00000000-0006-0000-0000-000004000000}">
      <text>
        <r>
          <rPr>
            <sz val="11"/>
            <color indexed="8"/>
            <rFont val="Helvetica Neue"/>
            <family val="2"/>
          </rPr>
          <t>u:
주간,월간,분기간,년간 : Exclusive 제외</t>
        </r>
      </text>
    </comment>
    <comment ref="B6" authorId="0" shapeId="0" xr:uid="{00000000-0006-0000-0000-000005000000}">
      <text>
        <r>
          <rPr>
            <sz val="11"/>
            <color indexed="8"/>
            <rFont val="Helvetica Neue"/>
            <family val="2"/>
          </rPr>
          <t>u:
Exclusive
N/A
NULL
Previous</t>
        </r>
      </text>
    </comment>
    <comment ref="C6" authorId="0" shapeId="0" xr:uid="{00000000-0006-0000-0000-000006000000}">
      <text>
        <r>
          <rPr>
            <sz val="11"/>
            <color indexed="8"/>
            <rFont val="Helvetica Neue"/>
            <family val="2"/>
          </rPr>
          <t>u:
Asc
Desc</t>
        </r>
      </text>
    </comment>
    <comment ref="A7" authorId="0" shapeId="0" xr:uid="{00000000-0006-0000-0000-000007000000}">
      <text>
        <r>
          <rPr>
            <sz val="11"/>
            <color indexed="8"/>
            <rFont val="Helvetica Neue"/>
            <family val="2"/>
          </rPr>
          <t>u:
주간,월간,분기간,년간 : SUN, SAT 제외</t>
        </r>
      </text>
    </comment>
    <comment ref="B7" authorId="0" shapeId="0" xr:uid="{00000000-0006-0000-0000-000008000000}">
      <text>
        <r>
          <rPr>
            <sz val="11"/>
            <color indexed="8"/>
            <rFont val="Helvetica Neue"/>
            <family val="2"/>
          </rPr>
          <t>u:
NONE
SUN
SAT
ALL</t>
        </r>
      </text>
    </comment>
    <comment ref="A8" authorId="0" shapeId="0" xr:uid="{00000000-0006-0000-0000-000009000000}">
      <text>
        <r>
          <rPr>
            <sz val="11"/>
            <color indexed="8"/>
            <rFont val="Helvetica Neue"/>
            <family val="2"/>
          </rPr>
          <t>u:
Ex) 
 YYYYMMDD 
 Or 
 Current(YYYYMMDD)</t>
        </r>
      </text>
    </comment>
  </commentList>
</comments>
</file>

<file path=xl/sharedStrings.xml><?xml version="1.0" encoding="utf-8"?>
<sst xmlns="http://schemas.openxmlformats.org/spreadsheetml/2006/main" count="84" uniqueCount="59">
  <si>
    <t>Last Refresh: 2020-08-07 14:30:37</t>
  </si>
  <si>
    <t>Calendar Basis</t>
  </si>
  <si>
    <t>Portfolio</t>
  </si>
  <si>
    <t xml:space="preserve"> </t>
  </si>
  <si>
    <t>원</t>
  </si>
  <si>
    <t>Item</t>
  </si>
  <si>
    <t>Frequency</t>
  </si>
  <si>
    <t>일간</t>
  </si>
  <si>
    <t>KRW</t>
  </si>
  <si>
    <t>Non-Trading Day</t>
  </si>
  <si>
    <t>Exclusive</t>
  </si>
  <si>
    <t>Asc</t>
  </si>
  <si>
    <t>Include Weekend</t>
  </si>
  <si>
    <t>NONE</t>
  </si>
  <si>
    <t>Term</t>
  </si>
  <si>
    <t>Current(20200806)</t>
  </si>
  <si>
    <t>Symbol</t>
  </si>
  <si>
    <t>A005930</t>
  </si>
  <si>
    <t>A000660</t>
  </si>
  <si>
    <t>A005380</t>
  </si>
  <si>
    <t>I.001</t>
  </si>
  <si>
    <t>Symbol Name</t>
  </si>
  <si>
    <t>삼성전자</t>
  </si>
  <si>
    <t>SK하이닉스</t>
  </si>
  <si>
    <t>현대차</t>
  </si>
  <si>
    <t>코스피</t>
  </si>
  <si>
    <t>Kind</t>
  </si>
  <si>
    <t>SSC</t>
  </si>
  <si>
    <t>IDX</t>
  </si>
  <si>
    <t>S410000700</t>
  </si>
  <si>
    <t>I31000040F</t>
  </si>
  <si>
    <t>Item Name</t>
  </si>
  <si>
    <t>수정주가(원)</t>
  </si>
  <si>
    <t>종가지수(포인트)</t>
  </si>
  <si>
    <t>DAILY</t>
  </si>
  <si>
    <t>GARCH parameters</t>
  </si>
  <si>
    <t>omega*100000</t>
  </si>
  <si>
    <t>omega</t>
  </si>
  <si>
    <t>alpha*10</t>
  </si>
  <si>
    <t>alpha</t>
  </si>
  <si>
    <t>beta</t>
  </si>
  <si>
    <t>V_L</t>
  </si>
  <si>
    <t>alpha+beta</t>
  </si>
  <si>
    <t>Total likelihood</t>
  </si>
  <si>
    <t>Long run variance per day</t>
  </si>
  <si>
    <t>Long run volatility per day</t>
  </si>
  <si>
    <t>Long run volatility per year</t>
  </si>
  <si>
    <t>Obs #</t>
  </si>
  <si>
    <t>Date</t>
  </si>
  <si>
    <t>KOSPI</t>
  </si>
  <si>
    <t>Return</t>
  </si>
  <si>
    <t>Variance</t>
  </si>
  <si>
    <t>Likelihood</t>
  </si>
  <si>
    <t>Volatility (per year in %)</t>
  </si>
  <si>
    <t>EWMA parameter</t>
  </si>
  <si>
    <t>lambda</t>
  </si>
  <si>
    <t>GARCH Volatility</t>
  </si>
  <si>
    <t xml:space="preserve">EWMA Volatility </t>
  </si>
  <si>
    <t>Explanation for Question 6: 전반적으로 GARCH(1,1)의 변동성이 EMWA보다 크며, 두 변동성 모두 KOSPI의 상승/하락과 반대되는 움직임을보인다.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</si>
</sst>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-&quot;mm&quot;-&quot;dd"/>
    <numFmt numFmtId="177" formatCode="0.0000000000"/>
    <numFmt numFmtId="178" formatCode="0.000000"/>
    <numFmt numFmtId="179" formatCode="0.0000"/>
  </numFmts>
  <fonts count="11">
    <font>
      <sz val="10"/>
      <color indexed="8"/>
      <name val="Arial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sz val="9"/>
      <color indexed="13"/>
      <name val="Arial"/>
      <family val="2"/>
    </font>
    <font>
      <sz val="9"/>
      <color indexed="15"/>
      <name val="Arial"/>
      <family val="2"/>
    </font>
    <font>
      <sz val="11"/>
      <color indexed="8"/>
      <name val="Helvetica Neue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나눔명조"/>
      <family val="3"/>
      <charset val="129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21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12"/>
      </bottom>
      <diagonal/>
    </border>
    <border>
      <left/>
      <right style="thin">
        <color indexed="9"/>
      </right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/>
      <bottom/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thin">
        <color indexed="9"/>
      </left>
      <right/>
      <top/>
      <bottom style="thin">
        <color indexed="8"/>
      </bottom>
      <diagonal/>
    </border>
    <border>
      <left/>
      <right/>
      <top style="thin">
        <color indexed="12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9"/>
      </left>
      <right/>
      <top/>
      <bottom style="thin">
        <color indexed="20"/>
      </bottom>
      <diagonal/>
    </border>
    <border>
      <left/>
      <right/>
      <top/>
      <bottom style="thin">
        <color indexed="20"/>
      </bottom>
      <diagonal/>
    </border>
    <border>
      <left style="thin">
        <color indexed="9"/>
      </left>
      <right/>
      <top style="thin">
        <color indexed="20"/>
      </top>
      <bottom/>
      <diagonal/>
    </border>
    <border>
      <left/>
      <right/>
      <top style="thin">
        <color indexed="20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 applyNumberFormat="0" applyFill="0" applyBorder="0" applyProtection="0"/>
  </cellStyleXfs>
  <cellXfs count="80">
    <xf numFmtId="0" fontId="0" fillId="0" borderId="0" xfId="0"/>
    <xf numFmtId="0" fontId="0" fillId="0" borderId="0" xfId="0" applyNumberFormat="1"/>
    <xf numFmtId="0" fontId="0" fillId="0" borderId="1" xfId="0" applyBorder="1"/>
    <xf numFmtId="49" fontId="1" fillId="0" borderId="2" xfId="0" applyNumberFormat="1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49" fontId="2" fillId="2" borderId="4" xfId="0" applyNumberFormat="1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0" borderId="5" xfId="0" applyBorder="1"/>
    <xf numFmtId="0" fontId="0" fillId="0" borderId="7" xfId="0" applyBorder="1"/>
    <xf numFmtId="49" fontId="3" fillId="3" borderId="4" xfId="0" applyNumberFormat="1" applyFont="1" applyFill="1" applyBorder="1"/>
    <xf numFmtId="49" fontId="3" fillId="3" borderId="8" xfId="0" applyNumberFormat="1" applyFont="1" applyFill="1" applyBorder="1"/>
    <xf numFmtId="49" fontId="4" fillId="4" borderId="9" xfId="0" applyNumberFormat="1" applyFont="1" applyFill="1" applyBorder="1"/>
    <xf numFmtId="0" fontId="3" fillId="3" borderId="10" xfId="0" applyFont="1" applyFill="1" applyBorder="1"/>
    <xf numFmtId="0" fontId="3" fillId="3" borderId="5" xfId="0" applyFont="1" applyFill="1" applyBorder="1"/>
    <xf numFmtId="49" fontId="3" fillId="3" borderId="6" xfId="0" applyNumberFormat="1" applyFont="1" applyFill="1" applyBorder="1"/>
    <xf numFmtId="49" fontId="3" fillId="3" borderId="11" xfId="0" applyNumberFormat="1" applyFont="1" applyFill="1" applyBorder="1"/>
    <xf numFmtId="49" fontId="3" fillId="3" borderId="12" xfId="0" applyNumberFormat="1" applyFont="1" applyFill="1" applyBorder="1"/>
    <xf numFmtId="49" fontId="3" fillId="3" borderId="13" xfId="0" applyNumberFormat="1" applyFont="1" applyFill="1" applyBorder="1"/>
    <xf numFmtId="49" fontId="3" fillId="3" borderId="14" xfId="0" applyNumberFormat="1" applyFont="1" applyFill="1" applyBorder="1"/>
    <xf numFmtId="0" fontId="3" fillId="3" borderId="15" xfId="0" applyNumberFormat="1" applyFont="1" applyFill="1" applyBorder="1"/>
    <xf numFmtId="49" fontId="3" fillId="3" borderId="16" xfId="0" applyNumberFormat="1" applyFont="1" applyFill="1" applyBorder="1"/>
    <xf numFmtId="0" fontId="3" fillId="3" borderId="16" xfId="0" applyFont="1" applyFill="1" applyBorder="1"/>
    <xf numFmtId="49" fontId="1" fillId="5" borderId="17" xfId="0" applyNumberFormat="1" applyFont="1" applyFill="1" applyBorder="1" applyAlignment="1">
      <alignment horizontal="center"/>
    </xf>
    <xf numFmtId="49" fontId="1" fillId="6" borderId="18" xfId="0" applyNumberFormat="1" applyFont="1" applyFill="1" applyBorder="1" applyAlignment="1">
      <alignment horizontal="right"/>
    </xf>
    <xf numFmtId="49" fontId="1" fillId="5" borderId="4" xfId="0" applyNumberFormat="1" applyFont="1" applyFill="1" applyBorder="1" applyAlignment="1">
      <alignment horizontal="center"/>
    </xf>
    <xf numFmtId="49" fontId="1" fillId="6" borderId="5" xfId="0" applyNumberFormat="1" applyFont="1" applyFill="1" applyBorder="1" applyAlignment="1">
      <alignment horizontal="right"/>
    </xf>
    <xf numFmtId="49" fontId="1" fillId="5" borderId="14" xfId="0" applyNumberFormat="1" applyFont="1" applyFill="1" applyBorder="1" applyAlignment="1">
      <alignment horizontal="center"/>
    </xf>
    <xf numFmtId="49" fontId="1" fillId="6" borderId="16" xfId="0" applyNumberFormat="1" applyFont="1" applyFill="1" applyBorder="1" applyAlignment="1">
      <alignment horizontal="right"/>
    </xf>
    <xf numFmtId="176" fontId="1" fillId="7" borderId="17" xfId="0" applyNumberFormat="1" applyFont="1" applyFill="1" applyBorder="1" applyAlignment="1">
      <alignment horizontal="center"/>
    </xf>
    <xf numFmtId="3" fontId="1" fillId="0" borderId="18" xfId="0" applyNumberFormat="1" applyFont="1" applyBorder="1" applyAlignment="1">
      <alignment horizontal="right"/>
    </xf>
    <xf numFmtId="4" fontId="1" fillId="0" borderId="18" xfId="0" applyNumberFormat="1" applyFont="1" applyBorder="1" applyAlignment="1">
      <alignment horizontal="right"/>
    </xf>
    <xf numFmtId="176" fontId="1" fillId="7" borderId="4" xfId="0" applyNumberFormat="1" applyFont="1" applyFill="1" applyBorder="1" applyAlignment="1">
      <alignment horizontal="center"/>
    </xf>
    <xf numFmtId="3" fontId="1" fillId="0" borderId="5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176" fontId="1" fillId="7" borderId="19" xfId="0" applyNumberFormat="1" applyFont="1" applyFill="1" applyBorder="1" applyAlignment="1">
      <alignment horizontal="center"/>
    </xf>
    <xf numFmtId="3" fontId="1" fillId="0" borderId="20" xfId="0" applyNumberFormat="1" applyFont="1" applyBorder="1" applyAlignment="1">
      <alignment horizontal="right"/>
    </xf>
    <xf numFmtId="4" fontId="1" fillId="0" borderId="20" xfId="0" applyNumberFormat="1" applyFont="1" applyBorder="1" applyAlignment="1">
      <alignment horizontal="right"/>
    </xf>
    <xf numFmtId="176" fontId="1" fillId="7" borderId="21" xfId="0" applyNumberFormat="1" applyFont="1" applyFill="1" applyBorder="1" applyAlignment="1">
      <alignment horizontal="center"/>
    </xf>
    <xf numFmtId="3" fontId="1" fillId="0" borderId="22" xfId="0" applyNumberFormat="1" applyFont="1" applyBorder="1" applyAlignment="1">
      <alignment horizontal="right"/>
    </xf>
    <xf numFmtId="4" fontId="1" fillId="0" borderId="2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76" fontId="1" fillId="7" borderId="23" xfId="0" applyNumberFormat="1" applyFont="1" applyFill="1" applyBorder="1" applyAlignment="1">
      <alignment horizontal="center"/>
    </xf>
    <xf numFmtId="3" fontId="1" fillId="0" borderId="24" xfId="0" applyNumberFormat="1" applyFont="1" applyBorder="1" applyAlignment="1">
      <alignment horizontal="right"/>
    </xf>
    <xf numFmtId="4" fontId="1" fillId="0" borderId="24" xfId="0" applyNumberFormat="1" applyFont="1" applyBorder="1" applyAlignment="1">
      <alignment horizontal="right"/>
    </xf>
    <xf numFmtId="0" fontId="0" fillId="0" borderId="24" xfId="0" applyBorder="1"/>
    <xf numFmtId="3" fontId="1" fillId="0" borderId="25" xfId="0" applyNumberFormat="1" applyFont="1" applyBorder="1" applyAlignment="1">
      <alignment horizontal="right"/>
    </xf>
    <xf numFmtId="0" fontId="0" fillId="8" borderId="26" xfId="0" applyNumberFormat="1" applyFill="1" applyBorder="1"/>
    <xf numFmtId="0" fontId="6" fillId="8" borderId="26" xfId="0" applyNumberFormat="1" applyFont="1" applyFill="1" applyBorder="1" applyAlignment="1">
      <alignment horizontal="center"/>
    </xf>
    <xf numFmtId="49" fontId="0" fillId="9" borderId="1" xfId="0" applyNumberFormat="1" applyFill="1" applyBorder="1"/>
    <xf numFmtId="0" fontId="0" fillId="9" borderId="2" xfId="0" applyFill="1" applyBorder="1"/>
    <xf numFmtId="0" fontId="0" fillId="9" borderId="4" xfId="0" applyFill="1" applyBorder="1"/>
    <xf numFmtId="0" fontId="0" fillId="9" borderId="5" xfId="0" applyFill="1" applyBorder="1"/>
    <xf numFmtId="0" fontId="0" fillId="0" borderId="26" xfId="0" applyNumberFormat="1" applyBorder="1"/>
    <xf numFmtId="49" fontId="0" fillId="9" borderId="4" xfId="0" applyNumberFormat="1" applyFill="1" applyBorder="1"/>
    <xf numFmtId="0" fontId="0" fillId="9" borderId="5" xfId="0" applyNumberFormat="1" applyFill="1" applyBorder="1"/>
    <xf numFmtId="49" fontId="0" fillId="9" borderId="5" xfId="0" applyNumberFormat="1" applyFill="1" applyBorder="1"/>
    <xf numFmtId="177" fontId="0" fillId="9" borderId="5" xfId="0" applyNumberFormat="1" applyFill="1" applyBorder="1"/>
    <xf numFmtId="49" fontId="6" fillId="8" borderId="26" xfId="0" applyNumberFormat="1" applyFont="1" applyFill="1" applyBorder="1" applyAlignment="1">
      <alignment horizontal="center"/>
    </xf>
    <xf numFmtId="178" fontId="0" fillId="8" borderId="26" xfId="0" applyNumberFormat="1" applyFill="1" applyBorder="1"/>
    <xf numFmtId="179" fontId="0" fillId="8" borderId="26" xfId="0" applyNumberFormat="1" applyFill="1" applyBorder="1"/>
    <xf numFmtId="0" fontId="0" fillId="8" borderId="27" xfId="0" applyNumberFormat="1" applyFill="1" applyBorder="1"/>
    <xf numFmtId="176" fontId="0" fillId="7" borderId="5" xfId="0" applyNumberFormat="1" applyFill="1" applyBorder="1" applyAlignment="1">
      <alignment horizontal="center"/>
    </xf>
    <xf numFmtId="176" fontId="0" fillId="7" borderId="20" xfId="0" applyNumberFormat="1" applyFill="1" applyBorder="1" applyAlignment="1">
      <alignment horizontal="center"/>
    </xf>
    <xf numFmtId="176" fontId="0" fillId="7" borderId="22" xfId="0" applyNumberFormat="1" applyFill="1" applyBorder="1" applyAlignment="1">
      <alignment horizontal="center"/>
    </xf>
    <xf numFmtId="178" fontId="0" fillId="9" borderId="5" xfId="0" applyNumberFormat="1" applyFill="1" applyBorder="1"/>
    <xf numFmtId="49" fontId="6" fillId="8" borderId="26" xfId="0" applyNumberFormat="1" applyFont="1" applyFill="1" applyBorder="1"/>
    <xf numFmtId="49" fontId="6" fillId="0" borderId="26" xfId="0" applyNumberFormat="1" applyFont="1" applyBorder="1"/>
    <xf numFmtId="0" fontId="0" fillId="0" borderId="26" xfId="0" applyBorder="1"/>
    <xf numFmtId="0" fontId="0" fillId="8" borderId="28" xfId="0" applyFill="1" applyBorder="1"/>
    <xf numFmtId="176" fontId="0" fillId="7" borderId="4" xfId="0" applyNumberFormat="1" applyFill="1" applyBorder="1" applyAlignment="1">
      <alignment horizontal="center"/>
    </xf>
    <xf numFmtId="176" fontId="0" fillId="7" borderId="19" xfId="0" applyNumberFormat="1" applyFill="1" applyBorder="1" applyAlignment="1">
      <alignment horizontal="center"/>
    </xf>
    <xf numFmtId="176" fontId="0" fillId="7" borderId="21" xfId="0" applyNumberFormat="1" applyFill="1" applyBorder="1" applyAlignment="1">
      <alignment horizontal="center"/>
    </xf>
    <xf numFmtId="176" fontId="0" fillId="8" borderId="29" xfId="0" applyNumberFormat="1" applyFill="1" applyBorder="1" applyAlignment="1">
      <alignment horizontal="center"/>
    </xf>
    <xf numFmtId="4" fontId="9" fillId="0" borderId="5" xfId="0" applyNumberFormat="1" applyFont="1" applyBorder="1" applyAlignment="1">
      <alignment vertical="center"/>
    </xf>
    <xf numFmtId="178" fontId="0" fillId="10" borderId="26" xfId="0" applyNumberFormat="1" applyFill="1" applyBorder="1"/>
    <xf numFmtId="178" fontId="10" fillId="11" borderId="30" xfId="0" applyNumberFormat="1" applyFont="1" applyFill="1" applyBorder="1"/>
    <xf numFmtId="178" fontId="10" fillId="11" borderId="31" xfId="0" applyNumberFormat="1" applyFont="1" applyFill="1" applyBorder="1"/>
    <xf numFmtId="0" fontId="7" fillId="0" borderId="0" xfId="0" applyNumberFormat="1" applyFont="1"/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1185F"/>
      <rgbColor rgb="FF538DD5"/>
      <rgbColor rgb="FF325886"/>
      <rgbColor rgb="FFE7EEFD"/>
      <rgbColor rgb="FF0070C0"/>
      <rgbColor rgb="FFF7F9FF"/>
      <rgbColor rgb="FF87AAC5"/>
      <rgbColor rgb="FFABC3D6"/>
      <rgbColor rgb="FFEBEBEB"/>
      <rgbColor rgb="FFA6A6A6"/>
      <rgbColor rgb="FFFFFF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Volatilities</a:t>
            </a:r>
            <a:r>
              <a:rPr lang="en-US" altLang="ko-KR" baseline="0"/>
              <a:t> and KOSPI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GARCH(1,1)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'Q6'!$A$3:$A$639</c:f>
              <c:numCache>
                <c:formatCode>yyyy"-"mm"-"dd</c:formatCode>
                <c:ptCount val="637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43189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43248</c:v>
                </c:pt>
                <c:pt idx="99">
                  <c:v>43249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43285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43346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43370</c:v>
                </c:pt>
                <c:pt idx="181">
                  <c:v>43371</c:v>
                </c:pt>
                <c:pt idx="182">
                  <c:v>43374</c:v>
                </c:pt>
                <c:pt idx="183">
                  <c:v>43375</c:v>
                </c:pt>
                <c:pt idx="184">
                  <c:v>43377</c:v>
                </c:pt>
                <c:pt idx="185">
                  <c:v>43378</c:v>
                </c:pt>
                <c:pt idx="186">
                  <c:v>43381</c:v>
                </c:pt>
                <c:pt idx="187">
                  <c:v>43383</c:v>
                </c:pt>
                <c:pt idx="188">
                  <c:v>43384</c:v>
                </c:pt>
                <c:pt idx="189">
                  <c:v>43385</c:v>
                </c:pt>
                <c:pt idx="190">
                  <c:v>43388</c:v>
                </c:pt>
                <c:pt idx="191">
                  <c:v>43389</c:v>
                </c:pt>
                <c:pt idx="192">
                  <c:v>43390</c:v>
                </c:pt>
                <c:pt idx="193">
                  <c:v>43391</c:v>
                </c:pt>
                <c:pt idx="194">
                  <c:v>43392</c:v>
                </c:pt>
                <c:pt idx="195">
                  <c:v>43395</c:v>
                </c:pt>
                <c:pt idx="196">
                  <c:v>43396</c:v>
                </c:pt>
                <c:pt idx="197">
                  <c:v>43397</c:v>
                </c:pt>
                <c:pt idx="198">
                  <c:v>43398</c:v>
                </c:pt>
                <c:pt idx="199">
                  <c:v>43399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43409</c:v>
                </c:pt>
                <c:pt idx="206">
                  <c:v>43410</c:v>
                </c:pt>
                <c:pt idx="207">
                  <c:v>43411</c:v>
                </c:pt>
                <c:pt idx="208">
                  <c:v>43412</c:v>
                </c:pt>
                <c:pt idx="209">
                  <c:v>43413</c:v>
                </c:pt>
                <c:pt idx="210">
                  <c:v>43416</c:v>
                </c:pt>
                <c:pt idx="211">
                  <c:v>43417</c:v>
                </c:pt>
                <c:pt idx="212">
                  <c:v>43418</c:v>
                </c:pt>
                <c:pt idx="213">
                  <c:v>43419</c:v>
                </c:pt>
                <c:pt idx="214">
                  <c:v>43420</c:v>
                </c:pt>
                <c:pt idx="215">
                  <c:v>43423</c:v>
                </c:pt>
                <c:pt idx="216">
                  <c:v>43424</c:v>
                </c:pt>
                <c:pt idx="217">
                  <c:v>43425</c:v>
                </c:pt>
                <c:pt idx="218">
                  <c:v>43426</c:v>
                </c:pt>
                <c:pt idx="219">
                  <c:v>43427</c:v>
                </c:pt>
                <c:pt idx="220">
                  <c:v>43430</c:v>
                </c:pt>
                <c:pt idx="221">
                  <c:v>43431</c:v>
                </c:pt>
                <c:pt idx="222">
                  <c:v>43432</c:v>
                </c:pt>
                <c:pt idx="223">
                  <c:v>43433</c:v>
                </c:pt>
                <c:pt idx="224">
                  <c:v>43434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43444</c:v>
                </c:pt>
                <c:pt idx="231">
                  <c:v>43445</c:v>
                </c:pt>
                <c:pt idx="232">
                  <c:v>43446</c:v>
                </c:pt>
                <c:pt idx="233">
                  <c:v>43447</c:v>
                </c:pt>
                <c:pt idx="234">
                  <c:v>43448</c:v>
                </c:pt>
                <c:pt idx="235">
                  <c:v>43451</c:v>
                </c:pt>
                <c:pt idx="236">
                  <c:v>43452</c:v>
                </c:pt>
                <c:pt idx="237">
                  <c:v>43453</c:v>
                </c:pt>
                <c:pt idx="238">
                  <c:v>43454</c:v>
                </c:pt>
                <c:pt idx="239">
                  <c:v>43455</c:v>
                </c:pt>
                <c:pt idx="240">
                  <c:v>43458</c:v>
                </c:pt>
                <c:pt idx="241">
                  <c:v>43460</c:v>
                </c:pt>
                <c:pt idx="242">
                  <c:v>43461</c:v>
                </c:pt>
                <c:pt idx="243">
                  <c:v>43462</c:v>
                </c:pt>
                <c:pt idx="244">
                  <c:v>43467</c:v>
                </c:pt>
                <c:pt idx="245">
                  <c:v>43468</c:v>
                </c:pt>
                <c:pt idx="246">
                  <c:v>43469</c:v>
                </c:pt>
                <c:pt idx="247">
                  <c:v>43472</c:v>
                </c:pt>
                <c:pt idx="248">
                  <c:v>43473</c:v>
                </c:pt>
                <c:pt idx="249">
                  <c:v>43474</c:v>
                </c:pt>
                <c:pt idx="250">
                  <c:v>43475</c:v>
                </c:pt>
                <c:pt idx="251">
                  <c:v>43476</c:v>
                </c:pt>
                <c:pt idx="252">
                  <c:v>43479</c:v>
                </c:pt>
                <c:pt idx="253">
                  <c:v>43480</c:v>
                </c:pt>
                <c:pt idx="254">
                  <c:v>43481</c:v>
                </c:pt>
                <c:pt idx="255">
                  <c:v>43482</c:v>
                </c:pt>
                <c:pt idx="256">
                  <c:v>43483</c:v>
                </c:pt>
                <c:pt idx="257">
                  <c:v>43486</c:v>
                </c:pt>
                <c:pt idx="258">
                  <c:v>43487</c:v>
                </c:pt>
                <c:pt idx="259">
                  <c:v>43488</c:v>
                </c:pt>
                <c:pt idx="260">
                  <c:v>43489</c:v>
                </c:pt>
                <c:pt idx="261">
                  <c:v>43490</c:v>
                </c:pt>
                <c:pt idx="262">
                  <c:v>43493</c:v>
                </c:pt>
                <c:pt idx="263">
                  <c:v>43494</c:v>
                </c:pt>
                <c:pt idx="264">
                  <c:v>43495</c:v>
                </c:pt>
                <c:pt idx="265">
                  <c:v>43496</c:v>
                </c:pt>
                <c:pt idx="266">
                  <c:v>43497</c:v>
                </c:pt>
                <c:pt idx="267">
                  <c:v>43503</c:v>
                </c:pt>
                <c:pt idx="268">
                  <c:v>43504</c:v>
                </c:pt>
                <c:pt idx="269">
                  <c:v>43507</c:v>
                </c:pt>
                <c:pt idx="270">
                  <c:v>43508</c:v>
                </c:pt>
                <c:pt idx="271">
                  <c:v>43509</c:v>
                </c:pt>
                <c:pt idx="272">
                  <c:v>43510</c:v>
                </c:pt>
                <c:pt idx="273">
                  <c:v>43511</c:v>
                </c:pt>
                <c:pt idx="274">
                  <c:v>43514</c:v>
                </c:pt>
                <c:pt idx="275">
                  <c:v>43515</c:v>
                </c:pt>
                <c:pt idx="276">
                  <c:v>43516</c:v>
                </c:pt>
                <c:pt idx="277">
                  <c:v>43517</c:v>
                </c:pt>
                <c:pt idx="278">
                  <c:v>43518</c:v>
                </c:pt>
                <c:pt idx="279">
                  <c:v>43521</c:v>
                </c:pt>
                <c:pt idx="280">
                  <c:v>43522</c:v>
                </c:pt>
                <c:pt idx="281">
                  <c:v>43523</c:v>
                </c:pt>
                <c:pt idx="282">
                  <c:v>43524</c:v>
                </c:pt>
                <c:pt idx="283">
                  <c:v>43528</c:v>
                </c:pt>
                <c:pt idx="284">
                  <c:v>43529</c:v>
                </c:pt>
                <c:pt idx="285">
                  <c:v>43530</c:v>
                </c:pt>
                <c:pt idx="286">
                  <c:v>43531</c:v>
                </c:pt>
                <c:pt idx="287">
                  <c:v>43532</c:v>
                </c:pt>
                <c:pt idx="288">
                  <c:v>43535</c:v>
                </c:pt>
                <c:pt idx="289">
                  <c:v>43536</c:v>
                </c:pt>
                <c:pt idx="290">
                  <c:v>43537</c:v>
                </c:pt>
                <c:pt idx="291">
                  <c:v>43538</c:v>
                </c:pt>
                <c:pt idx="292">
                  <c:v>43539</c:v>
                </c:pt>
                <c:pt idx="293">
                  <c:v>43542</c:v>
                </c:pt>
                <c:pt idx="294">
                  <c:v>43543</c:v>
                </c:pt>
                <c:pt idx="295">
                  <c:v>43544</c:v>
                </c:pt>
                <c:pt idx="296">
                  <c:v>43545</c:v>
                </c:pt>
                <c:pt idx="297">
                  <c:v>43546</c:v>
                </c:pt>
                <c:pt idx="298">
                  <c:v>43549</c:v>
                </c:pt>
                <c:pt idx="299">
                  <c:v>43550</c:v>
                </c:pt>
                <c:pt idx="300">
                  <c:v>43551</c:v>
                </c:pt>
                <c:pt idx="301">
                  <c:v>43552</c:v>
                </c:pt>
                <c:pt idx="302">
                  <c:v>43553</c:v>
                </c:pt>
                <c:pt idx="303">
                  <c:v>43556</c:v>
                </c:pt>
                <c:pt idx="304">
                  <c:v>43557</c:v>
                </c:pt>
                <c:pt idx="305">
                  <c:v>43558</c:v>
                </c:pt>
                <c:pt idx="306">
                  <c:v>43559</c:v>
                </c:pt>
                <c:pt idx="307">
                  <c:v>43560</c:v>
                </c:pt>
                <c:pt idx="308">
                  <c:v>43563</c:v>
                </c:pt>
                <c:pt idx="309">
                  <c:v>43564</c:v>
                </c:pt>
                <c:pt idx="310">
                  <c:v>43565</c:v>
                </c:pt>
                <c:pt idx="311">
                  <c:v>43566</c:v>
                </c:pt>
                <c:pt idx="312">
                  <c:v>43567</c:v>
                </c:pt>
                <c:pt idx="313">
                  <c:v>43570</c:v>
                </c:pt>
                <c:pt idx="314">
                  <c:v>43571</c:v>
                </c:pt>
                <c:pt idx="315">
                  <c:v>43572</c:v>
                </c:pt>
                <c:pt idx="316">
                  <c:v>43573</c:v>
                </c:pt>
                <c:pt idx="317">
                  <c:v>43574</c:v>
                </c:pt>
                <c:pt idx="318">
                  <c:v>43577</c:v>
                </c:pt>
                <c:pt idx="319">
                  <c:v>43578</c:v>
                </c:pt>
                <c:pt idx="320">
                  <c:v>43579</c:v>
                </c:pt>
                <c:pt idx="321">
                  <c:v>43580</c:v>
                </c:pt>
                <c:pt idx="322">
                  <c:v>43581</c:v>
                </c:pt>
                <c:pt idx="323">
                  <c:v>43584</c:v>
                </c:pt>
                <c:pt idx="324">
                  <c:v>43585</c:v>
                </c:pt>
                <c:pt idx="325">
                  <c:v>43587</c:v>
                </c:pt>
                <c:pt idx="326">
                  <c:v>43588</c:v>
                </c:pt>
                <c:pt idx="327">
                  <c:v>43592</c:v>
                </c:pt>
                <c:pt idx="328">
                  <c:v>43593</c:v>
                </c:pt>
                <c:pt idx="329">
                  <c:v>43594</c:v>
                </c:pt>
                <c:pt idx="330">
                  <c:v>43595</c:v>
                </c:pt>
                <c:pt idx="331">
                  <c:v>43598</c:v>
                </c:pt>
                <c:pt idx="332">
                  <c:v>43599</c:v>
                </c:pt>
                <c:pt idx="333">
                  <c:v>43600</c:v>
                </c:pt>
                <c:pt idx="334">
                  <c:v>43601</c:v>
                </c:pt>
                <c:pt idx="335">
                  <c:v>43602</c:v>
                </c:pt>
                <c:pt idx="336">
                  <c:v>43605</c:v>
                </c:pt>
                <c:pt idx="337">
                  <c:v>43606</c:v>
                </c:pt>
                <c:pt idx="338">
                  <c:v>43607</c:v>
                </c:pt>
                <c:pt idx="339">
                  <c:v>43608</c:v>
                </c:pt>
                <c:pt idx="340">
                  <c:v>43609</c:v>
                </c:pt>
                <c:pt idx="341">
                  <c:v>43612</c:v>
                </c:pt>
                <c:pt idx="342">
                  <c:v>43613</c:v>
                </c:pt>
                <c:pt idx="343">
                  <c:v>43614</c:v>
                </c:pt>
                <c:pt idx="344">
                  <c:v>43615</c:v>
                </c:pt>
                <c:pt idx="345">
                  <c:v>43616</c:v>
                </c:pt>
                <c:pt idx="346">
                  <c:v>43619</c:v>
                </c:pt>
                <c:pt idx="347">
                  <c:v>43620</c:v>
                </c:pt>
                <c:pt idx="348">
                  <c:v>43621</c:v>
                </c:pt>
                <c:pt idx="349">
                  <c:v>43623</c:v>
                </c:pt>
                <c:pt idx="350">
                  <c:v>43626</c:v>
                </c:pt>
                <c:pt idx="351">
                  <c:v>43627</c:v>
                </c:pt>
                <c:pt idx="352">
                  <c:v>43628</c:v>
                </c:pt>
                <c:pt idx="353">
                  <c:v>43629</c:v>
                </c:pt>
                <c:pt idx="354">
                  <c:v>43630</c:v>
                </c:pt>
                <c:pt idx="355">
                  <c:v>43633</c:v>
                </c:pt>
                <c:pt idx="356">
                  <c:v>43634</c:v>
                </c:pt>
                <c:pt idx="357">
                  <c:v>43635</c:v>
                </c:pt>
                <c:pt idx="358">
                  <c:v>43636</c:v>
                </c:pt>
                <c:pt idx="359">
                  <c:v>43637</c:v>
                </c:pt>
                <c:pt idx="360">
                  <c:v>43640</c:v>
                </c:pt>
                <c:pt idx="361">
                  <c:v>43641</c:v>
                </c:pt>
                <c:pt idx="362">
                  <c:v>43642</c:v>
                </c:pt>
                <c:pt idx="363">
                  <c:v>43643</c:v>
                </c:pt>
                <c:pt idx="364">
                  <c:v>43644</c:v>
                </c:pt>
                <c:pt idx="365">
                  <c:v>43647</c:v>
                </c:pt>
                <c:pt idx="366">
                  <c:v>43648</c:v>
                </c:pt>
                <c:pt idx="367">
                  <c:v>43649</c:v>
                </c:pt>
                <c:pt idx="368">
                  <c:v>43650</c:v>
                </c:pt>
                <c:pt idx="369">
                  <c:v>43651</c:v>
                </c:pt>
                <c:pt idx="370">
                  <c:v>43654</c:v>
                </c:pt>
                <c:pt idx="371">
                  <c:v>43655</c:v>
                </c:pt>
                <c:pt idx="372">
                  <c:v>43656</c:v>
                </c:pt>
                <c:pt idx="373">
                  <c:v>43657</c:v>
                </c:pt>
                <c:pt idx="374">
                  <c:v>43658</c:v>
                </c:pt>
                <c:pt idx="375">
                  <c:v>43661</c:v>
                </c:pt>
                <c:pt idx="376">
                  <c:v>43662</c:v>
                </c:pt>
                <c:pt idx="377">
                  <c:v>43663</c:v>
                </c:pt>
                <c:pt idx="378">
                  <c:v>43664</c:v>
                </c:pt>
                <c:pt idx="379">
                  <c:v>43665</c:v>
                </c:pt>
                <c:pt idx="380">
                  <c:v>43668</c:v>
                </c:pt>
                <c:pt idx="381">
                  <c:v>43669</c:v>
                </c:pt>
                <c:pt idx="382">
                  <c:v>43670</c:v>
                </c:pt>
                <c:pt idx="383">
                  <c:v>43671</c:v>
                </c:pt>
                <c:pt idx="384">
                  <c:v>43672</c:v>
                </c:pt>
                <c:pt idx="385">
                  <c:v>43675</c:v>
                </c:pt>
                <c:pt idx="386">
                  <c:v>43676</c:v>
                </c:pt>
                <c:pt idx="387">
                  <c:v>43677</c:v>
                </c:pt>
                <c:pt idx="388">
                  <c:v>43678</c:v>
                </c:pt>
                <c:pt idx="389">
                  <c:v>43679</c:v>
                </c:pt>
                <c:pt idx="390">
                  <c:v>43682</c:v>
                </c:pt>
                <c:pt idx="391">
                  <c:v>43683</c:v>
                </c:pt>
                <c:pt idx="392">
                  <c:v>43684</c:v>
                </c:pt>
                <c:pt idx="393">
                  <c:v>43685</c:v>
                </c:pt>
                <c:pt idx="394">
                  <c:v>43686</c:v>
                </c:pt>
                <c:pt idx="395">
                  <c:v>43689</c:v>
                </c:pt>
                <c:pt idx="396">
                  <c:v>43690</c:v>
                </c:pt>
                <c:pt idx="397">
                  <c:v>43691</c:v>
                </c:pt>
                <c:pt idx="398">
                  <c:v>43693</c:v>
                </c:pt>
                <c:pt idx="399">
                  <c:v>43696</c:v>
                </c:pt>
                <c:pt idx="400">
                  <c:v>43697</c:v>
                </c:pt>
                <c:pt idx="401">
                  <c:v>43698</c:v>
                </c:pt>
                <c:pt idx="402">
                  <c:v>43699</c:v>
                </c:pt>
                <c:pt idx="403">
                  <c:v>43700</c:v>
                </c:pt>
                <c:pt idx="404">
                  <c:v>43703</c:v>
                </c:pt>
                <c:pt idx="405">
                  <c:v>43704</c:v>
                </c:pt>
                <c:pt idx="406">
                  <c:v>43705</c:v>
                </c:pt>
                <c:pt idx="407">
                  <c:v>43706</c:v>
                </c:pt>
                <c:pt idx="408">
                  <c:v>43707</c:v>
                </c:pt>
                <c:pt idx="409">
                  <c:v>43710</c:v>
                </c:pt>
                <c:pt idx="410">
                  <c:v>43711</c:v>
                </c:pt>
                <c:pt idx="411">
                  <c:v>43712</c:v>
                </c:pt>
                <c:pt idx="412">
                  <c:v>43713</c:v>
                </c:pt>
                <c:pt idx="413">
                  <c:v>43714</c:v>
                </c:pt>
                <c:pt idx="414">
                  <c:v>43717</c:v>
                </c:pt>
                <c:pt idx="415">
                  <c:v>43718</c:v>
                </c:pt>
                <c:pt idx="416">
                  <c:v>43719</c:v>
                </c:pt>
                <c:pt idx="417">
                  <c:v>43724</c:v>
                </c:pt>
                <c:pt idx="418">
                  <c:v>43725</c:v>
                </c:pt>
                <c:pt idx="419">
                  <c:v>43726</c:v>
                </c:pt>
                <c:pt idx="420">
                  <c:v>43727</c:v>
                </c:pt>
                <c:pt idx="421">
                  <c:v>43728</c:v>
                </c:pt>
                <c:pt idx="422">
                  <c:v>43731</c:v>
                </c:pt>
                <c:pt idx="423">
                  <c:v>43732</c:v>
                </c:pt>
                <c:pt idx="424">
                  <c:v>43733</c:v>
                </c:pt>
                <c:pt idx="425">
                  <c:v>43734</c:v>
                </c:pt>
                <c:pt idx="426">
                  <c:v>43735</c:v>
                </c:pt>
                <c:pt idx="427">
                  <c:v>43738</c:v>
                </c:pt>
                <c:pt idx="428">
                  <c:v>43739</c:v>
                </c:pt>
                <c:pt idx="429">
                  <c:v>43740</c:v>
                </c:pt>
                <c:pt idx="430">
                  <c:v>43742</c:v>
                </c:pt>
                <c:pt idx="431">
                  <c:v>43745</c:v>
                </c:pt>
                <c:pt idx="432">
                  <c:v>43746</c:v>
                </c:pt>
                <c:pt idx="433">
                  <c:v>43748</c:v>
                </c:pt>
                <c:pt idx="434">
                  <c:v>43749</c:v>
                </c:pt>
                <c:pt idx="435">
                  <c:v>43752</c:v>
                </c:pt>
                <c:pt idx="436">
                  <c:v>43753</c:v>
                </c:pt>
                <c:pt idx="437">
                  <c:v>43754</c:v>
                </c:pt>
                <c:pt idx="438">
                  <c:v>43755</c:v>
                </c:pt>
                <c:pt idx="439">
                  <c:v>43756</c:v>
                </c:pt>
                <c:pt idx="440">
                  <c:v>43759</c:v>
                </c:pt>
                <c:pt idx="441">
                  <c:v>43760</c:v>
                </c:pt>
                <c:pt idx="442">
                  <c:v>43761</c:v>
                </c:pt>
                <c:pt idx="443">
                  <c:v>43762</c:v>
                </c:pt>
                <c:pt idx="444">
                  <c:v>43763</c:v>
                </c:pt>
                <c:pt idx="445">
                  <c:v>43766</c:v>
                </c:pt>
                <c:pt idx="446">
                  <c:v>43767</c:v>
                </c:pt>
                <c:pt idx="447">
                  <c:v>43768</c:v>
                </c:pt>
                <c:pt idx="448">
                  <c:v>43769</c:v>
                </c:pt>
                <c:pt idx="449">
                  <c:v>43770</c:v>
                </c:pt>
                <c:pt idx="450">
                  <c:v>43773</c:v>
                </c:pt>
                <c:pt idx="451">
                  <c:v>43774</c:v>
                </c:pt>
                <c:pt idx="452">
                  <c:v>43775</c:v>
                </c:pt>
                <c:pt idx="453">
                  <c:v>43776</c:v>
                </c:pt>
                <c:pt idx="454">
                  <c:v>43777</c:v>
                </c:pt>
                <c:pt idx="455">
                  <c:v>43780</c:v>
                </c:pt>
                <c:pt idx="456">
                  <c:v>43781</c:v>
                </c:pt>
                <c:pt idx="457">
                  <c:v>43782</c:v>
                </c:pt>
                <c:pt idx="458">
                  <c:v>43783</c:v>
                </c:pt>
                <c:pt idx="459">
                  <c:v>43784</c:v>
                </c:pt>
                <c:pt idx="460">
                  <c:v>43787</c:v>
                </c:pt>
                <c:pt idx="461">
                  <c:v>43788</c:v>
                </c:pt>
                <c:pt idx="462">
                  <c:v>43789</c:v>
                </c:pt>
                <c:pt idx="463">
                  <c:v>43790</c:v>
                </c:pt>
                <c:pt idx="464">
                  <c:v>43791</c:v>
                </c:pt>
                <c:pt idx="465">
                  <c:v>43794</c:v>
                </c:pt>
                <c:pt idx="466">
                  <c:v>43795</c:v>
                </c:pt>
                <c:pt idx="467">
                  <c:v>43796</c:v>
                </c:pt>
                <c:pt idx="468">
                  <c:v>43797</c:v>
                </c:pt>
                <c:pt idx="469">
                  <c:v>43798</c:v>
                </c:pt>
                <c:pt idx="470">
                  <c:v>43801</c:v>
                </c:pt>
                <c:pt idx="471">
                  <c:v>43802</c:v>
                </c:pt>
                <c:pt idx="472">
                  <c:v>43803</c:v>
                </c:pt>
                <c:pt idx="473">
                  <c:v>43804</c:v>
                </c:pt>
                <c:pt idx="474">
                  <c:v>43805</c:v>
                </c:pt>
                <c:pt idx="475">
                  <c:v>43808</c:v>
                </c:pt>
                <c:pt idx="476">
                  <c:v>43809</c:v>
                </c:pt>
                <c:pt idx="477">
                  <c:v>43810</c:v>
                </c:pt>
                <c:pt idx="478">
                  <c:v>43811</c:v>
                </c:pt>
                <c:pt idx="479">
                  <c:v>43812</c:v>
                </c:pt>
                <c:pt idx="480">
                  <c:v>43815</c:v>
                </c:pt>
                <c:pt idx="481">
                  <c:v>43816</c:v>
                </c:pt>
                <c:pt idx="482">
                  <c:v>43817</c:v>
                </c:pt>
                <c:pt idx="483">
                  <c:v>43818</c:v>
                </c:pt>
                <c:pt idx="484">
                  <c:v>43819</c:v>
                </c:pt>
                <c:pt idx="485">
                  <c:v>43822</c:v>
                </c:pt>
                <c:pt idx="486">
                  <c:v>43823</c:v>
                </c:pt>
                <c:pt idx="487">
                  <c:v>43825</c:v>
                </c:pt>
                <c:pt idx="488">
                  <c:v>43826</c:v>
                </c:pt>
                <c:pt idx="489">
                  <c:v>43829</c:v>
                </c:pt>
                <c:pt idx="490">
                  <c:v>43832</c:v>
                </c:pt>
                <c:pt idx="491">
                  <c:v>43833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43843</c:v>
                </c:pt>
                <c:pt idx="498">
                  <c:v>43844</c:v>
                </c:pt>
                <c:pt idx="499">
                  <c:v>43845</c:v>
                </c:pt>
                <c:pt idx="500">
                  <c:v>43846</c:v>
                </c:pt>
                <c:pt idx="501">
                  <c:v>43847</c:v>
                </c:pt>
                <c:pt idx="502">
                  <c:v>43850</c:v>
                </c:pt>
                <c:pt idx="503">
                  <c:v>43851</c:v>
                </c:pt>
                <c:pt idx="504">
                  <c:v>43852</c:v>
                </c:pt>
                <c:pt idx="505">
                  <c:v>43853</c:v>
                </c:pt>
                <c:pt idx="506">
                  <c:v>43858</c:v>
                </c:pt>
                <c:pt idx="507">
                  <c:v>43859</c:v>
                </c:pt>
                <c:pt idx="508">
                  <c:v>43860</c:v>
                </c:pt>
                <c:pt idx="509">
                  <c:v>43861</c:v>
                </c:pt>
                <c:pt idx="510">
                  <c:v>43864</c:v>
                </c:pt>
                <c:pt idx="511">
                  <c:v>43865</c:v>
                </c:pt>
                <c:pt idx="512">
                  <c:v>43866</c:v>
                </c:pt>
                <c:pt idx="513">
                  <c:v>43867</c:v>
                </c:pt>
                <c:pt idx="514">
                  <c:v>43868</c:v>
                </c:pt>
                <c:pt idx="515">
                  <c:v>43871</c:v>
                </c:pt>
                <c:pt idx="516">
                  <c:v>43872</c:v>
                </c:pt>
                <c:pt idx="517">
                  <c:v>43873</c:v>
                </c:pt>
                <c:pt idx="518">
                  <c:v>43874</c:v>
                </c:pt>
                <c:pt idx="519">
                  <c:v>43875</c:v>
                </c:pt>
                <c:pt idx="520">
                  <c:v>43878</c:v>
                </c:pt>
                <c:pt idx="521">
                  <c:v>43879</c:v>
                </c:pt>
                <c:pt idx="522">
                  <c:v>43880</c:v>
                </c:pt>
                <c:pt idx="523">
                  <c:v>43881</c:v>
                </c:pt>
                <c:pt idx="524">
                  <c:v>43882</c:v>
                </c:pt>
                <c:pt idx="525">
                  <c:v>43885</c:v>
                </c:pt>
                <c:pt idx="526">
                  <c:v>43886</c:v>
                </c:pt>
                <c:pt idx="527">
                  <c:v>43887</c:v>
                </c:pt>
                <c:pt idx="528">
                  <c:v>43888</c:v>
                </c:pt>
                <c:pt idx="529">
                  <c:v>43889</c:v>
                </c:pt>
                <c:pt idx="530">
                  <c:v>43892</c:v>
                </c:pt>
                <c:pt idx="531">
                  <c:v>43893</c:v>
                </c:pt>
                <c:pt idx="532">
                  <c:v>43894</c:v>
                </c:pt>
                <c:pt idx="533">
                  <c:v>43895</c:v>
                </c:pt>
                <c:pt idx="534">
                  <c:v>43896</c:v>
                </c:pt>
                <c:pt idx="535">
                  <c:v>43899</c:v>
                </c:pt>
                <c:pt idx="536">
                  <c:v>43900</c:v>
                </c:pt>
                <c:pt idx="537">
                  <c:v>43901</c:v>
                </c:pt>
                <c:pt idx="538">
                  <c:v>43902</c:v>
                </c:pt>
                <c:pt idx="539">
                  <c:v>43903</c:v>
                </c:pt>
                <c:pt idx="540">
                  <c:v>43906</c:v>
                </c:pt>
                <c:pt idx="541">
                  <c:v>43907</c:v>
                </c:pt>
                <c:pt idx="542">
                  <c:v>43908</c:v>
                </c:pt>
                <c:pt idx="543">
                  <c:v>43909</c:v>
                </c:pt>
                <c:pt idx="544">
                  <c:v>43910</c:v>
                </c:pt>
                <c:pt idx="545">
                  <c:v>43913</c:v>
                </c:pt>
                <c:pt idx="546">
                  <c:v>43914</c:v>
                </c:pt>
                <c:pt idx="547">
                  <c:v>43915</c:v>
                </c:pt>
                <c:pt idx="548">
                  <c:v>43916</c:v>
                </c:pt>
                <c:pt idx="549">
                  <c:v>43917</c:v>
                </c:pt>
                <c:pt idx="550">
                  <c:v>43920</c:v>
                </c:pt>
                <c:pt idx="551">
                  <c:v>43921</c:v>
                </c:pt>
                <c:pt idx="552">
                  <c:v>43922</c:v>
                </c:pt>
                <c:pt idx="553">
                  <c:v>43923</c:v>
                </c:pt>
                <c:pt idx="554">
                  <c:v>43924</c:v>
                </c:pt>
                <c:pt idx="555">
                  <c:v>43927</c:v>
                </c:pt>
                <c:pt idx="556">
                  <c:v>43928</c:v>
                </c:pt>
                <c:pt idx="557">
                  <c:v>43929</c:v>
                </c:pt>
                <c:pt idx="558">
                  <c:v>43930</c:v>
                </c:pt>
                <c:pt idx="559">
                  <c:v>43931</c:v>
                </c:pt>
                <c:pt idx="560">
                  <c:v>43934</c:v>
                </c:pt>
                <c:pt idx="561">
                  <c:v>43935</c:v>
                </c:pt>
                <c:pt idx="562">
                  <c:v>43937</c:v>
                </c:pt>
                <c:pt idx="563">
                  <c:v>43938</c:v>
                </c:pt>
                <c:pt idx="564">
                  <c:v>43941</c:v>
                </c:pt>
                <c:pt idx="565">
                  <c:v>43942</c:v>
                </c:pt>
                <c:pt idx="566">
                  <c:v>43943</c:v>
                </c:pt>
                <c:pt idx="567">
                  <c:v>43944</c:v>
                </c:pt>
                <c:pt idx="568">
                  <c:v>43945</c:v>
                </c:pt>
                <c:pt idx="569">
                  <c:v>43948</c:v>
                </c:pt>
                <c:pt idx="570">
                  <c:v>43949</c:v>
                </c:pt>
                <c:pt idx="571">
                  <c:v>43950</c:v>
                </c:pt>
                <c:pt idx="572">
                  <c:v>43955</c:v>
                </c:pt>
                <c:pt idx="573">
                  <c:v>43957</c:v>
                </c:pt>
                <c:pt idx="574">
                  <c:v>43958</c:v>
                </c:pt>
                <c:pt idx="575">
                  <c:v>43959</c:v>
                </c:pt>
                <c:pt idx="576">
                  <c:v>43962</c:v>
                </c:pt>
                <c:pt idx="577">
                  <c:v>43963</c:v>
                </c:pt>
                <c:pt idx="578">
                  <c:v>43964</c:v>
                </c:pt>
                <c:pt idx="579">
                  <c:v>43965</c:v>
                </c:pt>
                <c:pt idx="580">
                  <c:v>43966</c:v>
                </c:pt>
                <c:pt idx="581">
                  <c:v>43969</c:v>
                </c:pt>
                <c:pt idx="582">
                  <c:v>43970</c:v>
                </c:pt>
                <c:pt idx="583">
                  <c:v>43971</c:v>
                </c:pt>
                <c:pt idx="584">
                  <c:v>43972</c:v>
                </c:pt>
                <c:pt idx="585">
                  <c:v>43973</c:v>
                </c:pt>
                <c:pt idx="586">
                  <c:v>43976</c:v>
                </c:pt>
                <c:pt idx="587">
                  <c:v>43977</c:v>
                </c:pt>
                <c:pt idx="588">
                  <c:v>43978</c:v>
                </c:pt>
                <c:pt idx="589">
                  <c:v>43979</c:v>
                </c:pt>
                <c:pt idx="590">
                  <c:v>43980</c:v>
                </c:pt>
                <c:pt idx="591">
                  <c:v>43983</c:v>
                </c:pt>
                <c:pt idx="592">
                  <c:v>43984</c:v>
                </c:pt>
                <c:pt idx="593">
                  <c:v>43985</c:v>
                </c:pt>
                <c:pt idx="594">
                  <c:v>43986</c:v>
                </c:pt>
                <c:pt idx="595">
                  <c:v>43987</c:v>
                </c:pt>
                <c:pt idx="596">
                  <c:v>43990</c:v>
                </c:pt>
                <c:pt idx="597">
                  <c:v>43991</c:v>
                </c:pt>
                <c:pt idx="598">
                  <c:v>43992</c:v>
                </c:pt>
                <c:pt idx="599">
                  <c:v>43993</c:v>
                </c:pt>
                <c:pt idx="600">
                  <c:v>43994</c:v>
                </c:pt>
                <c:pt idx="601">
                  <c:v>43997</c:v>
                </c:pt>
                <c:pt idx="602">
                  <c:v>43998</c:v>
                </c:pt>
                <c:pt idx="603">
                  <c:v>43999</c:v>
                </c:pt>
                <c:pt idx="604">
                  <c:v>44000</c:v>
                </c:pt>
                <c:pt idx="605">
                  <c:v>44001</c:v>
                </c:pt>
                <c:pt idx="606">
                  <c:v>44004</c:v>
                </c:pt>
                <c:pt idx="607">
                  <c:v>44005</c:v>
                </c:pt>
                <c:pt idx="608">
                  <c:v>44006</c:v>
                </c:pt>
                <c:pt idx="609">
                  <c:v>44007</c:v>
                </c:pt>
                <c:pt idx="610">
                  <c:v>44008</c:v>
                </c:pt>
                <c:pt idx="611">
                  <c:v>44011</c:v>
                </c:pt>
                <c:pt idx="612">
                  <c:v>44012</c:v>
                </c:pt>
                <c:pt idx="613">
                  <c:v>44013</c:v>
                </c:pt>
                <c:pt idx="614">
                  <c:v>44014</c:v>
                </c:pt>
                <c:pt idx="615">
                  <c:v>44015</c:v>
                </c:pt>
                <c:pt idx="616">
                  <c:v>44018</c:v>
                </c:pt>
                <c:pt idx="617">
                  <c:v>44019</c:v>
                </c:pt>
                <c:pt idx="618">
                  <c:v>44020</c:v>
                </c:pt>
                <c:pt idx="619">
                  <c:v>44021</c:v>
                </c:pt>
                <c:pt idx="620">
                  <c:v>44022</c:v>
                </c:pt>
                <c:pt idx="621">
                  <c:v>44025</c:v>
                </c:pt>
                <c:pt idx="622">
                  <c:v>44026</c:v>
                </c:pt>
                <c:pt idx="623">
                  <c:v>44027</c:v>
                </c:pt>
                <c:pt idx="624">
                  <c:v>44028</c:v>
                </c:pt>
                <c:pt idx="625">
                  <c:v>44029</c:v>
                </c:pt>
                <c:pt idx="626">
                  <c:v>44032</c:v>
                </c:pt>
                <c:pt idx="627">
                  <c:v>44033</c:v>
                </c:pt>
                <c:pt idx="628">
                  <c:v>44034</c:v>
                </c:pt>
                <c:pt idx="629">
                  <c:v>44035</c:v>
                </c:pt>
                <c:pt idx="630">
                  <c:v>44036</c:v>
                </c:pt>
                <c:pt idx="631">
                  <c:v>44039</c:v>
                </c:pt>
                <c:pt idx="632">
                  <c:v>44040</c:v>
                </c:pt>
                <c:pt idx="633">
                  <c:v>44041</c:v>
                </c:pt>
                <c:pt idx="634">
                  <c:v>44042</c:v>
                </c:pt>
                <c:pt idx="635">
                  <c:v>44043</c:v>
                </c:pt>
                <c:pt idx="636">
                  <c:v>44046</c:v>
                </c:pt>
              </c:numCache>
            </c:numRef>
          </c:cat>
          <c:val>
            <c:numRef>
              <c:f>'Q6'!$C$3:$C$639</c:f>
              <c:numCache>
                <c:formatCode>0.000000</c:formatCode>
                <c:ptCount val="637"/>
                <c:pt idx="0">
                  <c:v>13.782666000000001</c:v>
                </c:pt>
                <c:pt idx="1">
                  <c:v>13.217131</c:v>
                </c:pt>
                <c:pt idx="2">
                  <c:v>12.513261999999999</c:v>
                </c:pt>
                <c:pt idx="3">
                  <c:v>12.688939</c:v>
                </c:pt>
                <c:pt idx="4">
                  <c:v>13.982267</c:v>
                </c:pt>
                <c:pt idx="5">
                  <c:v>13.578507999999999</c:v>
                </c:pt>
                <c:pt idx="6">
                  <c:v>12.748673999999999</c:v>
                </c:pt>
                <c:pt idx="7">
                  <c:v>12.251253</c:v>
                </c:pt>
                <c:pt idx="8">
                  <c:v>11.901463</c:v>
                </c:pt>
                <c:pt idx="9">
                  <c:v>11.450260999999999</c:v>
                </c:pt>
                <c:pt idx="10">
                  <c:v>11.021597</c:v>
                </c:pt>
                <c:pt idx="11">
                  <c:v>11.312988000000001</c:v>
                </c:pt>
                <c:pt idx="12">
                  <c:v>10.870423000000001</c:v>
                </c:pt>
                <c:pt idx="13">
                  <c:v>10.395436999999999</c:v>
                </c:pt>
                <c:pt idx="14">
                  <c:v>10.04341</c:v>
                </c:pt>
                <c:pt idx="15">
                  <c:v>10.558209</c:v>
                </c:pt>
                <c:pt idx="16">
                  <c:v>12.862966999999999</c:v>
                </c:pt>
                <c:pt idx="17">
                  <c:v>12.112473</c:v>
                </c:pt>
                <c:pt idx="18">
                  <c:v>12.712396</c:v>
                </c:pt>
                <c:pt idx="19">
                  <c:v>12.306558000000001</c:v>
                </c:pt>
                <c:pt idx="20">
                  <c:v>12.755865999999999</c:v>
                </c:pt>
                <c:pt idx="21">
                  <c:v>13.81955</c:v>
                </c:pt>
                <c:pt idx="22">
                  <c:v>12.942235999999999</c:v>
                </c:pt>
                <c:pt idx="23">
                  <c:v>12.18596</c:v>
                </c:pt>
                <c:pt idx="24">
                  <c:v>15.134178</c:v>
                </c:pt>
                <c:pt idx="25">
                  <c:v>16.085920999999999</c:v>
                </c:pt>
                <c:pt idx="26">
                  <c:v>17.427904999999999</c:v>
                </c:pt>
                <c:pt idx="27">
                  <c:v>21.048106000000001</c:v>
                </c:pt>
                <c:pt idx="28">
                  <c:v>19.493653999999999</c:v>
                </c:pt>
                <c:pt idx="29">
                  <c:v>20.852295999999999</c:v>
                </c:pt>
                <c:pt idx="30">
                  <c:v>19.848901999999999</c:v>
                </c:pt>
                <c:pt idx="31">
                  <c:v>18.399979999999999</c:v>
                </c:pt>
                <c:pt idx="32">
                  <c:v>18.131703999999999</c:v>
                </c:pt>
                <c:pt idx="33">
                  <c:v>17.456078999999999</c:v>
                </c:pt>
                <c:pt idx="34">
                  <c:v>17.428515000000001</c:v>
                </c:pt>
                <c:pt idx="35">
                  <c:v>16.474851999999998</c:v>
                </c:pt>
                <c:pt idx="36">
                  <c:v>15.700390000000001</c:v>
                </c:pt>
                <c:pt idx="37">
                  <c:v>17.066285000000001</c:v>
                </c:pt>
                <c:pt idx="38">
                  <c:v>15.851190000000001</c:v>
                </c:pt>
                <c:pt idx="39">
                  <c:v>14.720311000000001</c:v>
                </c:pt>
                <c:pt idx="40">
                  <c:v>15.328595</c:v>
                </c:pt>
                <c:pt idx="41">
                  <c:v>15.485471</c:v>
                </c:pt>
                <c:pt idx="42">
                  <c:v>15.823581000000001</c:v>
                </c:pt>
                <c:pt idx="43">
                  <c:v>17.123529000000001</c:v>
                </c:pt>
                <c:pt idx="44">
                  <c:v>16.002790999999998</c:v>
                </c:pt>
                <c:pt idx="45">
                  <c:v>16.630509</c:v>
                </c:pt>
                <c:pt idx="46">
                  <c:v>16.618272000000001</c:v>
                </c:pt>
                <c:pt idx="47">
                  <c:v>16.439951000000001</c:v>
                </c:pt>
                <c:pt idx="48">
                  <c:v>15.423351</c:v>
                </c:pt>
                <c:pt idx="49">
                  <c:v>14.473331</c:v>
                </c:pt>
                <c:pt idx="50">
                  <c:v>13.588449000000001</c:v>
                </c:pt>
                <c:pt idx="51">
                  <c:v>12.743264</c:v>
                </c:pt>
                <c:pt idx="52">
                  <c:v>12.790623999999999</c:v>
                </c:pt>
                <c:pt idx="53">
                  <c:v>12.292096000000001</c:v>
                </c:pt>
                <c:pt idx="54">
                  <c:v>11.615475999999999</c:v>
                </c:pt>
                <c:pt idx="55">
                  <c:v>11.32771</c:v>
                </c:pt>
                <c:pt idx="56">
                  <c:v>21.576529000000001</c:v>
                </c:pt>
                <c:pt idx="57">
                  <c:v>20.365777999999999</c:v>
                </c:pt>
                <c:pt idx="58">
                  <c:v>19.038094999999998</c:v>
                </c:pt>
                <c:pt idx="59">
                  <c:v>19.181032999999999</c:v>
                </c:pt>
                <c:pt idx="60">
                  <c:v>18.117878999999999</c:v>
                </c:pt>
                <c:pt idx="61">
                  <c:v>16.863856999999999</c:v>
                </c:pt>
                <c:pt idx="62">
                  <c:v>15.611838000000001</c:v>
                </c:pt>
                <c:pt idx="63">
                  <c:v>14.511709</c:v>
                </c:pt>
                <c:pt idx="64">
                  <c:v>15.835369999999999</c:v>
                </c:pt>
                <c:pt idx="65">
                  <c:v>16.301437</c:v>
                </c:pt>
                <c:pt idx="66">
                  <c:v>15.229339</c:v>
                </c:pt>
                <c:pt idx="67">
                  <c:v>14.583491</c:v>
                </c:pt>
                <c:pt idx="68">
                  <c:v>13.696376000000001</c:v>
                </c:pt>
                <c:pt idx="69">
                  <c:v>12.924201</c:v>
                </c:pt>
                <c:pt idx="70">
                  <c:v>12.166563999999999</c:v>
                </c:pt>
                <c:pt idx="71">
                  <c:v>11.871926999999999</c:v>
                </c:pt>
                <c:pt idx="72">
                  <c:v>11.267265999999999</c:v>
                </c:pt>
                <c:pt idx="73">
                  <c:v>10.769822</c:v>
                </c:pt>
                <c:pt idx="74">
                  <c:v>12.005832</c:v>
                </c:pt>
                <c:pt idx="75">
                  <c:v>11.457293999999999</c:v>
                </c:pt>
                <c:pt idx="76">
                  <c:v>11.132809999999999</c:v>
                </c:pt>
                <c:pt idx="77">
                  <c:v>10.631738</c:v>
                </c:pt>
                <c:pt idx="78">
                  <c:v>10.456633999999999</c:v>
                </c:pt>
                <c:pt idx="79">
                  <c:v>10.673503999999999</c:v>
                </c:pt>
                <c:pt idx="80">
                  <c:v>12.017424</c:v>
                </c:pt>
                <c:pt idx="81">
                  <c:v>12.030214000000001</c:v>
                </c:pt>
                <c:pt idx="82">
                  <c:v>12.568115000000001</c:v>
                </c:pt>
                <c:pt idx="83">
                  <c:v>12.065483</c:v>
                </c:pt>
                <c:pt idx="84">
                  <c:v>12.187778</c:v>
                </c:pt>
                <c:pt idx="85">
                  <c:v>13.018489000000001</c:v>
                </c:pt>
                <c:pt idx="86">
                  <c:v>12.543374999999999</c:v>
                </c:pt>
                <c:pt idx="87">
                  <c:v>11.911935</c:v>
                </c:pt>
                <c:pt idx="88">
                  <c:v>12.250633000000001</c:v>
                </c:pt>
                <c:pt idx="89">
                  <c:v>12.006577</c:v>
                </c:pt>
                <c:pt idx="90">
                  <c:v>11.374836</c:v>
                </c:pt>
                <c:pt idx="91">
                  <c:v>11.584941000000001</c:v>
                </c:pt>
                <c:pt idx="92">
                  <c:v>11.010386</c:v>
                </c:pt>
                <c:pt idx="93">
                  <c:v>10.851376999999999</c:v>
                </c:pt>
                <c:pt idx="94">
                  <c:v>10.770559</c:v>
                </c:pt>
                <c:pt idx="95">
                  <c:v>10.374662000000001</c:v>
                </c:pt>
                <c:pt idx="96">
                  <c:v>10.083783</c:v>
                </c:pt>
                <c:pt idx="97">
                  <c:v>9.8252009999999999</c:v>
                </c:pt>
                <c:pt idx="98">
                  <c:v>9.5876300000000008</c:v>
                </c:pt>
                <c:pt idx="99">
                  <c:v>10.236810999999999</c:v>
                </c:pt>
                <c:pt idx="100">
                  <c:v>11.095152000000001</c:v>
                </c:pt>
                <c:pt idx="101">
                  <c:v>15.614145000000001</c:v>
                </c:pt>
                <c:pt idx="102">
                  <c:v>14.889885</c:v>
                </c:pt>
                <c:pt idx="103">
                  <c:v>14.384221999999999</c:v>
                </c:pt>
                <c:pt idx="104">
                  <c:v>13.592333999999999</c:v>
                </c:pt>
                <c:pt idx="105">
                  <c:v>12.819926000000001</c:v>
                </c:pt>
                <c:pt idx="106">
                  <c:v>12.702717</c:v>
                </c:pt>
                <c:pt idx="107">
                  <c:v>12.777232</c:v>
                </c:pt>
                <c:pt idx="108">
                  <c:v>12.802904</c:v>
                </c:pt>
                <c:pt idx="109">
                  <c:v>12.060224</c:v>
                </c:pt>
                <c:pt idx="110">
                  <c:v>15.670638</c:v>
                </c:pt>
                <c:pt idx="111">
                  <c:v>15.286390000000001</c:v>
                </c:pt>
                <c:pt idx="112">
                  <c:v>15.735065000000001</c:v>
                </c:pt>
                <c:pt idx="113">
                  <c:v>17.096606000000001</c:v>
                </c:pt>
                <c:pt idx="114">
                  <c:v>16.862739999999999</c:v>
                </c:pt>
                <c:pt idx="115">
                  <c:v>16.876370000000001</c:v>
                </c:pt>
                <c:pt idx="116">
                  <c:v>16.333793</c:v>
                </c:pt>
                <c:pt idx="117">
                  <c:v>15.141000999999999</c:v>
                </c:pt>
                <c:pt idx="118">
                  <c:v>14.196756000000001</c:v>
                </c:pt>
                <c:pt idx="119">
                  <c:v>13.447941</c:v>
                </c:pt>
                <c:pt idx="120">
                  <c:v>14.385425</c:v>
                </c:pt>
                <c:pt idx="121">
                  <c:v>13.756328999999999</c:v>
                </c:pt>
                <c:pt idx="122">
                  <c:v>18.844733999999999</c:v>
                </c:pt>
                <c:pt idx="123">
                  <c:v>17.358896999999999</c:v>
                </c:pt>
                <c:pt idx="124">
                  <c:v>16.150901999999999</c:v>
                </c:pt>
                <c:pt idx="125">
                  <c:v>15.115646999999999</c:v>
                </c:pt>
                <c:pt idx="126">
                  <c:v>14.605861000000001</c:v>
                </c:pt>
                <c:pt idx="127">
                  <c:v>14.015394000000001</c:v>
                </c:pt>
                <c:pt idx="128">
                  <c:v>13.278993</c:v>
                </c:pt>
                <c:pt idx="129">
                  <c:v>12.931623999999999</c:v>
                </c:pt>
                <c:pt idx="130">
                  <c:v>12.219749</c:v>
                </c:pt>
                <c:pt idx="131">
                  <c:v>13.261255</c:v>
                </c:pt>
                <c:pt idx="132">
                  <c:v>12.652948</c:v>
                </c:pt>
                <c:pt idx="133">
                  <c:v>11.970437</c:v>
                </c:pt>
                <c:pt idx="134">
                  <c:v>11.507714999999999</c:v>
                </c:pt>
                <c:pt idx="135">
                  <c:v>11.117891999999999</c:v>
                </c:pt>
                <c:pt idx="136">
                  <c:v>10.749394000000001</c:v>
                </c:pt>
                <c:pt idx="137">
                  <c:v>11.464596999999999</c:v>
                </c:pt>
                <c:pt idx="138">
                  <c:v>11.249987000000001</c:v>
                </c:pt>
                <c:pt idx="139">
                  <c:v>10.873297000000001</c:v>
                </c:pt>
                <c:pt idx="140">
                  <c:v>11.165577000000001</c:v>
                </c:pt>
                <c:pt idx="141">
                  <c:v>10.751955000000001</c:v>
                </c:pt>
                <c:pt idx="142">
                  <c:v>10.300909000000001</c:v>
                </c:pt>
                <c:pt idx="143">
                  <c:v>9.9208320000000008</c:v>
                </c:pt>
                <c:pt idx="144">
                  <c:v>10.039673000000001</c:v>
                </c:pt>
                <c:pt idx="145">
                  <c:v>13.451207999999999</c:v>
                </c:pt>
                <c:pt idx="146">
                  <c:v>13.377553000000001</c:v>
                </c:pt>
                <c:pt idx="147">
                  <c:v>12.558159</c:v>
                </c:pt>
                <c:pt idx="148">
                  <c:v>12.336570999999999</c:v>
                </c:pt>
                <c:pt idx="149">
                  <c:v>11.657669</c:v>
                </c:pt>
                <c:pt idx="150">
                  <c:v>11.083271</c:v>
                </c:pt>
                <c:pt idx="151">
                  <c:v>11.822644</c:v>
                </c:pt>
                <c:pt idx="152">
                  <c:v>14.237940999999999</c:v>
                </c:pt>
                <c:pt idx="153">
                  <c:v>13.572483</c:v>
                </c:pt>
                <c:pt idx="154">
                  <c:v>13.551</c:v>
                </c:pt>
                <c:pt idx="155">
                  <c:v>12.807320000000001</c:v>
                </c:pt>
                <c:pt idx="156">
                  <c:v>12.061968999999999</c:v>
                </c:pt>
                <c:pt idx="157">
                  <c:v>12.753990999999999</c:v>
                </c:pt>
                <c:pt idx="158">
                  <c:v>12.042795999999999</c:v>
                </c:pt>
                <c:pt idx="159">
                  <c:v>11.640902000000001</c:v>
                </c:pt>
                <c:pt idx="160">
                  <c:v>11.375825000000001</c:v>
                </c:pt>
                <c:pt idx="161">
                  <c:v>10.935366999999999</c:v>
                </c:pt>
                <c:pt idx="162">
                  <c:v>10.494572</c:v>
                </c:pt>
                <c:pt idx="163">
                  <c:v>10.183987999999999</c:v>
                </c:pt>
                <c:pt idx="164">
                  <c:v>9.8210420000000003</c:v>
                </c:pt>
                <c:pt idx="165">
                  <c:v>10.268713999999999</c:v>
                </c:pt>
                <c:pt idx="166">
                  <c:v>10.649361000000001</c:v>
                </c:pt>
                <c:pt idx="167">
                  <c:v>10.436448</c:v>
                </c:pt>
                <c:pt idx="168">
                  <c:v>11.694639</c:v>
                </c:pt>
                <c:pt idx="169">
                  <c:v>11.150185</c:v>
                </c:pt>
                <c:pt idx="170">
                  <c:v>10.743183</c:v>
                </c:pt>
                <c:pt idx="171">
                  <c:v>10.441967</c:v>
                </c:pt>
                <c:pt idx="172">
                  <c:v>10.125531000000001</c:v>
                </c:pt>
                <c:pt idx="173">
                  <c:v>9.7628059999999994</c:v>
                </c:pt>
                <c:pt idx="174">
                  <c:v>9.4936910000000001</c:v>
                </c:pt>
                <c:pt idx="175">
                  <c:v>12.250451999999999</c:v>
                </c:pt>
                <c:pt idx="176">
                  <c:v>12.192551</c:v>
                </c:pt>
                <c:pt idx="177">
                  <c:v>11.625985</c:v>
                </c:pt>
                <c:pt idx="178">
                  <c:v>11.042256</c:v>
                </c:pt>
                <c:pt idx="179">
                  <c:v>11.188216000000001</c:v>
                </c:pt>
                <c:pt idx="180">
                  <c:v>11.358708999999999</c:v>
                </c:pt>
                <c:pt idx="181">
                  <c:v>11.532482999999999</c:v>
                </c:pt>
                <c:pt idx="182">
                  <c:v>11.376818999999999</c:v>
                </c:pt>
                <c:pt idx="183">
                  <c:v>10.877324</c:v>
                </c:pt>
                <c:pt idx="184">
                  <c:v>12.708736</c:v>
                </c:pt>
                <c:pt idx="185">
                  <c:v>14.898122000000001</c:v>
                </c:pt>
                <c:pt idx="186">
                  <c:v>13.993864</c:v>
                </c:pt>
                <c:pt idx="187">
                  <c:v>13.552440000000001</c:v>
                </c:pt>
                <c:pt idx="188">
                  <c:v>14.280154</c:v>
                </c:pt>
                <c:pt idx="189">
                  <c:v>29.487663000000001</c:v>
                </c:pt>
                <c:pt idx="190">
                  <c:v>28.213812000000001</c:v>
                </c:pt>
                <c:pt idx="191">
                  <c:v>26.094242999999999</c:v>
                </c:pt>
                <c:pt idx="192">
                  <c:v>23.808140000000002</c:v>
                </c:pt>
                <c:pt idx="193">
                  <c:v>22.582750000000001</c:v>
                </c:pt>
                <c:pt idx="194">
                  <c:v>21.307943000000002</c:v>
                </c:pt>
                <c:pt idx="195">
                  <c:v>19.658097999999999</c:v>
                </c:pt>
                <c:pt idx="196">
                  <c:v>18.135663000000001</c:v>
                </c:pt>
                <c:pt idx="197">
                  <c:v>22.530719000000001</c:v>
                </c:pt>
                <c:pt idx="198">
                  <c:v>20.762381000000001</c:v>
                </c:pt>
                <c:pt idx="199">
                  <c:v>21.312128999999999</c:v>
                </c:pt>
                <c:pt idx="200">
                  <c:v>22.063231999999999</c:v>
                </c:pt>
                <c:pt idx="201">
                  <c:v>22.107253</c:v>
                </c:pt>
                <c:pt idx="202">
                  <c:v>20.955431000000001</c:v>
                </c:pt>
                <c:pt idx="203">
                  <c:v>19.702074</c:v>
                </c:pt>
                <c:pt idx="204">
                  <c:v>18.177149</c:v>
                </c:pt>
                <c:pt idx="205">
                  <c:v>26.182586000000001</c:v>
                </c:pt>
                <c:pt idx="206">
                  <c:v>24.467055999999999</c:v>
                </c:pt>
                <c:pt idx="207">
                  <c:v>22.632247</c:v>
                </c:pt>
                <c:pt idx="208">
                  <c:v>20.941047000000001</c:v>
                </c:pt>
                <c:pt idx="209">
                  <c:v>19.601261999999998</c:v>
                </c:pt>
                <c:pt idx="210">
                  <c:v>18.117173000000001</c:v>
                </c:pt>
                <c:pt idx="211">
                  <c:v>16.786239999999999</c:v>
                </c:pt>
                <c:pt idx="212">
                  <c:v>15.749332000000001</c:v>
                </c:pt>
                <c:pt idx="213">
                  <c:v>14.653619000000001</c:v>
                </c:pt>
                <c:pt idx="214">
                  <c:v>14.760548</c:v>
                </c:pt>
                <c:pt idx="215">
                  <c:v>13.812628999999999</c:v>
                </c:pt>
                <c:pt idx="216">
                  <c:v>13.127934</c:v>
                </c:pt>
                <c:pt idx="217">
                  <c:v>13.304383</c:v>
                </c:pt>
                <c:pt idx="218">
                  <c:v>12.603417</c:v>
                </c:pt>
                <c:pt idx="219">
                  <c:v>12.0258</c:v>
                </c:pt>
                <c:pt idx="220">
                  <c:v>11.910835000000001</c:v>
                </c:pt>
                <c:pt idx="221">
                  <c:v>13.357396</c:v>
                </c:pt>
                <c:pt idx="222">
                  <c:v>13.33431</c:v>
                </c:pt>
                <c:pt idx="223">
                  <c:v>12.749269999999999</c:v>
                </c:pt>
                <c:pt idx="224">
                  <c:v>12.117647</c:v>
                </c:pt>
                <c:pt idx="225">
                  <c:v>12.406276</c:v>
                </c:pt>
                <c:pt idx="226">
                  <c:v>15.148057</c:v>
                </c:pt>
                <c:pt idx="227">
                  <c:v>14.892416000000001</c:v>
                </c:pt>
                <c:pt idx="228">
                  <c:v>14.330582</c:v>
                </c:pt>
                <c:pt idx="229">
                  <c:v>16.162707999999999</c:v>
                </c:pt>
                <c:pt idx="230">
                  <c:v>15.119351999999999</c:v>
                </c:pt>
                <c:pt idx="231">
                  <c:v>15.363979</c:v>
                </c:pt>
                <c:pt idx="232">
                  <c:v>14.290412999999999</c:v>
                </c:pt>
                <c:pt idx="233">
                  <c:v>15.714027</c:v>
                </c:pt>
                <c:pt idx="234">
                  <c:v>15.032557000000001</c:v>
                </c:pt>
                <c:pt idx="235">
                  <c:v>15.77694</c:v>
                </c:pt>
                <c:pt idx="236">
                  <c:v>14.658621999999999</c:v>
                </c:pt>
                <c:pt idx="237">
                  <c:v>13.900736</c:v>
                </c:pt>
                <c:pt idx="238">
                  <c:v>13.825647</c:v>
                </c:pt>
                <c:pt idx="239">
                  <c:v>13.96411</c:v>
                </c:pt>
                <c:pt idx="240">
                  <c:v>13.070601999999999</c:v>
                </c:pt>
                <c:pt idx="241">
                  <c:v>12.42271</c:v>
                </c:pt>
                <c:pt idx="242">
                  <c:v>14.006933999999999</c:v>
                </c:pt>
                <c:pt idx="243">
                  <c:v>13.102824999999999</c:v>
                </c:pt>
                <c:pt idx="244">
                  <c:v>12.827584999999999</c:v>
                </c:pt>
                <c:pt idx="245">
                  <c:v>14.987529</c:v>
                </c:pt>
                <c:pt idx="246">
                  <c:v>14.733694</c:v>
                </c:pt>
                <c:pt idx="247">
                  <c:v>14.54702</c:v>
                </c:pt>
                <c:pt idx="248">
                  <c:v>15.59737</c:v>
                </c:pt>
                <c:pt idx="249">
                  <c:v>14.880493</c:v>
                </c:pt>
                <c:pt idx="250">
                  <c:v>17.804093000000002</c:v>
                </c:pt>
                <c:pt idx="251">
                  <c:v>16.440919000000001</c:v>
                </c:pt>
                <c:pt idx="252">
                  <c:v>15.617743000000001</c:v>
                </c:pt>
                <c:pt idx="253">
                  <c:v>14.836702000000001</c:v>
                </c:pt>
                <c:pt idx="254">
                  <c:v>16.546837</c:v>
                </c:pt>
                <c:pt idx="255">
                  <c:v>15.523386</c:v>
                </c:pt>
                <c:pt idx="256">
                  <c:v>14.430733</c:v>
                </c:pt>
                <c:pt idx="257">
                  <c:v>14.272724999999999</c:v>
                </c:pt>
                <c:pt idx="258">
                  <c:v>13.334345000000001</c:v>
                </c:pt>
                <c:pt idx="259">
                  <c:v>12.6556</c:v>
                </c:pt>
                <c:pt idx="260">
                  <c:v>12.237358</c:v>
                </c:pt>
                <c:pt idx="261">
                  <c:v>12.476845000000001</c:v>
                </c:pt>
                <c:pt idx="262">
                  <c:v>14.676392</c:v>
                </c:pt>
                <c:pt idx="263">
                  <c:v>13.687091000000001</c:v>
                </c:pt>
                <c:pt idx="264">
                  <c:v>12.924334</c:v>
                </c:pt>
                <c:pt idx="265">
                  <c:v>13.57269</c:v>
                </c:pt>
                <c:pt idx="266">
                  <c:v>12.729143000000001</c:v>
                </c:pt>
                <c:pt idx="267">
                  <c:v>11.997966999999999</c:v>
                </c:pt>
                <c:pt idx="268">
                  <c:v>11.361274999999999</c:v>
                </c:pt>
                <c:pt idx="269">
                  <c:v>12.86727</c:v>
                </c:pt>
                <c:pt idx="270">
                  <c:v>12.151411</c:v>
                </c:pt>
                <c:pt idx="271">
                  <c:v>11.779622</c:v>
                </c:pt>
                <c:pt idx="272">
                  <c:v>11.544518</c:v>
                </c:pt>
                <c:pt idx="273">
                  <c:v>12.689355000000001</c:v>
                </c:pt>
                <c:pt idx="274">
                  <c:v>14.274210999999999</c:v>
                </c:pt>
                <c:pt idx="275">
                  <c:v>13.891009</c:v>
                </c:pt>
                <c:pt idx="276">
                  <c:v>13.074216</c:v>
                </c:pt>
                <c:pt idx="277">
                  <c:v>13.812302000000001</c:v>
                </c:pt>
                <c:pt idx="278">
                  <c:v>12.93586</c:v>
                </c:pt>
                <c:pt idx="279">
                  <c:v>12.180781</c:v>
                </c:pt>
                <c:pt idx="280">
                  <c:v>11.531165</c:v>
                </c:pt>
                <c:pt idx="281">
                  <c:v>11.068906</c:v>
                </c:pt>
                <c:pt idx="282">
                  <c:v>10.776270999999999</c:v>
                </c:pt>
                <c:pt idx="283">
                  <c:v>14.568087999999999</c:v>
                </c:pt>
                <c:pt idx="284">
                  <c:v>13.650437999999999</c:v>
                </c:pt>
                <c:pt idx="285">
                  <c:v>13.145655</c:v>
                </c:pt>
                <c:pt idx="286">
                  <c:v>12.390957999999999</c:v>
                </c:pt>
                <c:pt idx="287">
                  <c:v>11.989224</c:v>
                </c:pt>
                <c:pt idx="288">
                  <c:v>13.679551999999999</c:v>
                </c:pt>
                <c:pt idx="289">
                  <c:v>12.818407000000001</c:v>
                </c:pt>
                <c:pt idx="290">
                  <c:v>13.120452</c:v>
                </c:pt>
                <c:pt idx="291">
                  <c:v>12.555061</c:v>
                </c:pt>
                <c:pt idx="292">
                  <c:v>12.002361000000001</c:v>
                </c:pt>
                <c:pt idx="293">
                  <c:v>12.60962</c:v>
                </c:pt>
                <c:pt idx="294">
                  <c:v>11.922947000000001</c:v>
                </c:pt>
                <c:pt idx="295">
                  <c:v>11.307632999999999</c:v>
                </c:pt>
                <c:pt idx="296">
                  <c:v>10.769470999999999</c:v>
                </c:pt>
                <c:pt idx="297">
                  <c:v>10.513980999999999</c:v>
                </c:pt>
                <c:pt idx="298">
                  <c:v>10.106640000000001</c:v>
                </c:pt>
                <c:pt idx="299">
                  <c:v>14.887808</c:v>
                </c:pt>
                <c:pt idx="300">
                  <c:v>13.912169</c:v>
                </c:pt>
                <c:pt idx="301">
                  <c:v>13.047895</c:v>
                </c:pt>
                <c:pt idx="302">
                  <c:v>13.155222</c:v>
                </c:pt>
                <c:pt idx="303">
                  <c:v>12.823428</c:v>
                </c:pt>
                <c:pt idx="304">
                  <c:v>14.172445</c:v>
                </c:pt>
                <c:pt idx="305">
                  <c:v>13.457272</c:v>
                </c:pt>
                <c:pt idx="306">
                  <c:v>14.385706000000001</c:v>
                </c:pt>
                <c:pt idx="307">
                  <c:v>13.459918</c:v>
                </c:pt>
                <c:pt idx="308">
                  <c:v>12.651982</c:v>
                </c:pt>
                <c:pt idx="309">
                  <c:v>11.928477000000001</c:v>
                </c:pt>
                <c:pt idx="310">
                  <c:v>11.327995</c:v>
                </c:pt>
                <c:pt idx="311">
                  <c:v>11.150178</c:v>
                </c:pt>
                <c:pt idx="312">
                  <c:v>10.633898</c:v>
                </c:pt>
                <c:pt idx="313">
                  <c:v>10.458994000000001</c:v>
                </c:pt>
                <c:pt idx="314">
                  <c:v>10.337135999999999</c:v>
                </c:pt>
                <c:pt idx="315">
                  <c:v>10.051655</c:v>
                </c:pt>
                <c:pt idx="316">
                  <c:v>9.7257739999999995</c:v>
                </c:pt>
                <c:pt idx="317">
                  <c:v>12.586674</c:v>
                </c:pt>
                <c:pt idx="318">
                  <c:v>11.885484</c:v>
                </c:pt>
                <c:pt idx="319">
                  <c:v>11.265229</c:v>
                </c:pt>
                <c:pt idx="320">
                  <c:v>10.77948</c:v>
                </c:pt>
                <c:pt idx="321">
                  <c:v>11.510420999999999</c:v>
                </c:pt>
                <c:pt idx="322">
                  <c:v>11.289246</c:v>
                </c:pt>
                <c:pt idx="323">
                  <c:v>11.154368</c:v>
                </c:pt>
                <c:pt idx="324">
                  <c:v>14.450495999999999</c:v>
                </c:pt>
                <c:pt idx="325">
                  <c:v>13.902497</c:v>
                </c:pt>
                <c:pt idx="326">
                  <c:v>13.231154</c:v>
                </c:pt>
                <c:pt idx="327">
                  <c:v>13.155589000000001</c:v>
                </c:pt>
                <c:pt idx="328">
                  <c:v>13.379965</c:v>
                </c:pt>
                <c:pt idx="329">
                  <c:v>12.782819999999999</c:v>
                </c:pt>
                <c:pt idx="330">
                  <c:v>21.574466999999999</c:v>
                </c:pt>
                <c:pt idx="331">
                  <c:v>19.847788000000001</c:v>
                </c:pt>
                <c:pt idx="332">
                  <c:v>19.933864</c:v>
                </c:pt>
                <c:pt idx="333">
                  <c:v>18.338121000000001</c:v>
                </c:pt>
                <c:pt idx="334">
                  <c:v>17.178183000000001</c:v>
                </c:pt>
                <c:pt idx="335">
                  <c:v>17.351597999999999</c:v>
                </c:pt>
                <c:pt idx="336">
                  <c:v>16.380701999999999</c:v>
                </c:pt>
                <c:pt idx="337">
                  <c:v>15.181414999999999</c:v>
                </c:pt>
                <c:pt idx="338">
                  <c:v>14.214263000000001</c:v>
                </c:pt>
                <c:pt idx="339">
                  <c:v>13.321629</c:v>
                </c:pt>
                <c:pt idx="340">
                  <c:v>12.593287</c:v>
                </c:pt>
                <c:pt idx="341">
                  <c:v>12.539815000000001</c:v>
                </c:pt>
                <c:pt idx="342">
                  <c:v>11.832782</c:v>
                </c:pt>
                <c:pt idx="343">
                  <c:v>11.295057999999999</c:v>
                </c:pt>
                <c:pt idx="344">
                  <c:v>12.975918</c:v>
                </c:pt>
                <c:pt idx="345">
                  <c:v>12.979594000000001</c:v>
                </c:pt>
                <c:pt idx="346">
                  <c:v>12.237784</c:v>
                </c:pt>
                <c:pt idx="347">
                  <c:v>13.710062000000001</c:v>
                </c:pt>
                <c:pt idx="348">
                  <c:v>12.846073000000001</c:v>
                </c:pt>
                <c:pt idx="349">
                  <c:v>12.108466</c:v>
                </c:pt>
                <c:pt idx="350">
                  <c:v>11.491777000000001</c:v>
                </c:pt>
                <c:pt idx="351">
                  <c:v>13.275615</c:v>
                </c:pt>
                <c:pt idx="352">
                  <c:v>12.918336999999999</c:v>
                </c:pt>
                <c:pt idx="353">
                  <c:v>12.185188</c:v>
                </c:pt>
                <c:pt idx="354">
                  <c:v>11.625007999999999</c:v>
                </c:pt>
                <c:pt idx="355">
                  <c:v>11.245203999999999</c:v>
                </c:pt>
                <c:pt idx="356">
                  <c:v>10.793106999999999</c:v>
                </c:pt>
                <c:pt idx="357">
                  <c:v>10.562146</c:v>
                </c:pt>
                <c:pt idx="358">
                  <c:v>12.400880000000001</c:v>
                </c:pt>
                <c:pt idx="359">
                  <c:v>11.841923</c:v>
                </c:pt>
                <c:pt idx="360">
                  <c:v>11.332497999999999</c:v>
                </c:pt>
                <c:pt idx="361">
                  <c:v>10.791604</c:v>
                </c:pt>
                <c:pt idx="362">
                  <c:v>10.406758999999999</c:v>
                </c:pt>
                <c:pt idx="363">
                  <c:v>10.000901000000001</c:v>
                </c:pt>
                <c:pt idx="364">
                  <c:v>10.236079999999999</c:v>
                </c:pt>
                <c:pt idx="365">
                  <c:v>9.9071680000000004</c:v>
                </c:pt>
                <c:pt idx="366">
                  <c:v>9.5811480000000007</c:v>
                </c:pt>
                <c:pt idx="367">
                  <c:v>9.5385489999999997</c:v>
                </c:pt>
                <c:pt idx="368">
                  <c:v>11.698957999999999</c:v>
                </c:pt>
                <c:pt idx="369">
                  <c:v>11.642970999999999</c:v>
                </c:pt>
                <c:pt idx="370">
                  <c:v>11.06785</c:v>
                </c:pt>
                <c:pt idx="371">
                  <c:v>16.656827</c:v>
                </c:pt>
                <c:pt idx="372">
                  <c:v>15.798102999999999</c:v>
                </c:pt>
                <c:pt idx="373">
                  <c:v>14.792156</c:v>
                </c:pt>
                <c:pt idx="374">
                  <c:v>15.076831</c:v>
                </c:pt>
                <c:pt idx="375">
                  <c:v>14.138312000000001</c:v>
                </c:pt>
                <c:pt idx="376">
                  <c:v>13.2677</c:v>
                </c:pt>
                <c:pt idx="377">
                  <c:v>12.728686</c:v>
                </c:pt>
                <c:pt idx="378">
                  <c:v>13.098853999999999</c:v>
                </c:pt>
                <c:pt idx="379">
                  <c:v>12.441020999999999</c:v>
                </c:pt>
                <c:pt idx="380">
                  <c:v>14.065194</c:v>
                </c:pt>
                <c:pt idx="381">
                  <c:v>13.156057000000001</c:v>
                </c:pt>
                <c:pt idx="382">
                  <c:v>12.563473999999999</c:v>
                </c:pt>
                <c:pt idx="383">
                  <c:v>12.980997</c:v>
                </c:pt>
                <c:pt idx="384">
                  <c:v>12.403392999999999</c:v>
                </c:pt>
                <c:pt idx="385">
                  <c:v>11.934399000000001</c:v>
                </c:pt>
                <c:pt idx="386">
                  <c:v>15.362864</c:v>
                </c:pt>
                <c:pt idx="387">
                  <c:v>14.525660999999999</c:v>
                </c:pt>
                <c:pt idx="388">
                  <c:v>14.140618999999999</c:v>
                </c:pt>
                <c:pt idx="389">
                  <c:v>13.379275</c:v>
                </c:pt>
                <c:pt idx="390">
                  <c:v>13.724304999999999</c:v>
                </c:pt>
                <c:pt idx="391">
                  <c:v>19.768636000000001</c:v>
                </c:pt>
                <c:pt idx="392">
                  <c:v>20.208475</c:v>
                </c:pt>
                <c:pt idx="393">
                  <c:v>18.713909000000001</c:v>
                </c:pt>
                <c:pt idx="394">
                  <c:v>17.552544999999999</c:v>
                </c:pt>
                <c:pt idx="395">
                  <c:v>17.010704</c:v>
                </c:pt>
                <c:pt idx="396">
                  <c:v>15.794339000000001</c:v>
                </c:pt>
                <c:pt idx="397">
                  <c:v>15.472046000000001</c:v>
                </c:pt>
                <c:pt idx="398">
                  <c:v>14.866265</c:v>
                </c:pt>
                <c:pt idx="399">
                  <c:v>14.253330999999999</c:v>
                </c:pt>
                <c:pt idx="400">
                  <c:v>13.852150999999999</c:v>
                </c:pt>
                <c:pt idx="401">
                  <c:v>14.306433999999999</c:v>
                </c:pt>
                <c:pt idx="402">
                  <c:v>13.426387</c:v>
                </c:pt>
                <c:pt idx="403">
                  <c:v>13.227342</c:v>
                </c:pt>
                <c:pt idx="404">
                  <c:v>12.450222999999999</c:v>
                </c:pt>
                <c:pt idx="405">
                  <c:v>15.166086999999999</c:v>
                </c:pt>
                <c:pt idx="406">
                  <c:v>14.334781</c:v>
                </c:pt>
                <c:pt idx="407">
                  <c:v>14.270712</c:v>
                </c:pt>
                <c:pt idx="408">
                  <c:v>13.528502</c:v>
                </c:pt>
                <c:pt idx="409">
                  <c:v>16.28229</c:v>
                </c:pt>
                <c:pt idx="410">
                  <c:v>15.100457</c:v>
                </c:pt>
                <c:pt idx="411">
                  <c:v>14.095352</c:v>
                </c:pt>
                <c:pt idx="412">
                  <c:v>14.780044999999999</c:v>
                </c:pt>
                <c:pt idx="413">
                  <c:v>14.558294999999999</c:v>
                </c:pt>
                <c:pt idx="414">
                  <c:v>13.642068999999999</c:v>
                </c:pt>
                <c:pt idx="415">
                  <c:v>13.130820999999999</c:v>
                </c:pt>
                <c:pt idx="416">
                  <c:v>12.849727</c:v>
                </c:pt>
                <c:pt idx="417">
                  <c:v>13.035958000000001</c:v>
                </c:pt>
                <c:pt idx="418">
                  <c:v>12.795114</c:v>
                </c:pt>
                <c:pt idx="419">
                  <c:v>12.049547</c:v>
                </c:pt>
                <c:pt idx="420">
                  <c:v>11.646051999999999</c:v>
                </c:pt>
                <c:pt idx="421">
                  <c:v>11.379780999999999</c:v>
                </c:pt>
                <c:pt idx="422">
                  <c:v>11.265573</c:v>
                </c:pt>
                <c:pt idx="423">
                  <c:v>10.732699999999999</c:v>
                </c:pt>
                <c:pt idx="424">
                  <c:v>10.596634</c:v>
                </c:pt>
                <c:pt idx="425">
                  <c:v>12.732606000000001</c:v>
                </c:pt>
                <c:pt idx="426">
                  <c:v>11.999554</c:v>
                </c:pt>
                <c:pt idx="427">
                  <c:v>13.296310999999999</c:v>
                </c:pt>
                <c:pt idx="428">
                  <c:v>13.019256</c:v>
                </c:pt>
                <c:pt idx="429">
                  <c:v>12.521744</c:v>
                </c:pt>
                <c:pt idx="430">
                  <c:v>16.438824</c:v>
                </c:pt>
                <c:pt idx="431">
                  <c:v>15.566371</c:v>
                </c:pt>
                <c:pt idx="432">
                  <c:v>14.469094</c:v>
                </c:pt>
                <c:pt idx="433">
                  <c:v>15.203111</c:v>
                </c:pt>
                <c:pt idx="434">
                  <c:v>15.054114999999999</c:v>
                </c:pt>
                <c:pt idx="435">
                  <c:v>14.777983000000001</c:v>
                </c:pt>
                <c:pt idx="436">
                  <c:v>15.197630999999999</c:v>
                </c:pt>
                <c:pt idx="437">
                  <c:v>14.144412000000001</c:v>
                </c:pt>
                <c:pt idx="438">
                  <c:v>13.840351999999999</c:v>
                </c:pt>
                <c:pt idx="439">
                  <c:v>13.02843</c:v>
                </c:pt>
                <c:pt idx="440">
                  <c:v>13.168393</c:v>
                </c:pt>
                <c:pt idx="441">
                  <c:v>12.42775</c:v>
                </c:pt>
                <c:pt idx="442">
                  <c:v>13.509088</c:v>
                </c:pt>
                <c:pt idx="443">
                  <c:v>12.874015999999999</c:v>
                </c:pt>
                <c:pt idx="444">
                  <c:v>12.198556999999999</c:v>
                </c:pt>
                <c:pt idx="445">
                  <c:v>11.550682</c:v>
                </c:pt>
                <c:pt idx="446">
                  <c:v>11.090217000000001</c:v>
                </c:pt>
                <c:pt idx="447">
                  <c:v>10.585642999999999</c:v>
                </c:pt>
                <c:pt idx="448">
                  <c:v>10.721890999999999</c:v>
                </c:pt>
                <c:pt idx="449">
                  <c:v>10.307285</c:v>
                </c:pt>
                <c:pt idx="450">
                  <c:v>10.943492000000001</c:v>
                </c:pt>
                <c:pt idx="451">
                  <c:v>13.304029999999999</c:v>
                </c:pt>
                <c:pt idx="452">
                  <c:v>12.935066000000001</c:v>
                </c:pt>
                <c:pt idx="453">
                  <c:v>12.17755</c:v>
                </c:pt>
                <c:pt idx="454">
                  <c:v>11.516043</c:v>
                </c:pt>
                <c:pt idx="455">
                  <c:v>11.112496</c:v>
                </c:pt>
                <c:pt idx="456">
                  <c:v>11.187061</c:v>
                </c:pt>
                <c:pt idx="457">
                  <c:v>11.603412000000001</c:v>
                </c:pt>
                <c:pt idx="458">
                  <c:v>12.110467999999999</c:v>
                </c:pt>
                <c:pt idx="459">
                  <c:v>12.332316</c:v>
                </c:pt>
                <c:pt idx="460">
                  <c:v>13.187008000000001</c:v>
                </c:pt>
                <c:pt idx="461">
                  <c:v>12.395600999999999</c:v>
                </c:pt>
                <c:pt idx="462">
                  <c:v>11.873780999999999</c:v>
                </c:pt>
                <c:pt idx="463">
                  <c:v>13.556717000000001</c:v>
                </c:pt>
                <c:pt idx="464">
                  <c:v>14.954207</c:v>
                </c:pt>
                <c:pt idx="465">
                  <c:v>14.007872000000001</c:v>
                </c:pt>
                <c:pt idx="466">
                  <c:v>14.371822</c:v>
                </c:pt>
                <c:pt idx="467">
                  <c:v>13.433351</c:v>
                </c:pt>
                <c:pt idx="468">
                  <c:v>12.727002000000001</c:v>
                </c:pt>
                <c:pt idx="469">
                  <c:v>12.253097</c:v>
                </c:pt>
                <c:pt idx="470">
                  <c:v>14.328055000000001</c:v>
                </c:pt>
                <c:pt idx="471">
                  <c:v>13.427239999999999</c:v>
                </c:pt>
                <c:pt idx="472">
                  <c:v>12.784519</c:v>
                </c:pt>
                <c:pt idx="473">
                  <c:v>12.762915</c:v>
                </c:pt>
                <c:pt idx="474">
                  <c:v>12.237007999999999</c:v>
                </c:pt>
                <c:pt idx="475">
                  <c:v>12.985961</c:v>
                </c:pt>
                <c:pt idx="476">
                  <c:v>12.359935</c:v>
                </c:pt>
                <c:pt idx="477">
                  <c:v>11.956448</c:v>
                </c:pt>
                <c:pt idx="478">
                  <c:v>11.518485</c:v>
                </c:pt>
                <c:pt idx="479">
                  <c:v>13.960888000000001</c:v>
                </c:pt>
                <c:pt idx="480">
                  <c:v>15.775677</c:v>
                </c:pt>
                <c:pt idx="481">
                  <c:v>14.66043</c:v>
                </c:pt>
                <c:pt idx="482">
                  <c:v>15.502597</c:v>
                </c:pt>
                <c:pt idx="483">
                  <c:v>14.412129</c:v>
                </c:pt>
                <c:pt idx="484">
                  <c:v>13.464100999999999</c:v>
                </c:pt>
                <c:pt idx="485">
                  <c:v>12.788033</c:v>
                </c:pt>
                <c:pt idx="486">
                  <c:v>12.04401</c:v>
                </c:pt>
                <c:pt idx="487">
                  <c:v>11.953638</c:v>
                </c:pt>
                <c:pt idx="488">
                  <c:v>11.511123</c:v>
                </c:pt>
                <c:pt idx="489">
                  <c:v>11.066969</c:v>
                </c:pt>
                <c:pt idx="490">
                  <c:v>10.702033999999999</c:v>
                </c:pt>
                <c:pt idx="491">
                  <c:v>11.857939</c:v>
                </c:pt>
                <c:pt idx="492">
                  <c:v>11.246024</c:v>
                </c:pt>
                <c:pt idx="493">
                  <c:v>12.146674000000001</c:v>
                </c:pt>
                <c:pt idx="494">
                  <c:v>12.727015</c:v>
                </c:pt>
                <c:pt idx="495">
                  <c:v>13.632315999999999</c:v>
                </c:pt>
                <c:pt idx="496">
                  <c:v>15.851264</c:v>
                </c:pt>
                <c:pt idx="497">
                  <c:v>15.626969000000001</c:v>
                </c:pt>
                <c:pt idx="498">
                  <c:v>15.699280999999999</c:v>
                </c:pt>
                <c:pt idx="499">
                  <c:v>14.794314999999999</c:v>
                </c:pt>
                <c:pt idx="500">
                  <c:v>13.940829000000001</c:v>
                </c:pt>
                <c:pt idx="501">
                  <c:v>13.771210999999999</c:v>
                </c:pt>
                <c:pt idx="502">
                  <c:v>12.913239000000001</c:v>
                </c:pt>
                <c:pt idx="503">
                  <c:v>12.540355</c:v>
                </c:pt>
                <c:pt idx="504">
                  <c:v>13.220566</c:v>
                </c:pt>
                <c:pt idx="505">
                  <c:v>14.295987</c:v>
                </c:pt>
                <c:pt idx="506">
                  <c:v>14.412209000000001</c:v>
                </c:pt>
                <c:pt idx="507">
                  <c:v>22.616009999999999</c:v>
                </c:pt>
                <c:pt idx="508">
                  <c:v>20.829571999999999</c:v>
                </c:pt>
                <c:pt idx="509">
                  <c:v>21.557400999999999</c:v>
                </c:pt>
                <c:pt idx="510">
                  <c:v>21.272092000000001</c:v>
                </c:pt>
                <c:pt idx="511">
                  <c:v>19.509537999999999</c:v>
                </c:pt>
                <c:pt idx="512">
                  <c:v>20.825208</c:v>
                </c:pt>
                <c:pt idx="513">
                  <c:v>19.224254999999999</c:v>
                </c:pt>
                <c:pt idx="514">
                  <c:v>24.142285000000001</c:v>
                </c:pt>
                <c:pt idx="515">
                  <c:v>22.456275999999999</c:v>
                </c:pt>
                <c:pt idx="516">
                  <c:v>20.760286000000001</c:v>
                </c:pt>
                <c:pt idx="517">
                  <c:v>19.909901999999999</c:v>
                </c:pt>
                <c:pt idx="518">
                  <c:v>18.723811000000001</c:v>
                </c:pt>
                <c:pt idx="519">
                  <c:v>17.306128000000001</c:v>
                </c:pt>
                <c:pt idx="520">
                  <c:v>16.231245999999999</c:v>
                </c:pt>
                <c:pt idx="521">
                  <c:v>15.054422000000001</c:v>
                </c:pt>
                <c:pt idx="522">
                  <c:v>16.477985</c:v>
                </c:pt>
                <c:pt idx="523">
                  <c:v>15.271774000000001</c:v>
                </c:pt>
                <c:pt idx="524">
                  <c:v>14.733575</c:v>
                </c:pt>
                <c:pt idx="525">
                  <c:v>16.248833000000001</c:v>
                </c:pt>
                <c:pt idx="526">
                  <c:v>27.397513</c:v>
                </c:pt>
                <c:pt idx="527">
                  <c:v>25.883400000000002</c:v>
                </c:pt>
                <c:pt idx="528">
                  <c:v>24.762694</c:v>
                </c:pt>
                <c:pt idx="529">
                  <c:v>23.435880999999998</c:v>
                </c:pt>
                <c:pt idx="530">
                  <c:v>28.946342000000001</c:v>
                </c:pt>
                <c:pt idx="531">
                  <c:v>26.740473999999999</c:v>
                </c:pt>
                <c:pt idx="532">
                  <c:v>24.615600000000001</c:v>
                </c:pt>
                <c:pt idx="533">
                  <c:v>25.898420000000002</c:v>
                </c:pt>
                <c:pt idx="534">
                  <c:v>24.719104000000002</c:v>
                </c:pt>
                <c:pt idx="535">
                  <c:v>25.879740999999999</c:v>
                </c:pt>
                <c:pt idx="536">
                  <c:v>34.229005000000001</c:v>
                </c:pt>
                <c:pt idx="537">
                  <c:v>31.188089000000002</c:v>
                </c:pt>
                <c:pt idx="538">
                  <c:v>32.744</c:v>
                </c:pt>
                <c:pt idx="539">
                  <c:v>37.543357999999998</c:v>
                </c:pt>
                <c:pt idx="540">
                  <c:v>39.610017999999997</c:v>
                </c:pt>
                <c:pt idx="541">
                  <c:v>40.548360000000002</c:v>
                </c:pt>
                <c:pt idx="542">
                  <c:v>39.528624999999998</c:v>
                </c:pt>
                <c:pt idx="543">
                  <c:v>46.011657</c:v>
                </c:pt>
                <c:pt idx="544">
                  <c:v>65.689902000000004</c:v>
                </c:pt>
                <c:pt idx="545">
                  <c:v>72.515642999999997</c:v>
                </c:pt>
                <c:pt idx="546">
                  <c:v>72.870247000000006</c:v>
                </c:pt>
                <c:pt idx="547">
                  <c:v>81.387337000000002</c:v>
                </c:pt>
                <c:pt idx="548">
                  <c:v>80.680481</c:v>
                </c:pt>
                <c:pt idx="549">
                  <c:v>73.201098000000002</c:v>
                </c:pt>
                <c:pt idx="550">
                  <c:v>67.044038999999998</c:v>
                </c:pt>
                <c:pt idx="551">
                  <c:v>60.631542000000003</c:v>
                </c:pt>
                <c:pt idx="552">
                  <c:v>56.261653000000003</c:v>
                </c:pt>
                <c:pt idx="553">
                  <c:v>55.990012</c:v>
                </c:pt>
                <c:pt idx="554">
                  <c:v>52.406694999999999</c:v>
                </c:pt>
                <c:pt idx="555">
                  <c:v>47.442416999999999</c:v>
                </c:pt>
                <c:pt idx="556">
                  <c:v>48.222301000000002</c:v>
                </c:pt>
                <c:pt idx="557">
                  <c:v>44.841146000000002</c:v>
                </c:pt>
                <c:pt idx="558">
                  <c:v>40.969707999999997</c:v>
                </c:pt>
                <c:pt idx="559">
                  <c:v>38.282080000000001</c:v>
                </c:pt>
                <c:pt idx="560">
                  <c:v>35.571584999999999</c:v>
                </c:pt>
                <c:pt idx="561">
                  <c:v>34.114272</c:v>
                </c:pt>
                <c:pt idx="562">
                  <c:v>32.519302000000003</c:v>
                </c:pt>
                <c:pt idx="563">
                  <c:v>29.560828999999998</c:v>
                </c:pt>
                <c:pt idx="564">
                  <c:v>32.179302999999997</c:v>
                </c:pt>
                <c:pt idx="565">
                  <c:v>29.665386000000002</c:v>
                </c:pt>
                <c:pt idx="566">
                  <c:v>27.622875000000001</c:v>
                </c:pt>
                <c:pt idx="567">
                  <c:v>25.695041</c:v>
                </c:pt>
                <c:pt idx="568">
                  <c:v>24.121767999999999</c:v>
                </c:pt>
                <c:pt idx="569">
                  <c:v>23.396827999999999</c:v>
                </c:pt>
                <c:pt idx="570">
                  <c:v>23.732332</c:v>
                </c:pt>
                <c:pt idx="571">
                  <c:v>21.964538000000001</c:v>
                </c:pt>
                <c:pt idx="572">
                  <c:v>20.522715000000002</c:v>
                </c:pt>
                <c:pt idx="573">
                  <c:v>24.546385000000001</c:v>
                </c:pt>
                <c:pt idx="574">
                  <c:v>24.600739000000001</c:v>
                </c:pt>
                <c:pt idx="575">
                  <c:v>22.474547000000001</c:v>
                </c:pt>
                <c:pt idx="576">
                  <c:v>21.21256</c:v>
                </c:pt>
                <c:pt idx="577">
                  <c:v>19.703489999999999</c:v>
                </c:pt>
                <c:pt idx="578">
                  <c:v>18.547239999999999</c:v>
                </c:pt>
                <c:pt idx="579">
                  <c:v>17.947476999999999</c:v>
                </c:pt>
                <c:pt idx="580">
                  <c:v>17.198270999999998</c:v>
                </c:pt>
                <c:pt idx="581">
                  <c:v>15.916724</c:v>
                </c:pt>
                <c:pt idx="582">
                  <c:v>15.064458</c:v>
                </c:pt>
                <c:pt idx="583">
                  <c:v>19.029520000000002</c:v>
                </c:pt>
                <c:pt idx="584">
                  <c:v>17.716639000000001</c:v>
                </c:pt>
                <c:pt idx="585">
                  <c:v>16.551452000000001</c:v>
                </c:pt>
                <c:pt idx="586">
                  <c:v>17.398316000000001</c:v>
                </c:pt>
                <c:pt idx="587">
                  <c:v>17.595365999999999</c:v>
                </c:pt>
                <c:pt idx="588">
                  <c:v>19.147638000000001</c:v>
                </c:pt>
                <c:pt idx="589">
                  <c:v>17.628965999999998</c:v>
                </c:pt>
                <c:pt idx="590">
                  <c:v>16.299078000000002</c:v>
                </c:pt>
                <c:pt idx="591">
                  <c:v>15.112631</c:v>
                </c:pt>
                <c:pt idx="592">
                  <c:v>17.281103999999999</c:v>
                </c:pt>
                <c:pt idx="593">
                  <c:v>17.123619000000001</c:v>
                </c:pt>
                <c:pt idx="594">
                  <c:v>22.769577999999999</c:v>
                </c:pt>
                <c:pt idx="595">
                  <c:v>20.872371999999999</c:v>
                </c:pt>
                <c:pt idx="596">
                  <c:v>20.837045</c:v>
                </c:pt>
                <c:pt idx="597">
                  <c:v>19.133693000000001</c:v>
                </c:pt>
                <c:pt idx="598">
                  <c:v>17.654596999999999</c:v>
                </c:pt>
                <c:pt idx="599">
                  <c:v>16.401807999999999</c:v>
                </c:pt>
                <c:pt idx="600">
                  <c:v>16.004017999999999</c:v>
                </c:pt>
                <c:pt idx="601">
                  <c:v>19.064882999999998</c:v>
                </c:pt>
                <c:pt idx="602">
                  <c:v>33.247619999999998</c:v>
                </c:pt>
                <c:pt idx="603">
                  <c:v>42.435400000000001</c:v>
                </c:pt>
                <c:pt idx="604">
                  <c:v>38.476415000000003</c:v>
                </c:pt>
                <c:pt idx="605">
                  <c:v>34.969101999999999</c:v>
                </c:pt>
                <c:pt idx="606">
                  <c:v>31.829867</c:v>
                </c:pt>
                <c:pt idx="607">
                  <c:v>29.212160000000001</c:v>
                </c:pt>
                <c:pt idx="608">
                  <c:v>26.625415</c:v>
                </c:pt>
                <c:pt idx="609">
                  <c:v>25.619475000000001</c:v>
                </c:pt>
                <c:pt idx="610">
                  <c:v>26.910218</c:v>
                </c:pt>
                <c:pt idx="611">
                  <c:v>25.278534000000001</c:v>
                </c:pt>
                <c:pt idx="612">
                  <c:v>25.687650000000001</c:v>
                </c:pt>
                <c:pt idx="613">
                  <c:v>23.799545999999999</c:v>
                </c:pt>
                <c:pt idx="614">
                  <c:v>21.764433</c:v>
                </c:pt>
                <c:pt idx="615">
                  <c:v>21.428218000000001</c:v>
                </c:pt>
                <c:pt idx="616">
                  <c:v>20.180222000000001</c:v>
                </c:pt>
                <c:pt idx="617">
                  <c:v>20.822220999999999</c:v>
                </c:pt>
                <c:pt idx="618">
                  <c:v>20.128706000000001</c:v>
                </c:pt>
                <c:pt idx="619">
                  <c:v>18.548272999999998</c:v>
                </c:pt>
                <c:pt idx="620">
                  <c:v>17.263456999999999</c:v>
                </c:pt>
                <c:pt idx="621">
                  <c:v>16.646259000000001</c:v>
                </c:pt>
                <c:pt idx="622">
                  <c:v>18.141385</c:v>
                </c:pt>
                <c:pt idx="623">
                  <c:v>16.746599</c:v>
                </c:pt>
                <c:pt idx="624">
                  <c:v>16.236924999999999</c:v>
                </c:pt>
                <c:pt idx="625">
                  <c:v>15.797169999999999</c:v>
                </c:pt>
                <c:pt idx="626">
                  <c:v>15.374071000000001</c:v>
                </c:pt>
                <c:pt idx="627">
                  <c:v>14.319042</c:v>
                </c:pt>
                <c:pt idx="628">
                  <c:v>15.591426999999999</c:v>
                </c:pt>
                <c:pt idx="629">
                  <c:v>14.488073999999999</c:v>
                </c:pt>
                <c:pt idx="630">
                  <c:v>13.906976</c:v>
                </c:pt>
                <c:pt idx="631">
                  <c:v>13.654776999999999</c:v>
                </c:pt>
                <c:pt idx="632">
                  <c:v>13.586012999999999</c:v>
                </c:pt>
                <c:pt idx="633">
                  <c:v>16.271963</c:v>
                </c:pt>
                <c:pt idx="634">
                  <c:v>15.168369999999999</c:v>
                </c:pt>
                <c:pt idx="635">
                  <c:v>14.151408</c:v>
                </c:pt>
                <c:pt idx="636">
                  <c:v>13.980312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1-C34E-BCA6-0D564B6D16F3}"/>
            </c:ext>
          </c:extLst>
        </c:ser>
        <c:ser>
          <c:idx val="1"/>
          <c:order val="1"/>
          <c:tx>
            <c:v>EMWA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'Q6'!$A$3:$A$639</c:f>
              <c:numCache>
                <c:formatCode>yyyy"-"mm"-"dd</c:formatCode>
                <c:ptCount val="637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43189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43248</c:v>
                </c:pt>
                <c:pt idx="99">
                  <c:v>43249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43285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43346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43370</c:v>
                </c:pt>
                <c:pt idx="181">
                  <c:v>43371</c:v>
                </c:pt>
                <c:pt idx="182">
                  <c:v>43374</c:v>
                </c:pt>
                <c:pt idx="183">
                  <c:v>43375</c:v>
                </c:pt>
                <c:pt idx="184">
                  <c:v>43377</c:v>
                </c:pt>
                <c:pt idx="185">
                  <c:v>43378</c:v>
                </c:pt>
                <c:pt idx="186">
                  <c:v>43381</c:v>
                </c:pt>
                <c:pt idx="187">
                  <c:v>43383</c:v>
                </c:pt>
                <c:pt idx="188">
                  <c:v>43384</c:v>
                </c:pt>
                <c:pt idx="189">
                  <c:v>43385</c:v>
                </c:pt>
                <c:pt idx="190">
                  <c:v>43388</c:v>
                </c:pt>
                <c:pt idx="191">
                  <c:v>43389</c:v>
                </c:pt>
                <c:pt idx="192">
                  <c:v>43390</c:v>
                </c:pt>
                <c:pt idx="193">
                  <c:v>43391</c:v>
                </c:pt>
                <c:pt idx="194">
                  <c:v>43392</c:v>
                </c:pt>
                <c:pt idx="195">
                  <c:v>43395</c:v>
                </c:pt>
                <c:pt idx="196">
                  <c:v>43396</c:v>
                </c:pt>
                <c:pt idx="197">
                  <c:v>43397</c:v>
                </c:pt>
                <c:pt idx="198">
                  <c:v>43398</c:v>
                </c:pt>
                <c:pt idx="199">
                  <c:v>43399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43409</c:v>
                </c:pt>
                <c:pt idx="206">
                  <c:v>43410</c:v>
                </c:pt>
                <c:pt idx="207">
                  <c:v>43411</c:v>
                </c:pt>
                <c:pt idx="208">
                  <c:v>43412</c:v>
                </c:pt>
                <c:pt idx="209">
                  <c:v>43413</c:v>
                </c:pt>
                <c:pt idx="210">
                  <c:v>43416</c:v>
                </c:pt>
                <c:pt idx="211">
                  <c:v>43417</c:v>
                </c:pt>
                <c:pt idx="212">
                  <c:v>43418</c:v>
                </c:pt>
                <c:pt idx="213">
                  <c:v>43419</c:v>
                </c:pt>
                <c:pt idx="214">
                  <c:v>43420</c:v>
                </c:pt>
                <c:pt idx="215">
                  <c:v>43423</c:v>
                </c:pt>
                <c:pt idx="216">
                  <c:v>43424</c:v>
                </c:pt>
                <c:pt idx="217">
                  <c:v>43425</c:v>
                </c:pt>
                <c:pt idx="218">
                  <c:v>43426</c:v>
                </c:pt>
                <c:pt idx="219">
                  <c:v>43427</c:v>
                </c:pt>
                <c:pt idx="220">
                  <c:v>43430</c:v>
                </c:pt>
                <c:pt idx="221">
                  <c:v>43431</c:v>
                </c:pt>
                <c:pt idx="222">
                  <c:v>43432</c:v>
                </c:pt>
                <c:pt idx="223">
                  <c:v>43433</c:v>
                </c:pt>
                <c:pt idx="224">
                  <c:v>43434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43444</c:v>
                </c:pt>
                <c:pt idx="231">
                  <c:v>43445</c:v>
                </c:pt>
                <c:pt idx="232">
                  <c:v>43446</c:v>
                </c:pt>
                <c:pt idx="233">
                  <c:v>43447</c:v>
                </c:pt>
                <c:pt idx="234">
                  <c:v>43448</c:v>
                </c:pt>
                <c:pt idx="235">
                  <c:v>43451</c:v>
                </c:pt>
                <c:pt idx="236">
                  <c:v>43452</c:v>
                </c:pt>
                <c:pt idx="237">
                  <c:v>43453</c:v>
                </c:pt>
                <c:pt idx="238">
                  <c:v>43454</c:v>
                </c:pt>
                <c:pt idx="239">
                  <c:v>43455</c:v>
                </c:pt>
                <c:pt idx="240">
                  <c:v>43458</c:v>
                </c:pt>
                <c:pt idx="241">
                  <c:v>43460</c:v>
                </c:pt>
                <c:pt idx="242">
                  <c:v>43461</c:v>
                </c:pt>
                <c:pt idx="243">
                  <c:v>43462</c:v>
                </c:pt>
                <c:pt idx="244">
                  <c:v>43467</c:v>
                </c:pt>
                <c:pt idx="245">
                  <c:v>43468</c:v>
                </c:pt>
                <c:pt idx="246">
                  <c:v>43469</c:v>
                </c:pt>
                <c:pt idx="247">
                  <c:v>43472</c:v>
                </c:pt>
                <c:pt idx="248">
                  <c:v>43473</c:v>
                </c:pt>
                <c:pt idx="249">
                  <c:v>43474</c:v>
                </c:pt>
                <c:pt idx="250">
                  <c:v>43475</c:v>
                </c:pt>
                <c:pt idx="251">
                  <c:v>43476</c:v>
                </c:pt>
                <c:pt idx="252">
                  <c:v>43479</c:v>
                </c:pt>
                <c:pt idx="253">
                  <c:v>43480</c:v>
                </c:pt>
                <c:pt idx="254">
                  <c:v>43481</c:v>
                </c:pt>
                <c:pt idx="255">
                  <c:v>43482</c:v>
                </c:pt>
                <c:pt idx="256">
                  <c:v>43483</c:v>
                </c:pt>
                <c:pt idx="257">
                  <c:v>43486</c:v>
                </c:pt>
                <c:pt idx="258">
                  <c:v>43487</c:v>
                </c:pt>
                <c:pt idx="259">
                  <c:v>43488</c:v>
                </c:pt>
                <c:pt idx="260">
                  <c:v>43489</c:v>
                </c:pt>
                <c:pt idx="261">
                  <c:v>43490</c:v>
                </c:pt>
                <c:pt idx="262">
                  <c:v>43493</c:v>
                </c:pt>
                <c:pt idx="263">
                  <c:v>43494</c:v>
                </c:pt>
                <c:pt idx="264">
                  <c:v>43495</c:v>
                </c:pt>
                <c:pt idx="265">
                  <c:v>43496</c:v>
                </c:pt>
                <c:pt idx="266">
                  <c:v>43497</c:v>
                </c:pt>
                <c:pt idx="267">
                  <c:v>43503</c:v>
                </c:pt>
                <c:pt idx="268">
                  <c:v>43504</c:v>
                </c:pt>
                <c:pt idx="269">
                  <c:v>43507</c:v>
                </c:pt>
                <c:pt idx="270">
                  <c:v>43508</c:v>
                </c:pt>
                <c:pt idx="271">
                  <c:v>43509</c:v>
                </c:pt>
                <c:pt idx="272">
                  <c:v>43510</c:v>
                </c:pt>
                <c:pt idx="273">
                  <c:v>43511</c:v>
                </c:pt>
                <c:pt idx="274">
                  <c:v>43514</c:v>
                </c:pt>
                <c:pt idx="275">
                  <c:v>43515</c:v>
                </c:pt>
                <c:pt idx="276">
                  <c:v>43516</c:v>
                </c:pt>
                <c:pt idx="277">
                  <c:v>43517</c:v>
                </c:pt>
                <c:pt idx="278">
                  <c:v>43518</c:v>
                </c:pt>
                <c:pt idx="279">
                  <c:v>43521</c:v>
                </c:pt>
                <c:pt idx="280">
                  <c:v>43522</c:v>
                </c:pt>
                <c:pt idx="281">
                  <c:v>43523</c:v>
                </c:pt>
                <c:pt idx="282">
                  <c:v>43524</c:v>
                </c:pt>
                <c:pt idx="283">
                  <c:v>43528</c:v>
                </c:pt>
                <c:pt idx="284">
                  <c:v>43529</c:v>
                </c:pt>
                <c:pt idx="285">
                  <c:v>43530</c:v>
                </c:pt>
                <c:pt idx="286">
                  <c:v>43531</c:v>
                </c:pt>
                <c:pt idx="287">
                  <c:v>43532</c:v>
                </c:pt>
                <c:pt idx="288">
                  <c:v>43535</c:v>
                </c:pt>
                <c:pt idx="289">
                  <c:v>43536</c:v>
                </c:pt>
                <c:pt idx="290">
                  <c:v>43537</c:v>
                </c:pt>
                <c:pt idx="291">
                  <c:v>43538</c:v>
                </c:pt>
                <c:pt idx="292">
                  <c:v>43539</c:v>
                </c:pt>
                <c:pt idx="293">
                  <c:v>43542</c:v>
                </c:pt>
                <c:pt idx="294">
                  <c:v>43543</c:v>
                </c:pt>
                <c:pt idx="295">
                  <c:v>43544</c:v>
                </c:pt>
                <c:pt idx="296">
                  <c:v>43545</c:v>
                </c:pt>
                <c:pt idx="297">
                  <c:v>43546</c:v>
                </c:pt>
                <c:pt idx="298">
                  <c:v>43549</c:v>
                </c:pt>
                <c:pt idx="299">
                  <c:v>43550</c:v>
                </c:pt>
                <c:pt idx="300">
                  <c:v>43551</c:v>
                </c:pt>
                <c:pt idx="301">
                  <c:v>43552</c:v>
                </c:pt>
                <c:pt idx="302">
                  <c:v>43553</c:v>
                </c:pt>
                <c:pt idx="303">
                  <c:v>43556</c:v>
                </c:pt>
                <c:pt idx="304">
                  <c:v>43557</c:v>
                </c:pt>
                <c:pt idx="305">
                  <c:v>43558</c:v>
                </c:pt>
                <c:pt idx="306">
                  <c:v>43559</c:v>
                </c:pt>
                <c:pt idx="307">
                  <c:v>43560</c:v>
                </c:pt>
                <c:pt idx="308">
                  <c:v>43563</c:v>
                </c:pt>
                <c:pt idx="309">
                  <c:v>43564</c:v>
                </c:pt>
                <c:pt idx="310">
                  <c:v>43565</c:v>
                </c:pt>
                <c:pt idx="311">
                  <c:v>43566</c:v>
                </c:pt>
                <c:pt idx="312">
                  <c:v>43567</c:v>
                </c:pt>
                <c:pt idx="313">
                  <c:v>43570</c:v>
                </c:pt>
                <c:pt idx="314">
                  <c:v>43571</c:v>
                </c:pt>
                <c:pt idx="315">
                  <c:v>43572</c:v>
                </c:pt>
                <c:pt idx="316">
                  <c:v>43573</c:v>
                </c:pt>
                <c:pt idx="317">
                  <c:v>43574</c:v>
                </c:pt>
                <c:pt idx="318">
                  <c:v>43577</c:v>
                </c:pt>
                <c:pt idx="319">
                  <c:v>43578</c:v>
                </c:pt>
                <c:pt idx="320">
                  <c:v>43579</c:v>
                </c:pt>
                <c:pt idx="321">
                  <c:v>43580</c:v>
                </c:pt>
                <c:pt idx="322">
                  <c:v>43581</c:v>
                </c:pt>
                <c:pt idx="323">
                  <c:v>43584</c:v>
                </c:pt>
                <c:pt idx="324">
                  <c:v>43585</c:v>
                </c:pt>
                <c:pt idx="325">
                  <c:v>43587</c:v>
                </c:pt>
                <c:pt idx="326">
                  <c:v>43588</c:v>
                </c:pt>
                <c:pt idx="327">
                  <c:v>43592</c:v>
                </c:pt>
                <c:pt idx="328">
                  <c:v>43593</c:v>
                </c:pt>
                <c:pt idx="329">
                  <c:v>43594</c:v>
                </c:pt>
                <c:pt idx="330">
                  <c:v>43595</c:v>
                </c:pt>
                <c:pt idx="331">
                  <c:v>43598</c:v>
                </c:pt>
                <c:pt idx="332">
                  <c:v>43599</c:v>
                </c:pt>
                <c:pt idx="333">
                  <c:v>43600</c:v>
                </c:pt>
                <c:pt idx="334">
                  <c:v>43601</c:v>
                </c:pt>
                <c:pt idx="335">
                  <c:v>43602</c:v>
                </c:pt>
                <c:pt idx="336">
                  <c:v>43605</c:v>
                </c:pt>
                <c:pt idx="337">
                  <c:v>43606</c:v>
                </c:pt>
                <c:pt idx="338">
                  <c:v>43607</c:v>
                </c:pt>
                <c:pt idx="339">
                  <c:v>43608</c:v>
                </c:pt>
                <c:pt idx="340">
                  <c:v>43609</c:v>
                </c:pt>
                <c:pt idx="341">
                  <c:v>43612</c:v>
                </c:pt>
                <c:pt idx="342">
                  <c:v>43613</c:v>
                </c:pt>
                <c:pt idx="343">
                  <c:v>43614</c:v>
                </c:pt>
                <c:pt idx="344">
                  <c:v>43615</c:v>
                </c:pt>
                <c:pt idx="345">
                  <c:v>43616</c:v>
                </c:pt>
                <c:pt idx="346">
                  <c:v>43619</c:v>
                </c:pt>
                <c:pt idx="347">
                  <c:v>43620</c:v>
                </c:pt>
                <c:pt idx="348">
                  <c:v>43621</c:v>
                </c:pt>
                <c:pt idx="349">
                  <c:v>43623</c:v>
                </c:pt>
                <c:pt idx="350">
                  <c:v>43626</c:v>
                </c:pt>
                <c:pt idx="351">
                  <c:v>43627</c:v>
                </c:pt>
                <c:pt idx="352">
                  <c:v>43628</c:v>
                </c:pt>
                <c:pt idx="353">
                  <c:v>43629</c:v>
                </c:pt>
                <c:pt idx="354">
                  <c:v>43630</c:v>
                </c:pt>
                <c:pt idx="355">
                  <c:v>43633</c:v>
                </c:pt>
                <c:pt idx="356">
                  <c:v>43634</c:v>
                </c:pt>
                <c:pt idx="357">
                  <c:v>43635</c:v>
                </c:pt>
                <c:pt idx="358">
                  <c:v>43636</c:v>
                </c:pt>
                <c:pt idx="359">
                  <c:v>43637</c:v>
                </c:pt>
                <c:pt idx="360">
                  <c:v>43640</c:v>
                </c:pt>
                <c:pt idx="361">
                  <c:v>43641</c:v>
                </c:pt>
                <c:pt idx="362">
                  <c:v>43642</c:v>
                </c:pt>
                <c:pt idx="363">
                  <c:v>43643</c:v>
                </c:pt>
                <c:pt idx="364">
                  <c:v>43644</c:v>
                </c:pt>
                <c:pt idx="365">
                  <c:v>43647</c:v>
                </c:pt>
                <c:pt idx="366">
                  <c:v>43648</c:v>
                </c:pt>
                <c:pt idx="367">
                  <c:v>43649</c:v>
                </c:pt>
                <c:pt idx="368">
                  <c:v>43650</c:v>
                </c:pt>
                <c:pt idx="369">
                  <c:v>43651</c:v>
                </c:pt>
                <c:pt idx="370">
                  <c:v>43654</c:v>
                </c:pt>
                <c:pt idx="371">
                  <c:v>43655</c:v>
                </c:pt>
                <c:pt idx="372">
                  <c:v>43656</c:v>
                </c:pt>
                <c:pt idx="373">
                  <c:v>43657</c:v>
                </c:pt>
                <c:pt idx="374">
                  <c:v>43658</c:v>
                </c:pt>
                <c:pt idx="375">
                  <c:v>43661</c:v>
                </c:pt>
                <c:pt idx="376">
                  <c:v>43662</c:v>
                </c:pt>
                <c:pt idx="377">
                  <c:v>43663</c:v>
                </c:pt>
                <c:pt idx="378">
                  <c:v>43664</c:v>
                </c:pt>
                <c:pt idx="379">
                  <c:v>43665</c:v>
                </c:pt>
                <c:pt idx="380">
                  <c:v>43668</c:v>
                </c:pt>
                <c:pt idx="381">
                  <c:v>43669</c:v>
                </c:pt>
                <c:pt idx="382">
                  <c:v>43670</c:v>
                </c:pt>
                <c:pt idx="383">
                  <c:v>43671</c:v>
                </c:pt>
                <c:pt idx="384">
                  <c:v>43672</c:v>
                </c:pt>
                <c:pt idx="385">
                  <c:v>43675</c:v>
                </c:pt>
                <c:pt idx="386">
                  <c:v>43676</c:v>
                </c:pt>
                <c:pt idx="387">
                  <c:v>43677</c:v>
                </c:pt>
                <c:pt idx="388">
                  <c:v>43678</c:v>
                </c:pt>
                <c:pt idx="389">
                  <c:v>43679</c:v>
                </c:pt>
                <c:pt idx="390">
                  <c:v>43682</c:v>
                </c:pt>
                <c:pt idx="391">
                  <c:v>43683</c:v>
                </c:pt>
                <c:pt idx="392">
                  <c:v>43684</c:v>
                </c:pt>
                <c:pt idx="393">
                  <c:v>43685</c:v>
                </c:pt>
                <c:pt idx="394">
                  <c:v>43686</c:v>
                </c:pt>
                <c:pt idx="395">
                  <c:v>43689</c:v>
                </c:pt>
                <c:pt idx="396">
                  <c:v>43690</c:v>
                </c:pt>
                <c:pt idx="397">
                  <c:v>43691</c:v>
                </c:pt>
                <c:pt idx="398">
                  <c:v>43693</c:v>
                </c:pt>
                <c:pt idx="399">
                  <c:v>43696</c:v>
                </c:pt>
                <c:pt idx="400">
                  <c:v>43697</c:v>
                </c:pt>
                <c:pt idx="401">
                  <c:v>43698</c:v>
                </c:pt>
                <c:pt idx="402">
                  <c:v>43699</c:v>
                </c:pt>
                <c:pt idx="403">
                  <c:v>43700</c:v>
                </c:pt>
                <c:pt idx="404">
                  <c:v>43703</c:v>
                </c:pt>
                <c:pt idx="405">
                  <c:v>43704</c:v>
                </c:pt>
                <c:pt idx="406">
                  <c:v>43705</c:v>
                </c:pt>
                <c:pt idx="407">
                  <c:v>43706</c:v>
                </c:pt>
                <c:pt idx="408">
                  <c:v>43707</c:v>
                </c:pt>
                <c:pt idx="409">
                  <c:v>43710</c:v>
                </c:pt>
                <c:pt idx="410">
                  <c:v>43711</c:v>
                </c:pt>
                <c:pt idx="411">
                  <c:v>43712</c:v>
                </c:pt>
                <c:pt idx="412">
                  <c:v>43713</c:v>
                </c:pt>
                <c:pt idx="413">
                  <c:v>43714</c:v>
                </c:pt>
                <c:pt idx="414">
                  <c:v>43717</c:v>
                </c:pt>
                <c:pt idx="415">
                  <c:v>43718</c:v>
                </c:pt>
                <c:pt idx="416">
                  <c:v>43719</c:v>
                </c:pt>
                <c:pt idx="417">
                  <c:v>43724</c:v>
                </c:pt>
                <c:pt idx="418">
                  <c:v>43725</c:v>
                </c:pt>
                <c:pt idx="419">
                  <c:v>43726</c:v>
                </c:pt>
                <c:pt idx="420">
                  <c:v>43727</c:v>
                </c:pt>
                <c:pt idx="421">
                  <c:v>43728</c:v>
                </c:pt>
                <c:pt idx="422">
                  <c:v>43731</c:v>
                </c:pt>
                <c:pt idx="423">
                  <c:v>43732</c:v>
                </c:pt>
                <c:pt idx="424">
                  <c:v>43733</c:v>
                </c:pt>
                <c:pt idx="425">
                  <c:v>43734</c:v>
                </c:pt>
                <c:pt idx="426">
                  <c:v>43735</c:v>
                </c:pt>
                <c:pt idx="427">
                  <c:v>43738</c:v>
                </c:pt>
                <c:pt idx="428">
                  <c:v>43739</c:v>
                </c:pt>
                <c:pt idx="429">
                  <c:v>43740</c:v>
                </c:pt>
                <c:pt idx="430">
                  <c:v>43742</c:v>
                </c:pt>
                <c:pt idx="431">
                  <c:v>43745</c:v>
                </c:pt>
                <c:pt idx="432">
                  <c:v>43746</c:v>
                </c:pt>
                <c:pt idx="433">
                  <c:v>43748</c:v>
                </c:pt>
                <c:pt idx="434">
                  <c:v>43749</c:v>
                </c:pt>
                <c:pt idx="435">
                  <c:v>43752</c:v>
                </c:pt>
                <c:pt idx="436">
                  <c:v>43753</c:v>
                </c:pt>
                <c:pt idx="437">
                  <c:v>43754</c:v>
                </c:pt>
                <c:pt idx="438">
                  <c:v>43755</c:v>
                </c:pt>
                <c:pt idx="439">
                  <c:v>43756</c:v>
                </c:pt>
                <c:pt idx="440">
                  <c:v>43759</c:v>
                </c:pt>
                <c:pt idx="441">
                  <c:v>43760</c:v>
                </c:pt>
                <c:pt idx="442">
                  <c:v>43761</c:v>
                </c:pt>
                <c:pt idx="443">
                  <c:v>43762</c:v>
                </c:pt>
                <c:pt idx="444">
                  <c:v>43763</c:v>
                </c:pt>
                <c:pt idx="445">
                  <c:v>43766</c:v>
                </c:pt>
                <c:pt idx="446">
                  <c:v>43767</c:v>
                </c:pt>
                <c:pt idx="447">
                  <c:v>43768</c:v>
                </c:pt>
                <c:pt idx="448">
                  <c:v>43769</c:v>
                </c:pt>
                <c:pt idx="449">
                  <c:v>43770</c:v>
                </c:pt>
                <c:pt idx="450">
                  <c:v>43773</c:v>
                </c:pt>
                <c:pt idx="451">
                  <c:v>43774</c:v>
                </c:pt>
                <c:pt idx="452">
                  <c:v>43775</c:v>
                </c:pt>
                <c:pt idx="453">
                  <c:v>43776</c:v>
                </c:pt>
                <c:pt idx="454">
                  <c:v>43777</c:v>
                </c:pt>
                <c:pt idx="455">
                  <c:v>43780</c:v>
                </c:pt>
                <c:pt idx="456">
                  <c:v>43781</c:v>
                </c:pt>
                <c:pt idx="457">
                  <c:v>43782</c:v>
                </c:pt>
                <c:pt idx="458">
                  <c:v>43783</c:v>
                </c:pt>
                <c:pt idx="459">
                  <c:v>43784</c:v>
                </c:pt>
                <c:pt idx="460">
                  <c:v>43787</c:v>
                </c:pt>
                <c:pt idx="461">
                  <c:v>43788</c:v>
                </c:pt>
                <c:pt idx="462">
                  <c:v>43789</c:v>
                </c:pt>
                <c:pt idx="463">
                  <c:v>43790</c:v>
                </c:pt>
                <c:pt idx="464">
                  <c:v>43791</c:v>
                </c:pt>
                <c:pt idx="465">
                  <c:v>43794</c:v>
                </c:pt>
                <c:pt idx="466">
                  <c:v>43795</c:v>
                </c:pt>
                <c:pt idx="467">
                  <c:v>43796</c:v>
                </c:pt>
                <c:pt idx="468">
                  <c:v>43797</c:v>
                </c:pt>
                <c:pt idx="469">
                  <c:v>43798</c:v>
                </c:pt>
                <c:pt idx="470">
                  <c:v>43801</c:v>
                </c:pt>
                <c:pt idx="471">
                  <c:v>43802</c:v>
                </c:pt>
                <c:pt idx="472">
                  <c:v>43803</c:v>
                </c:pt>
                <c:pt idx="473">
                  <c:v>43804</c:v>
                </c:pt>
                <c:pt idx="474">
                  <c:v>43805</c:v>
                </c:pt>
                <c:pt idx="475">
                  <c:v>43808</c:v>
                </c:pt>
                <c:pt idx="476">
                  <c:v>43809</c:v>
                </c:pt>
                <c:pt idx="477">
                  <c:v>43810</c:v>
                </c:pt>
                <c:pt idx="478">
                  <c:v>43811</c:v>
                </c:pt>
                <c:pt idx="479">
                  <c:v>43812</c:v>
                </c:pt>
                <c:pt idx="480">
                  <c:v>43815</c:v>
                </c:pt>
                <c:pt idx="481">
                  <c:v>43816</c:v>
                </c:pt>
                <c:pt idx="482">
                  <c:v>43817</c:v>
                </c:pt>
                <c:pt idx="483">
                  <c:v>43818</c:v>
                </c:pt>
                <c:pt idx="484">
                  <c:v>43819</c:v>
                </c:pt>
                <c:pt idx="485">
                  <c:v>43822</c:v>
                </c:pt>
                <c:pt idx="486">
                  <c:v>43823</c:v>
                </c:pt>
                <c:pt idx="487">
                  <c:v>43825</c:v>
                </c:pt>
                <c:pt idx="488">
                  <c:v>43826</c:v>
                </c:pt>
                <c:pt idx="489">
                  <c:v>43829</c:v>
                </c:pt>
                <c:pt idx="490">
                  <c:v>43832</c:v>
                </c:pt>
                <c:pt idx="491">
                  <c:v>43833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43843</c:v>
                </c:pt>
                <c:pt idx="498">
                  <c:v>43844</c:v>
                </c:pt>
                <c:pt idx="499">
                  <c:v>43845</c:v>
                </c:pt>
                <c:pt idx="500">
                  <c:v>43846</c:v>
                </c:pt>
                <c:pt idx="501">
                  <c:v>43847</c:v>
                </c:pt>
                <c:pt idx="502">
                  <c:v>43850</c:v>
                </c:pt>
                <c:pt idx="503">
                  <c:v>43851</c:v>
                </c:pt>
                <c:pt idx="504">
                  <c:v>43852</c:v>
                </c:pt>
                <c:pt idx="505">
                  <c:v>43853</c:v>
                </c:pt>
                <c:pt idx="506">
                  <c:v>43858</c:v>
                </c:pt>
                <c:pt idx="507">
                  <c:v>43859</c:v>
                </c:pt>
                <c:pt idx="508">
                  <c:v>43860</c:v>
                </c:pt>
                <c:pt idx="509">
                  <c:v>43861</c:v>
                </c:pt>
                <c:pt idx="510">
                  <c:v>43864</c:v>
                </c:pt>
                <c:pt idx="511">
                  <c:v>43865</c:v>
                </c:pt>
                <c:pt idx="512">
                  <c:v>43866</c:v>
                </c:pt>
                <c:pt idx="513">
                  <c:v>43867</c:v>
                </c:pt>
                <c:pt idx="514">
                  <c:v>43868</c:v>
                </c:pt>
                <c:pt idx="515">
                  <c:v>43871</c:v>
                </c:pt>
                <c:pt idx="516">
                  <c:v>43872</c:v>
                </c:pt>
                <c:pt idx="517">
                  <c:v>43873</c:v>
                </c:pt>
                <c:pt idx="518">
                  <c:v>43874</c:v>
                </c:pt>
                <c:pt idx="519">
                  <c:v>43875</c:v>
                </c:pt>
                <c:pt idx="520">
                  <c:v>43878</c:v>
                </c:pt>
                <c:pt idx="521">
                  <c:v>43879</c:v>
                </c:pt>
                <c:pt idx="522">
                  <c:v>43880</c:v>
                </c:pt>
                <c:pt idx="523">
                  <c:v>43881</c:v>
                </c:pt>
                <c:pt idx="524">
                  <c:v>43882</c:v>
                </c:pt>
                <c:pt idx="525">
                  <c:v>43885</c:v>
                </c:pt>
                <c:pt idx="526">
                  <c:v>43886</c:v>
                </c:pt>
                <c:pt idx="527">
                  <c:v>43887</c:v>
                </c:pt>
                <c:pt idx="528">
                  <c:v>43888</c:v>
                </c:pt>
                <c:pt idx="529">
                  <c:v>43889</c:v>
                </c:pt>
                <c:pt idx="530">
                  <c:v>43892</c:v>
                </c:pt>
                <c:pt idx="531">
                  <c:v>43893</c:v>
                </c:pt>
                <c:pt idx="532">
                  <c:v>43894</c:v>
                </c:pt>
                <c:pt idx="533">
                  <c:v>43895</c:v>
                </c:pt>
                <c:pt idx="534">
                  <c:v>43896</c:v>
                </c:pt>
                <c:pt idx="535">
                  <c:v>43899</c:v>
                </c:pt>
                <c:pt idx="536">
                  <c:v>43900</c:v>
                </c:pt>
                <c:pt idx="537">
                  <c:v>43901</c:v>
                </c:pt>
                <c:pt idx="538">
                  <c:v>43902</c:v>
                </c:pt>
                <c:pt idx="539">
                  <c:v>43903</c:v>
                </c:pt>
                <c:pt idx="540">
                  <c:v>43906</c:v>
                </c:pt>
                <c:pt idx="541">
                  <c:v>43907</c:v>
                </c:pt>
                <c:pt idx="542">
                  <c:v>43908</c:v>
                </c:pt>
                <c:pt idx="543">
                  <c:v>43909</c:v>
                </c:pt>
                <c:pt idx="544">
                  <c:v>43910</c:v>
                </c:pt>
                <c:pt idx="545">
                  <c:v>43913</c:v>
                </c:pt>
                <c:pt idx="546">
                  <c:v>43914</c:v>
                </c:pt>
                <c:pt idx="547">
                  <c:v>43915</c:v>
                </c:pt>
                <c:pt idx="548">
                  <c:v>43916</c:v>
                </c:pt>
                <c:pt idx="549">
                  <c:v>43917</c:v>
                </c:pt>
                <c:pt idx="550">
                  <c:v>43920</c:v>
                </c:pt>
                <c:pt idx="551">
                  <c:v>43921</c:v>
                </c:pt>
                <c:pt idx="552">
                  <c:v>43922</c:v>
                </c:pt>
                <c:pt idx="553">
                  <c:v>43923</c:v>
                </c:pt>
                <c:pt idx="554">
                  <c:v>43924</c:v>
                </c:pt>
                <c:pt idx="555">
                  <c:v>43927</c:v>
                </c:pt>
                <c:pt idx="556">
                  <c:v>43928</c:v>
                </c:pt>
                <c:pt idx="557">
                  <c:v>43929</c:v>
                </c:pt>
                <c:pt idx="558">
                  <c:v>43930</c:v>
                </c:pt>
                <c:pt idx="559">
                  <c:v>43931</c:v>
                </c:pt>
                <c:pt idx="560">
                  <c:v>43934</c:v>
                </c:pt>
                <c:pt idx="561">
                  <c:v>43935</c:v>
                </c:pt>
                <c:pt idx="562">
                  <c:v>43937</c:v>
                </c:pt>
                <c:pt idx="563">
                  <c:v>43938</c:v>
                </c:pt>
                <c:pt idx="564">
                  <c:v>43941</c:v>
                </c:pt>
                <c:pt idx="565">
                  <c:v>43942</c:v>
                </c:pt>
                <c:pt idx="566">
                  <c:v>43943</c:v>
                </c:pt>
                <c:pt idx="567">
                  <c:v>43944</c:v>
                </c:pt>
                <c:pt idx="568">
                  <c:v>43945</c:v>
                </c:pt>
                <c:pt idx="569">
                  <c:v>43948</c:v>
                </c:pt>
                <c:pt idx="570">
                  <c:v>43949</c:v>
                </c:pt>
                <c:pt idx="571">
                  <c:v>43950</c:v>
                </c:pt>
                <c:pt idx="572">
                  <c:v>43955</c:v>
                </c:pt>
                <c:pt idx="573">
                  <c:v>43957</c:v>
                </c:pt>
                <c:pt idx="574">
                  <c:v>43958</c:v>
                </c:pt>
                <c:pt idx="575">
                  <c:v>43959</c:v>
                </c:pt>
                <c:pt idx="576">
                  <c:v>43962</c:v>
                </c:pt>
                <c:pt idx="577">
                  <c:v>43963</c:v>
                </c:pt>
                <c:pt idx="578">
                  <c:v>43964</c:v>
                </c:pt>
                <c:pt idx="579">
                  <c:v>43965</c:v>
                </c:pt>
                <c:pt idx="580">
                  <c:v>43966</c:v>
                </c:pt>
                <c:pt idx="581">
                  <c:v>43969</c:v>
                </c:pt>
                <c:pt idx="582">
                  <c:v>43970</c:v>
                </c:pt>
                <c:pt idx="583">
                  <c:v>43971</c:v>
                </c:pt>
                <c:pt idx="584">
                  <c:v>43972</c:v>
                </c:pt>
                <c:pt idx="585">
                  <c:v>43973</c:v>
                </c:pt>
                <c:pt idx="586">
                  <c:v>43976</c:v>
                </c:pt>
                <c:pt idx="587">
                  <c:v>43977</c:v>
                </c:pt>
                <c:pt idx="588">
                  <c:v>43978</c:v>
                </c:pt>
                <c:pt idx="589">
                  <c:v>43979</c:v>
                </c:pt>
                <c:pt idx="590">
                  <c:v>43980</c:v>
                </c:pt>
                <c:pt idx="591">
                  <c:v>43983</c:v>
                </c:pt>
                <c:pt idx="592">
                  <c:v>43984</c:v>
                </c:pt>
                <c:pt idx="593">
                  <c:v>43985</c:v>
                </c:pt>
                <c:pt idx="594">
                  <c:v>43986</c:v>
                </c:pt>
                <c:pt idx="595">
                  <c:v>43987</c:v>
                </c:pt>
                <c:pt idx="596">
                  <c:v>43990</c:v>
                </c:pt>
                <c:pt idx="597">
                  <c:v>43991</c:v>
                </c:pt>
                <c:pt idx="598">
                  <c:v>43992</c:v>
                </c:pt>
                <c:pt idx="599">
                  <c:v>43993</c:v>
                </c:pt>
                <c:pt idx="600">
                  <c:v>43994</c:v>
                </c:pt>
                <c:pt idx="601">
                  <c:v>43997</c:v>
                </c:pt>
                <c:pt idx="602">
                  <c:v>43998</c:v>
                </c:pt>
                <c:pt idx="603">
                  <c:v>43999</c:v>
                </c:pt>
                <c:pt idx="604">
                  <c:v>44000</c:v>
                </c:pt>
                <c:pt idx="605">
                  <c:v>44001</c:v>
                </c:pt>
                <c:pt idx="606">
                  <c:v>44004</c:v>
                </c:pt>
                <c:pt idx="607">
                  <c:v>44005</c:v>
                </c:pt>
                <c:pt idx="608">
                  <c:v>44006</c:v>
                </c:pt>
                <c:pt idx="609">
                  <c:v>44007</c:v>
                </c:pt>
                <c:pt idx="610">
                  <c:v>44008</c:v>
                </c:pt>
                <c:pt idx="611">
                  <c:v>44011</c:v>
                </c:pt>
                <c:pt idx="612">
                  <c:v>44012</c:v>
                </c:pt>
                <c:pt idx="613">
                  <c:v>44013</c:v>
                </c:pt>
                <c:pt idx="614">
                  <c:v>44014</c:v>
                </c:pt>
                <c:pt idx="615">
                  <c:v>44015</c:v>
                </c:pt>
                <c:pt idx="616">
                  <c:v>44018</c:v>
                </c:pt>
                <c:pt idx="617">
                  <c:v>44019</c:v>
                </c:pt>
                <c:pt idx="618">
                  <c:v>44020</c:v>
                </c:pt>
                <c:pt idx="619">
                  <c:v>44021</c:v>
                </c:pt>
                <c:pt idx="620">
                  <c:v>44022</c:v>
                </c:pt>
                <c:pt idx="621">
                  <c:v>44025</c:v>
                </c:pt>
                <c:pt idx="622">
                  <c:v>44026</c:v>
                </c:pt>
                <c:pt idx="623">
                  <c:v>44027</c:v>
                </c:pt>
                <c:pt idx="624">
                  <c:v>44028</c:v>
                </c:pt>
                <c:pt idx="625">
                  <c:v>44029</c:v>
                </c:pt>
                <c:pt idx="626">
                  <c:v>44032</c:v>
                </c:pt>
                <c:pt idx="627">
                  <c:v>44033</c:v>
                </c:pt>
                <c:pt idx="628">
                  <c:v>44034</c:v>
                </c:pt>
                <c:pt idx="629">
                  <c:v>44035</c:v>
                </c:pt>
                <c:pt idx="630">
                  <c:v>44036</c:v>
                </c:pt>
                <c:pt idx="631">
                  <c:v>44039</c:v>
                </c:pt>
                <c:pt idx="632">
                  <c:v>44040</c:v>
                </c:pt>
                <c:pt idx="633">
                  <c:v>44041</c:v>
                </c:pt>
                <c:pt idx="634">
                  <c:v>44042</c:v>
                </c:pt>
                <c:pt idx="635">
                  <c:v>44043</c:v>
                </c:pt>
                <c:pt idx="636">
                  <c:v>44046</c:v>
                </c:pt>
              </c:numCache>
            </c:numRef>
          </c:cat>
          <c:val>
            <c:numRef>
              <c:f>'Q6'!$D$3:$D$639</c:f>
              <c:numCache>
                <c:formatCode>0.000000</c:formatCode>
                <c:ptCount val="637"/>
                <c:pt idx="0">
                  <c:v>11.714131999999999</c:v>
                </c:pt>
                <c:pt idx="1">
                  <c:v>11.480449999999999</c:v>
                </c:pt>
                <c:pt idx="2">
                  <c:v>11.124008</c:v>
                </c:pt>
                <c:pt idx="3">
                  <c:v>11.247253000000001</c:v>
                </c:pt>
                <c:pt idx="4">
                  <c:v>12.064177000000001</c:v>
                </c:pt>
                <c:pt idx="5">
                  <c:v>11.928523</c:v>
                </c:pt>
                <c:pt idx="6">
                  <c:v>11.508622000000001</c:v>
                </c:pt>
                <c:pt idx="7">
                  <c:v>11.232745</c:v>
                </c:pt>
                <c:pt idx="8">
                  <c:v>11.011263</c:v>
                </c:pt>
                <c:pt idx="9">
                  <c:v>10.710922999999999</c:v>
                </c:pt>
                <c:pt idx="10">
                  <c:v>10.397423</c:v>
                </c:pt>
                <c:pt idx="11">
                  <c:v>10.470098999999999</c:v>
                </c:pt>
                <c:pt idx="12">
                  <c:v>10.146974</c:v>
                </c:pt>
                <c:pt idx="13">
                  <c:v>9.7802369999999996</c:v>
                </c:pt>
                <c:pt idx="14">
                  <c:v>9.4561550000000008</c:v>
                </c:pt>
                <c:pt idx="15">
                  <c:v>9.6134079999999997</c:v>
                </c:pt>
                <c:pt idx="16">
                  <c:v>10.926871</c:v>
                </c:pt>
                <c:pt idx="17">
                  <c:v>10.534307999999999</c:v>
                </c:pt>
                <c:pt idx="18">
                  <c:v>10.920063000000001</c:v>
                </c:pt>
                <c:pt idx="19">
                  <c:v>10.725581999999999</c:v>
                </c:pt>
                <c:pt idx="20">
                  <c:v>11.025168000000001</c:v>
                </c:pt>
                <c:pt idx="21">
                  <c:v>11.738576999999999</c:v>
                </c:pt>
                <c:pt idx="22">
                  <c:v>11.316041</c:v>
                </c:pt>
                <c:pt idx="23">
                  <c:v>10.912202000000001</c:v>
                </c:pt>
                <c:pt idx="24">
                  <c:v>12.727501999999999</c:v>
                </c:pt>
                <c:pt idx="25">
                  <c:v>13.515522000000001</c:v>
                </c:pt>
                <c:pt idx="26">
                  <c:v>14.592979</c:v>
                </c:pt>
                <c:pt idx="27">
                  <c:v>17.200509</c:v>
                </c:pt>
                <c:pt idx="28">
                  <c:v>16.692520999999999</c:v>
                </c:pt>
                <c:pt idx="29">
                  <c:v>17.869437999999999</c:v>
                </c:pt>
                <c:pt idx="30">
                  <c:v>17.648278000000001</c:v>
                </c:pt>
                <c:pt idx="31">
                  <c:v>17.098441999999999</c:v>
                </c:pt>
                <c:pt idx="32">
                  <c:v>17.131530999999999</c:v>
                </c:pt>
                <c:pt idx="33">
                  <c:v>16.910765999999999</c:v>
                </c:pt>
                <c:pt idx="34">
                  <c:v>16.998232999999999</c:v>
                </c:pt>
                <c:pt idx="35">
                  <c:v>16.578869000000001</c:v>
                </c:pt>
                <c:pt idx="36">
                  <c:v>16.203284</c:v>
                </c:pt>
                <c:pt idx="37">
                  <c:v>16.906628000000001</c:v>
                </c:pt>
                <c:pt idx="38">
                  <c:v>16.329446000000001</c:v>
                </c:pt>
                <c:pt idx="39">
                  <c:v>15.741071</c:v>
                </c:pt>
                <c:pt idx="40">
                  <c:v>15.970212</c:v>
                </c:pt>
                <c:pt idx="41">
                  <c:v>16.013292</c:v>
                </c:pt>
                <c:pt idx="42">
                  <c:v>16.163284000000001</c:v>
                </c:pt>
                <c:pt idx="43">
                  <c:v>16.851891999999999</c:v>
                </c:pt>
                <c:pt idx="44">
                  <c:v>16.329723000000001</c:v>
                </c:pt>
                <c:pt idx="45">
                  <c:v>16.662770999999999</c:v>
                </c:pt>
                <c:pt idx="46">
                  <c:v>16.695103</c:v>
                </c:pt>
                <c:pt idx="47">
                  <c:v>16.636088999999998</c:v>
                </c:pt>
                <c:pt idx="48">
                  <c:v>16.131034</c:v>
                </c:pt>
                <c:pt idx="49">
                  <c:v>15.613189</c:v>
                </c:pt>
                <c:pt idx="50">
                  <c:v>15.08661</c:v>
                </c:pt>
                <c:pt idx="51">
                  <c:v>14.543533999999999</c:v>
                </c:pt>
                <c:pt idx="52">
                  <c:v>14.383794999999999</c:v>
                </c:pt>
                <c:pt idx="53">
                  <c:v>13.978612999999999</c:v>
                </c:pt>
                <c:pt idx="54">
                  <c:v>13.473428999999999</c:v>
                </c:pt>
                <c:pt idx="55">
                  <c:v>13.121136</c:v>
                </c:pt>
                <c:pt idx="56">
                  <c:v>18.609148999999999</c:v>
                </c:pt>
                <c:pt idx="57">
                  <c:v>18.282585999999998</c:v>
                </c:pt>
                <c:pt idx="58">
                  <c:v>17.811098999999999</c:v>
                </c:pt>
                <c:pt idx="59">
                  <c:v>18.085968000000001</c:v>
                </c:pt>
                <c:pt idx="60">
                  <c:v>17.684161</c:v>
                </c:pt>
                <c:pt idx="61">
                  <c:v>17.123640999999999</c:v>
                </c:pt>
                <c:pt idx="62">
                  <c:v>16.506988</c:v>
                </c:pt>
                <c:pt idx="63">
                  <c:v>15.912865</c:v>
                </c:pt>
                <c:pt idx="64">
                  <c:v>16.467562999999998</c:v>
                </c:pt>
                <c:pt idx="65">
                  <c:v>16.684826000000001</c:v>
                </c:pt>
                <c:pt idx="66">
                  <c:v>16.140578000000001</c:v>
                </c:pt>
                <c:pt idx="67">
                  <c:v>15.759230000000001</c:v>
                </c:pt>
                <c:pt idx="68">
                  <c:v>15.232891</c:v>
                </c:pt>
                <c:pt idx="69">
                  <c:v>14.725212000000001</c:v>
                </c:pt>
                <c:pt idx="70">
                  <c:v>14.195111000000001</c:v>
                </c:pt>
                <c:pt idx="71">
                  <c:v>13.847379999999999</c:v>
                </c:pt>
                <c:pt idx="72">
                  <c:v>13.353123</c:v>
                </c:pt>
                <c:pt idx="73">
                  <c:v>12.886179</c:v>
                </c:pt>
                <c:pt idx="74">
                  <c:v>13.208477999999999</c:v>
                </c:pt>
                <c:pt idx="75">
                  <c:v>12.773447000000001</c:v>
                </c:pt>
                <c:pt idx="76">
                  <c:v>12.423700999999999</c:v>
                </c:pt>
                <c:pt idx="77">
                  <c:v>11.980432</c:v>
                </c:pt>
                <c:pt idx="78">
                  <c:v>11.672848</c:v>
                </c:pt>
                <c:pt idx="79">
                  <c:v>11.556330000000001</c:v>
                </c:pt>
                <c:pt idx="80">
                  <c:v>12.054653</c:v>
                </c:pt>
                <c:pt idx="81">
                  <c:v>11.964194000000001</c:v>
                </c:pt>
                <c:pt idx="82">
                  <c:v>12.167615</c:v>
                </c:pt>
                <c:pt idx="83">
                  <c:v>11.842592</c:v>
                </c:pt>
                <c:pt idx="84">
                  <c:v>11.830766000000001</c:v>
                </c:pt>
                <c:pt idx="85">
                  <c:v>12.230739</c:v>
                </c:pt>
                <c:pt idx="86">
                  <c:v>11.955766000000001</c:v>
                </c:pt>
                <c:pt idx="87">
                  <c:v>11.567408</c:v>
                </c:pt>
                <c:pt idx="88">
                  <c:v>11.679211</c:v>
                </c:pt>
                <c:pt idx="89">
                  <c:v>11.493416</c:v>
                </c:pt>
                <c:pt idx="90">
                  <c:v>11.081149</c:v>
                </c:pt>
                <c:pt idx="91">
                  <c:v>11.097151999999999</c:v>
                </c:pt>
                <c:pt idx="92">
                  <c:v>10.698111000000001</c:v>
                </c:pt>
                <c:pt idx="93">
                  <c:v>10.495858</c:v>
                </c:pt>
                <c:pt idx="94">
                  <c:v>10.332508000000001</c:v>
                </c:pt>
                <c:pt idx="95">
                  <c:v>9.9946389999999994</c:v>
                </c:pt>
                <c:pt idx="96">
                  <c:v>9.6942719999999998</c:v>
                </c:pt>
                <c:pt idx="97">
                  <c:v>9.3982279999999996</c:v>
                </c:pt>
                <c:pt idx="98">
                  <c:v>9.1024390000000004</c:v>
                </c:pt>
                <c:pt idx="99">
                  <c:v>9.3083460000000002</c:v>
                </c:pt>
                <c:pt idx="100">
                  <c:v>9.7128429999999994</c:v>
                </c:pt>
                <c:pt idx="101">
                  <c:v>12.567168000000001</c:v>
                </c:pt>
                <c:pt idx="102">
                  <c:v>12.357578</c:v>
                </c:pt>
                <c:pt idx="103">
                  <c:v>12.229832</c:v>
                </c:pt>
                <c:pt idx="104">
                  <c:v>11.885628000000001</c:v>
                </c:pt>
                <c:pt idx="105">
                  <c:v>11.50253</c:v>
                </c:pt>
                <c:pt idx="106">
                  <c:v>11.457045000000001</c:v>
                </c:pt>
                <c:pt idx="107">
                  <c:v>11.515575</c:v>
                </c:pt>
                <c:pt idx="108">
                  <c:v>11.549111999999999</c:v>
                </c:pt>
                <c:pt idx="109">
                  <c:v>11.133758</c:v>
                </c:pt>
                <c:pt idx="110">
                  <c:v>13.291812999999999</c:v>
                </c:pt>
                <c:pt idx="111">
                  <c:v>13.256467000000001</c:v>
                </c:pt>
                <c:pt idx="112">
                  <c:v>13.691793000000001</c:v>
                </c:pt>
                <c:pt idx="113">
                  <c:v>14.702503</c:v>
                </c:pt>
                <c:pt idx="114">
                  <c:v>14.803291</c:v>
                </c:pt>
                <c:pt idx="115">
                  <c:v>15.020011999999999</c:v>
                </c:pt>
                <c:pt idx="116">
                  <c:v>14.892576999999999</c:v>
                </c:pt>
                <c:pt idx="117">
                  <c:v>14.354505</c:v>
                </c:pt>
                <c:pt idx="118">
                  <c:v>13.891807999999999</c:v>
                </c:pt>
                <c:pt idx="119">
                  <c:v>13.485026</c:v>
                </c:pt>
                <c:pt idx="120">
                  <c:v>13.943875</c:v>
                </c:pt>
                <c:pt idx="121">
                  <c:v>13.613352000000001</c:v>
                </c:pt>
                <c:pt idx="122">
                  <c:v>16.525510000000001</c:v>
                </c:pt>
                <c:pt idx="123">
                  <c:v>15.929517000000001</c:v>
                </c:pt>
                <c:pt idx="124">
                  <c:v>15.413660999999999</c:v>
                </c:pt>
                <c:pt idx="125">
                  <c:v>14.929760999999999</c:v>
                </c:pt>
                <c:pt idx="126">
                  <c:v>14.671537000000001</c:v>
                </c:pt>
                <c:pt idx="127">
                  <c:v>14.343154999999999</c:v>
                </c:pt>
                <c:pt idx="128">
                  <c:v>13.910462000000001</c:v>
                </c:pt>
                <c:pt idx="129">
                  <c:v>13.639272999999999</c:v>
                </c:pt>
                <c:pt idx="130">
                  <c:v>13.171759</c:v>
                </c:pt>
                <c:pt idx="131">
                  <c:v>13.557406</c:v>
                </c:pt>
                <c:pt idx="132">
                  <c:v>13.168927999999999</c:v>
                </c:pt>
                <c:pt idx="133">
                  <c:v>12.714757000000001</c:v>
                </c:pt>
                <c:pt idx="134">
                  <c:v>12.339295999999999</c:v>
                </c:pt>
                <c:pt idx="135">
                  <c:v>11.980776000000001</c:v>
                </c:pt>
                <c:pt idx="136">
                  <c:v>11.617915999999999</c:v>
                </c:pt>
                <c:pt idx="137">
                  <c:v>11.790056999999999</c:v>
                </c:pt>
                <c:pt idx="138">
                  <c:v>11.542752999999999</c:v>
                </c:pt>
                <c:pt idx="139">
                  <c:v>11.204827</c:v>
                </c:pt>
                <c:pt idx="140">
                  <c:v>11.201354</c:v>
                </c:pt>
                <c:pt idx="141">
                  <c:v>10.851618</c:v>
                </c:pt>
                <c:pt idx="142">
                  <c:v>10.46275</c:v>
                </c:pt>
                <c:pt idx="143">
                  <c:v>10.089546</c:v>
                </c:pt>
                <c:pt idx="144">
                  <c:v>9.9640959999999996</c:v>
                </c:pt>
                <c:pt idx="145">
                  <c:v>11.776332</c:v>
                </c:pt>
                <c:pt idx="146">
                  <c:v>11.805175</c:v>
                </c:pt>
                <c:pt idx="147">
                  <c:v>11.380357</c:v>
                </c:pt>
                <c:pt idx="148">
                  <c:v>11.254523000000001</c:v>
                </c:pt>
                <c:pt idx="149">
                  <c:v>10.850118</c:v>
                </c:pt>
                <c:pt idx="150">
                  <c:v>10.465985</c:v>
                </c:pt>
                <c:pt idx="151">
                  <c:v>10.800520000000001</c:v>
                </c:pt>
                <c:pt idx="152">
                  <c:v>12.226331</c:v>
                </c:pt>
                <c:pt idx="153">
                  <c:v>11.946645999999999</c:v>
                </c:pt>
                <c:pt idx="154">
                  <c:v>12.007595</c:v>
                </c:pt>
                <c:pt idx="155">
                  <c:v>11.633191999999999</c:v>
                </c:pt>
                <c:pt idx="156">
                  <c:v>11.213588</c:v>
                </c:pt>
                <c:pt idx="157">
                  <c:v>11.578773999999999</c:v>
                </c:pt>
                <c:pt idx="158">
                  <c:v>11.176652000000001</c:v>
                </c:pt>
                <c:pt idx="159">
                  <c:v>10.909162999999999</c:v>
                </c:pt>
                <c:pt idx="160">
                  <c:v>10.696109999999999</c:v>
                </c:pt>
                <c:pt idx="161">
                  <c:v>10.37018</c:v>
                </c:pt>
                <c:pt idx="162">
                  <c:v>10.019802</c:v>
                </c:pt>
                <c:pt idx="163">
                  <c:v>9.718121</c:v>
                </c:pt>
                <c:pt idx="164">
                  <c:v>9.3717439999999996</c:v>
                </c:pt>
                <c:pt idx="165">
                  <c:v>9.4681219999999993</c:v>
                </c:pt>
                <c:pt idx="166">
                  <c:v>9.5743720000000003</c:v>
                </c:pt>
                <c:pt idx="167">
                  <c:v>9.3641959999999997</c:v>
                </c:pt>
                <c:pt idx="168">
                  <c:v>10.040098</c:v>
                </c:pt>
                <c:pt idx="169">
                  <c:v>9.7074929999999995</c:v>
                </c:pt>
                <c:pt idx="170">
                  <c:v>9.4228310000000004</c:v>
                </c:pt>
                <c:pt idx="171">
                  <c:v>9.1761669999999995</c:v>
                </c:pt>
                <c:pt idx="172">
                  <c:v>8.9018630000000005</c:v>
                </c:pt>
                <c:pt idx="173">
                  <c:v>8.5801010000000009</c:v>
                </c:pt>
                <c:pt idx="174">
                  <c:v>8.2925020000000007</c:v>
                </c:pt>
                <c:pt idx="175">
                  <c:v>9.9248130000000003</c:v>
                </c:pt>
                <c:pt idx="176">
                  <c:v>9.9645329999999994</c:v>
                </c:pt>
                <c:pt idx="177">
                  <c:v>9.6664300000000001</c:v>
                </c:pt>
                <c:pt idx="178">
                  <c:v>9.3173499999999994</c:v>
                </c:pt>
                <c:pt idx="179">
                  <c:v>9.3885679999999994</c:v>
                </c:pt>
                <c:pt idx="180">
                  <c:v>9.4880220000000008</c:v>
                </c:pt>
                <c:pt idx="181">
                  <c:v>9.6029699999999991</c:v>
                </c:pt>
                <c:pt idx="182">
                  <c:v>9.5195530000000002</c:v>
                </c:pt>
                <c:pt idx="183">
                  <c:v>9.2064869999999992</c:v>
                </c:pt>
                <c:pt idx="184">
                  <c:v>10.353812</c:v>
                </c:pt>
                <c:pt idx="185">
                  <c:v>11.895904</c:v>
                </c:pt>
                <c:pt idx="186">
                  <c:v>11.538992</c:v>
                </c:pt>
                <c:pt idx="187">
                  <c:v>11.412948</c:v>
                </c:pt>
                <c:pt idx="188">
                  <c:v>11.986117999999999</c:v>
                </c:pt>
                <c:pt idx="189">
                  <c:v>22.416986000000001</c:v>
                </c:pt>
                <c:pt idx="190">
                  <c:v>22.518568999999999</c:v>
                </c:pt>
                <c:pt idx="191">
                  <c:v>21.951651999999999</c:v>
                </c:pt>
                <c:pt idx="192">
                  <c:v>21.157813999999998</c:v>
                </c:pt>
                <c:pt idx="193">
                  <c:v>20.860423999999998</c:v>
                </c:pt>
                <c:pt idx="194">
                  <c:v>20.455348999999998</c:v>
                </c:pt>
                <c:pt idx="195">
                  <c:v>19.777449000000001</c:v>
                </c:pt>
                <c:pt idx="196">
                  <c:v>19.092126</c:v>
                </c:pt>
                <c:pt idx="197">
                  <c:v>21.451765999999999</c:v>
                </c:pt>
                <c:pt idx="198">
                  <c:v>20.746997</c:v>
                </c:pt>
                <c:pt idx="199">
                  <c:v>21.176888000000002</c:v>
                </c:pt>
                <c:pt idx="200">
                  <c:v>21.737677000000001</c:v>
                </c:pt>
                <c:pt idx="201">
                  <c:v>21.948737999999999</c:v>
                </c:pt>
                <c:pt idx="202">
                  <c:v>21.517358999999999</c:v>
                </c:pt>
                <c:pt idx="203">
                  <c:v>20.975287999999999</c:v>
                </c:pt>
                <c:pt idx="204">
                  <c:v>20.246200000000002</c:v>
                </c:pt>
                <c:pt idx="205">
                  <c:v>24.426092000000001</c:v>
                </c:pt>
                <c:pt idx="206">
                  <c:v>23.858505999999998</c:v>
                </c:pt>
                <c:pt idx="207">
                  <c:v>23.139873000000001</c:v>
                </c:pt>
                <c:pt idx="208">
                  <c:v>22.413139999999999</c:v>
                </c:pt>
                <c:pt idx="209">
                  <c:v>21.786871000000001</c:v>
                </c:pt>
                <c:pt idx="210">
                  <c:v>21.040702</c:v>
                </c:pt>
                <c:pt idx="211">
                  <c:v>20.312235000000001</c:v>
                </c:pt>
                <c:pt idx="212">
                  <c:v>19.667451</c:v>
                </c:pt>
                <c:pt idx="213">
                  <c:v>18.967357</c:v>
                </c:pt>
                <c:pt idx="214">
                  <c:v>18.729797000000001</c:v>
                </c:pt>
                <c:pt idx="215">
                  <c:v>18.073827000000001</c:v>
                </c:pt>
                <c:pt idx="216">
                  <c:v>17.497869000000001</c:v>
                </c:pt>
                <c:pt idx="217">
                  <c:v>17.252734</c:v>
                </c:pt>
                <c:pt idx="218">
                  <c:v>16.674005999999999</c:v>
                </c:pt>
                <c:pt idx="219">
                  <c:v>16.127351000000001</c:v>
                </c:pt>
                <c:pt idx="220">
                  <c:v>15.752924</c:v>
                </c:pt>
                <c:pt idx="221">
                  <c:v>16.055194</c:v>
                </c:pt>
                <c:pt idx="222">
                  <c:v>15.826237000000001</c:v>
                </c:pt>
                <c:pt idx="223">
                  <c:v>15.356208000000001</c:v>
                </c:pt>
                <c:pt idx="224">
                  <c:v>14.847706000000001</c:v>
                </c:pt>
                <c:pt idx="225">
                  <c:v>14.724033</c:v>
                </c:pt>
                <c:pt idx="226">
                  <c:v>15.831531999999999</c:v>
                </c:pt>
                <c:pt idx="227">
                  <c:v>15.655922</c:v>
                </c:pt>
                <c:pt idx="228">
                  <c:v>15.315033</c:v>
                </c:pt>
                <c:pt idx="229">
                  <c:v>16.177143000000001</c:v>
                </c:pt>
                <c:pt idx="230">
                  <c:v>15.65879</c:v>
                </c:pt>
                <c:pt idx="231">
                  <c:v>15.749499</c:v>
                </c:pt>
                <c:pt idx="232">
                  <c:v>15.180889000000001</c:v>
                </c:pt>
                <c:pt idx="233">
                  <c:v>15.835627000000001</c:v>
                </c:pt>
                <c:pt idx="234">
                  <c:v>15.487644</c:v>
                </c:pt>
                <c:pt idx="235">
                  <c:v>15.846016000000001</c:v>
                </c:pt>
                <c:pt idx="236">
                  <c:v>15.276973</c:v>
                </c:pt>
                <c:pt idx="237">
                  <c:v>14.838813999999999</c:v>
                </c:pt>
                <c:pt idx="238">
                  <c:v>14.705026999999999</c:v>
                </c:pt>
                <c:pt idx="239">
                  <c:v>14.680776</c:v>
                </c:pt>
                <c:pt idx="240">
                  <c:v>14.152668999999999</c:v>
                </c:pt>
                <c:pt idx="241">
                  <c:v>13.705731999999999</c:v>
                </c:pt>
                <c:pt idx="242">
                  <c:v>14.346118000000001</c:v>
                </c:pt>
                <c:pt idx="243">
                  <c:v>13.82761</c:v>
                </c:pt>
                <c:pt idx="244">
                  <c:v>13.582585</c:v>
                </c:pt>
                <c:pt idx="245">
                  <c:v>14.608715999999999</c:v>
                </c:pt>
                <c:pt idx="246">
                  <c:v>14.495647</c:v>
                </c:pt>
                <c:pt idx="247">
                  <c:v>14.402498</c:v>
                </c:pt>
                <c:pt idx="248">
                  <c:v>14.973520000000001</c:v>
                </c:pt>
                <c:pt idx="249">
                  <c:v>14.640844</c:v>
                </c:pt>
                <c:pt idx="250">
                  <c:v>16.300395000000002</c:v>
                </c:pt>
                <c:pt idx="251">
                  <c:v>15.713657</c:v>
                </c:pt>
                <c:pt idx="252">
                  <c:v>15.352373999999999</c:v>
                </c:pt>
                <c:pt idx="253">
                  <c:v>14.968510999999999</c:v>
                </c:pt>
                <c:pt idx="254">
                  <c:v>15.881881999999999</c:v>
                </c:pt>
                <c:pt idx="255">
                  <c:v>15.41249</c:v>
                </c:pt>
                <c:pt idx="256">
                  <c:v>14.856377999999999</c:v>
                </c:pt>
                <c:pt idx="257">
                  <c:v>14.727308000000001</c:v>
                </c:pt>
                <c:pt idx="258">
                  <c:v>14.194876000000001</c:v>
                </c:pt>
                <c:pt idx="259">
                  <c:v>13.749385999999999</c:v>
                </c:pt>
                <c:pt idx="260">
                  <c:v>13.401472</c:v>
                </c:pt>
                <c:pt idx="261">
                  <c:v>13.360851</c:v>
                </c:pt>
                <c:pt idx="262">
                  <c:v>14.380557</c:v>
                </c:pt>
                <c:pt idx="263">
                  <c:v>13.860764</c:v>
                </c:pt>
                <c:pt idx="264">
                  <c:v>13.411160000000001</c:v>
                </c:pt>
                <c:pt idx="265">
                  <c:v>13.65531</c:v>
                </c:pt>
                <c:pt idx="266">
                  <c:v>13.164039000000001</c:v>
                </c:pt>
                <c:pt idx="267">
                  <c:v>12.690792</c:v>
                </c:pt>
                <c:pt idx="268">
                  <c:v>12.231857</c:v>
                </c:pt>
                <c:pt idx="269">
                  <c:v>12.842729</c:v>
                </c:pt>
                <c:pt idx="270">
                  <c:v>12.398899999999999</c:v>
                </c:pt>
                <c:pt idx="271">
                  <c:v>12.098312</c:v>
                </c:pt>
                <c:pt idx="272">
                  <c:v>11.852131</c:v>
                </c:pt>
                <c:pt idx="273">
                  <c:v>12.336418999999999</c:v>
                </c:pt>
                <c:pt idx="274">
                  <c:v>13.183491999999999</c:v>
                </c:pt>
                <c:pt idx="275">
                  <c:v>13.020557</c:v>
                </c:pt>
                <c:pt idx="276">
                  <c:v>12.590085</c:v>
                </c:pt>
                <c:pt idx="277">
                  <c:v>12.978486999999999</c:v>
                </c:pt>
                <c:pt idx="278">
                  <c:v>12.510887</c:v>
                </c:pt>
                <c:pt idx="279">
                  <c:v>12.063509</c:v>
                </c:pt>
                <c:pt idx="280">
                  <c:v>11.633812000000001</c:v>
                </c:pt>
                <c:pt idx="281">
                  <c:v>11.269978</c:v>
                </c:pt>
                <c:pt idx="282">
                  <c:v>10.972906</c:v>
                </c:pt>
                <c:pt idx="283">
                  <c:v>12.974329000000001</c:v>
                </c:pt>
                <c:pt idx="284">
                  <c:v>12.539085999999999</c:v>
                </c:pt>
                <c:pt idx="285">
                  <c:v>12.286585000000001</c:v>
                </c:pt>
                <c:pt idx="286">
                  <c:v>11.863246999999999</c:v>
                </c:pt>
                <c:pt idx="287">
                  <c:v>11.592971</c:v>
                </c:pt>
                <c:pt idx="288">
                  <c:v>12.486941</c:v>
                </c:pt>
                <c:pt idx="289">
                  <c:v>12.036084000000001</c:v>
                </c:pt>
                <c:pt idx="290">
                  <c:v>12.194457999999999</c:v>
                </c:pt>
                <c:pt idx="291">
                  <c:v>11.879144999999999</c:v>
                </c:pt>
                <c:pt idx="292">
                  <c:v>11.538404999999999</c:v>
                </c:pt>
                <c:pt idx="293">
                  <c:v>11.815384999999999</c:v>
                </c:pt>
                <c:pt idx="294">
                  <c:v>11.407016</c:v>
                </c:pt>
                <c:pt idx="295">
                  <c:v>11.000499</c:v>
                </c:pt>
                <c:pt idx="296">
                  <c:v>10.603168</c:v>
                </c:pt>
                <c:pt idx="297">
                  <c:v>10.330543</c:v>
                </c:pt>
                <c:pt idx="298">
                  <c:v>9.9650149999999993</c:v>
                </c:pt>
                <c:pt idx="299">
                  <c:v>12.642725</c:v>
                </c:pt>
                <c:pt idx="300">
                  <c:v>12.210234</c:v>
                </c:pt>
                <c:pt idx="301">
                  <c:v>11.78534</c:v>
                </c:pt>
                <c:pt idx="302">
                  <c:v>11.876908</c:v>
                </c:pt>
                <c:pt idx="303">
                  <c:v>11.715386000000001</c:v>
                </c:pt>
                <c:pt idx="304">
                  <c:v>12.525782</c:v>
                </c:pt>
                <c:pt idx="305">
                  <c:v>12.196543999999999</c:v>
                </c:pt>
                <c:pt idx="306">
                  <c:v>12.790095000000001</c:v>
                </c:pt>
                <c:pt idx="307">
                  <c:v>12.343424000000001</c:v>
                </c:pt>
                <c:pt idx="308">
                  <c:v>11.911674</c:v>
                </c:pt>
                <c:pt idx="309">
                  <c:v>11.482475000000001</c:v>
                </c:pt>
                <c:pt idx="310">
                  <c:v>11.081701000000001</c:v>
                </c:pt>
                <c:pt idx="311">
                  <c:v>10.878688</c:v>
                </c:pt>
                <c:pt idx="312">
                  <c:v>10.485286</c:v>
                </c:pt>
                <c:pt idx="313">
                  <c:v>10.249765</c:v>
                </c:pt>
                <c:pt idx="314">
                  <c:v>10.038607000000001</c:v>
                </c:pt>
                <c:pt idx="315">
                  <c:v>9.7360199999999999</c:v>
                </c:pt>
                <c:pt idx="316">
                  <c:v>9.3981010000000005</c:v>
                </c:pt>
                <c:pt idx="317">
                  <c:v>10.917304</c:v>
                </c:pt>
                <c:pt idx="318">
                  <c:v>10.532315000000001</c:v>
                </c:pt>
                <c:pt idx="319">
                  <c:v>10.151883</c:v>
                </c:pt>
                <c:pt idx="320">
                  <c:v>9.8124040000000008</c:v>
                </c:pt>
                <c:pt idx="321">
                  <c:v>10.165661999999999</c:v>
                </c:pt>
                <c:pt idx="322">
                  <c:v>10.00587</c:v>
                </c:pt>
                <c:pt idx="323">
                  <c:v>9.8844080000000005</c:v>
                </c:pt>
                <c:pt idx="324">
                  <c:v>11.908562</c:v>
                </c:pt>
                <c:pt idx="325">
                  <c:v>11.738123</c:v>
                </c:pt>
                <c:pt idx="326">
                  <c:v>11.448931</c:v>
                </c:pt>
                <c:pt idx="327">
                  <c:v>11.476487000000001</c:v>
                </c:pt>
                <c:pt idx="328">
                  <c:v>11.676536</c:v>
                </c:pt>
                <c:pt idx="329">
                  <c:v>11.389317</c:v>
                </c:pt>
                <c:pt idx="330">
                  <c:v>17.075019000000001</c:v>
                </c:pt>
                <c:pt idx="331">
                  <c:v>16.502091</c:v>
                </c:pt>
                <c:pt idx="332">
                  <c:v>16.952650999999999</c:v>
                </c:pt>
                <c:pt idx="333">
                  <c:v>16.349722</c:v>
                </c:pt>
                <c:pt idx="334">
                  <c:v>15.913689</c:v>
                </c:pt>
                <c:pt idx="335">
                  <c:v>16.164636000000002</c:v>
                </c:pt>
                <c:pt idx="336">
                  <c:v>15.769932000000001</c:v>
                </c:pt>
                <c:pt idx="337">
                  <c:v>15.199655</c:v>
                </c:pt>
                <c:pt idx="338">
                  <c:v>14.694164000000001</c:v>
                </c:pt>
                <c:pt idx="339">
                  <c:v>14.182111000000001</c:v>
                </c:pt>
                <c:pt idx="340">
                  <c:v>13.711926999999999</c:v>
                </c:pt>
                <c:pt idx="341">
                  <c:v>13.539854</c:v>
                </c:pt>
                <c:pt idx="342">
                  <c:v>13.052194999999999</c:v>
                </c:pt>
                <c:pt idx="343">
                  <c:v>12.616386</c:v>
                </c:pt>
                <c:pt idx="344">
                  <c:v>13.265109000000001</c:v>
                </c:pt>
                <c:pt idx="345">
                  <c:v>13.185698</c:v>
                </c:pt>
                <c:pt idx="346">
                  <c:v>12.723475000000001</c:v>
                </c:pt>
                <c:pt idx="347">
                  <c:v>13.389822000000001</c:v>
                </c:pt>
                <c:pt idx="348">
                  <c:v>12.906860999999999</c:v>
                </c:pt>
                <c:pt idx="349">
                  <c:v>12.44781</c:v>
                </c:pt>
                <c:pt idx="350">
                  <c:v>12.015681000000001</c:v>
                </c:pt>
                <c:pt idx="351">
                  <c:v>12.824419000000001</c:v>
                </c:pt>
                <c:pt idx="352">
                  <c:v>12.606040999999999</c:v>
                </c:pt>
                <c:pt idx="353">
                  <c:v>12.165644</c:v>
                </c:pt>
                <c:pt idx="354">
                  <c:v>11.779534999999999</c:v>
                </c:pt>
                <c:pt idx="355">
                  <c:v>11.460190000000001</c:v>
                </c:pt>
                <c:pt idx="356">
                  <c:v>11.086183</c:v>
                </c:pt>
                <c:pt idx="357">
                  <c:v>10.806126000000001</c:v>
                </c:pt>
                <c:pt idx="358">
                  <c:v>11.651413</c:v>
                </c:pt>
                <c:pt idx="359">
                  <c:v>11.304385999999999</c:v>
                </c:pt>
                <c:pt idx="360">
                  <c:v>10.953711</c:v>
                </c:pt>
                <c:pt idx="361">
                  <c:v>10.558536999999999</c:v>
                </c:pt>
                <c:pt idx="362">
                  <c:v>10.21949</c:v>
                </c:pt>
                <c:pt idx="363">
                  <c:v>9.8500119999999995</c:v>
                </c:pt>
                <c:pt idx="364">
                  <c:v>9.812106</c:v>
                </c:pt>
                <c:pt idx="365">
                  <c:v>9.4857130000000005</c:v>
                </c:pt>
                <c:pt idx="366">
                  <c:v>9.1443510000000003</c:v>
                </c:pt>
                <c:pt idx="367">
                  <c:v>8.9465500000000002</c:v>
                </c:pt>
                <c:pt idx="368">
                  <c:v>10.077514000000001</c:v>
                </c:pt>
                <c:pt idx="369">
                  <c:v>10.044149000000001</c:v>
                </c:pt>
                <c:pt idx="370">
                  <c:v>9.6881039999999992</c:v>
                </c:pt>
                <c:pt idx="371">
                  <c:v>13.255490999999999</c:v>
                </c:pt>
                <c:pt idx="372">
                  <c:v>13.017547</c:v>
                </c:pt>
                <c:pt idx="373">
                  <c:v>12.623476</c:v>
                </c:pt>
                <c:pt idx="374">
                  <c:v>12.957273000000001</c:v>
                </c:pt>
                <c:pt idx="375">
                  <c:v>12.54956</c:v>
                </c:pt>
                <c:pt idx="376">
                  <c:v>12.125439</c:v>
                </c:pt>
                <c:pt idx="377">
                  <c:v>11.840904999999999</c:v>
                </c:pt>
                <c:pt idx="378">
                  <c:v>12.04452</c:v>
                </c:pt>
                <c:pt idx="379">
                  <c:v>11.681737999999999</c:v>
                </c:pt>
                <c:pt idx="380">
                  <c:v>12.599641</c:v>
                </c:pt>
                <c:pt idx="381">
                  <c:v>12.145747999999999</c:v>
                </c:pt>
                <c:pt idx="382">
                  <c:v>11.820255</c:v>
                </c:pt>
                <c:pt idx="383">
                  <c:v>12.033046000000001</c:v>
                </c:pt>
                <c:pt idx="384">
                  <c:v>11.70661</c:v>
                </c:pt>
                <c:pt idx="385">
                  <c:v>11.407591</c:v>
                </c:pt>
                <c:pt idx="386">
                  <c:v>13.364985000000001</c:v>
                </c:pt>
                <c:pt idx="387">
                  <c:v>13.022995999999999</c:v>
                </c:pt>
                <c:pt idx="388">
                  <c:v>12.892284999999999</c:v>
                </c:pt>
                <c:pt idx="389">
                  <c:v>12.517383000000001</c:v>
                </c:pt>
                <c:pt idx="390">
                  <c:v>12.725618000000001</c:v>
                </c:pt>
                <c:pt idx="391">
                  <c:v>16.455770000000001</c:v>
                </c:pt>
                <c:pt idx="392">
                  <c:v>17.123705000000001</c:v>
                </c:pt>
                <c:pt idx="393">
                  <c:v>16.594065000000001</c:v>
                </c:pt>
                <c:pt idx="394">
                  <c:v>16.174188000000001</c:v>
                </c:pt>
                <c:pt idx="395">
                  <c:v>16.035983000000002</c:v>
                </c:pt>
                <c:pt idx="396">
                  <c:v>15.487746</c:v>
                </c:pt>
                <c:pt idx="397">
                  <c:v>15.35571</c:v>
                </c:pt>
                <c:pt idx="398">
                  <c:v>15.052932999999999</c:v>
                </c:pt>
                <c:pt idx="399">
                  <c:v>14.714221999999999</c:v>
                </c:pt>
                <c:pt idx="400">
                  <c:v>14.453023</c:v>
                </c:pt>
                <c:pt idx="401">
                  <c:v>14.613163999999999</c:v>
                </c:pt>
                <c:pt idx="402">
                  <c:v>14.116609</c:v>
                </c:pt>
                <c:pt idx="403">
                  <c:v>13.921669</c:v>
                </c:pt>
                <c:pt idx="404">
                  <c:v>13.431098</c:v>
                </c:pt>
                <c:pt idx="405">
                  <c:v>14.718571000000001</c:v>
                </c:pt>
                <c:pt idx="406">
                  <c:v>14.303357</c:v>
                </c:pt>
                <c:pt idx="407">
                  <c:v>14.250721</c:v>
                </c:pt>
                <c:pt idx="408">
                  <c:v>13.837381000000001</c:v>
                </c:pt>
                <c:pt idx="409">
                  <c:v>15.279864</c:v>
                </c:pt>
                <c:pt idx="410">
                  <c:v>14.730371</c:v>
                </c:pt>
                <c:pt idx="411">
                  <c:v>14.217608</c:v>
                </c:pt>
                <c:pt idx="412">
                  <c:v>14.548845999999999</c:v>
                </c:pt>
                <c:pt idx="413">
                  <c:v>14.437704</c:v>
                </c:pt>
                <c:pt idx="414">
                  <c:v>13.946187999999999</c:v>
                </c:pt>
                <c:pt idx="415">
                  <c:v>13.618823000000001</c:v>
                </c:pt>
                <c:pt idx="416">
                  <c:v>13.384581000000001</c:v>
                </c:pt>
                <c:pt idx="417">
                  <c:v>13.379866</c:v>
                </c:pt>
                <c:pt idx="418">
                  <c:v>13.171416000000001</c:v>
                </c:pt>
                <c:pt idx="419">
                  <c:v>12.695118000000001</c:v>
                </c:pt>
                <c:pt idx="420">
                  <c:v>12.356263</c:v>
                </c:pt>
                <c:pt idx="421">
                  <c:v>12.069758</c:v>
                </c:pt>
                <c:pt idx="422">
                  <c:v>11.851796</c:v>
                </c:pt>
                <c:pt idx="423">
                  <c:v>11.423257</c:v>
                </c:pt>
                <c:pt idx="424">
                  <c:v>11.170318999999999</c:v>
                </c:pt>
                <c:pt idx="425">
                  <c:v>12.137651999999999</c:v>
                </c:pt>
                <c:pt idx="426">
                  <c:v>11.700988000000001</c:v>
                </c:pt>
                <c:pt idx="427">
                  <c:v>12.354601000000001</c:v>
                </c:pt>
                <c:pt idx="428">
                  <c:v>12.209853000000001</c:v>
                </c:pt>
                <c:pt idx="429">
                  <c:v>11.923427</c:v>
                </c:pt>
                <c:pt idx="430">
                  <c:v>14.206136000000001</c:v>
                </c:pt>
                <c:pt idx="431">
                  <c:v>13.891328</c:v>
                </c:pt>
                <c:pt idx="432">
                  <c:v>13.390745000000001</c:v>
                </c:pt>
                <c:pt idx="433">
                  <c:v>13.877560000000001</c:v>
                </c:pt>
                <c:pt idx="434">
                  <c:v>13.893777</c:v>
                </c:pt>
                <c:pt idx="435">
                  <c:v>13.821021999999999</c:v>
                </c:pt>
                <c:pt idx="436">
                  <c:v>14.122479</c:v>
                </c:pt>
                <c:pt idx="437">
                  <c:v>13.612679</c:v>
                </c:pt>
                <c:pt idx="438">
                  <c:v>13.456369</c:v>
                </c:pt>
                <c:pt idx="439">
                  <c:v>13.007809</c:v>
                </c:pt>
                <c:pt idx="440">
                  <c:v>13.023944999999999</c:v>
                </c:pt>
                <c:pt idx="441">
                  <c:v>12.58178</c:v>
                </c:pt>
                <c:pt idx="442">
                  <c:v>13.076638000000001</c:v>
                </c:pt>
                <c:pt idx="443">
                  <c:v>12.714179</c:v>
                </c:pt>
                <c:pt idx="444">
                  <c:v>12.297065</c:v>
                </c:pt>
                <c:pt idx="445">
                  <c:v>11.860984</c:v>
                </c:pt>
                <c:pt idx="446">
                  <c:v>11.49029</c:v>
                </c:pt>
                <c:pt idx="447">
                  <c:v>11.076293</c:v>
                </c:pt>
                <c:pt idx="448">
                  <c:v>10.968723000000001</c:v>
                </c:pt>
                <c:pt idx="449">
                  <c:v>10.592164</c:v>
                </c:pt>
                <c:pt idx="450">
                  <c:v>10.754531</c:v>
                </c:pt>
                <c:pt idx="451">
                  <c:v>11.980952</c:v>
                </c:pt>
                <c:pt idx="452">
                  <c:v>11.805840999999999</c:v>
                </c:pt>
                <c:pt idx="453">
                  <c:v>11.382808000000001</c:v>
                </c:pt>
                <c:pt idx="454">
                  <c:v>10.971206</c:v>
                </c:pt>
                <c:pt idx="455">
                  <c:v>10.666093</c:v>
                </c:pt>
                <c:pt idx="456">
                  <c:v>10.606261999999999</c:v>
                </c:pt>
                <c:pt idx="457">
                  <c:v>10.754110000000001</c:v>
                </c:pt>
                <c:pt idx="458">
                  <c:v>10.994242</c:v>
                </c:pt>
                <c:pt idx="459">
                  <c:v>11.107991</c:v>
                </c:pt>
                <c:pt idx="460">
                  <c:v>11.619109</c:v>
                </c:pt>
                <c:pt idx="461">
                  <c:v>11.202724</c:v>
                </c:pt>
                <c:pt idx="462">
                  <c:v>10.896015</c:v>
                </c:pt>
                <c:pt idx="463">
                  <c:v>11.864910999999999</c:v>
                </c:pt>
                <c:pt idx="464">
                  <c:v>12.802588</c:v>
                </c:pt>
                <c:pt idx="465">
                  <c:v>12.386792</c:v>
                </c:pt>
                <c:pt idx="466">
                  <c:v>12.694056</c:v>
                </c:pt>
                <c:pt idx="467">
                  <c:v>12.242502999999999</c:v>
                </c:pt>
                <c:pt idx="468">
                  <c:v>11.870545</c:v>
                </c:pt>
                <c:pt idx="469">
                  <c:v>11.588761999999999</c:v>
                </c:pt>
                <c:pt idx="470">
                  <c:v>12.757076</c:v>
                </c:pt>
                <c:pt idx="471">
                  <c:v>12.321840999999999</c:v>
                </c:pt>
                <c:pt idx="472">
                  <c:v>11.982271000000001</c:v>
                </c:pt>
                <c:pt idx="473">
                  <c:v>11.955873</c:v>
                </c:pt>
                <c:pt idx="474">
                  <c:v>11.643863</c:v>
                </c:pt>
                <c:pt idx="475">
                  <c:v>12.022501999999999</c:v>
                </c:pt>
                <c:pt idx="476">
                  <c:v>11.669562000000001</c:v>
                </c:pt>
                <c:pt idx="477">
                  <c:v>11.405170999999999</c:v>
                </c:pt>
                <c:pt idx="478">
                  <c:v>11.099204</c:v>
                </c:pt>
                <c:pt idx="479">
                  <c:v>12.428963</c:v>
                </c:pt>
                <c:pt idx="480">
                  <c:v>13.611357999999999</c:v>
                </c:pt>
                <c:pt idx="481">
                  <c:v>13.125521000000001</c:v>
                </c:pt>
                <c:pt idx="482">
                  <c:v>13.730843999999999</c:v>
                </c:pt>
                <c:pt idx="483">
                  <c:v>13.235481999999999</c:v>
                </c:pt>
                <c:pt idx="484">
                  <c:v>12.761559999999999</c:v>
                </c:pt>
                <c:pt idx="485">
                  <c:v>12.387003999999999</c:v>
                </c:pt>
                <c:pt idx="486">
                  <c:v>11.939393000000001</c:v>
                </c:pt>
                <c:pt idx="487">
                  <c:v>11.80315</c:v>
                </c:pt>
                <c:pt idx="488">
                  <c:v>11.476565000000001</c:v>
                </c:pt>
                <c:pt idx="489">
                  <c:v>11.127196</c:v>
                </c:pt>
                <c:pt idx="490">
                  <c:v>10.798221</c:v>
                </c:pt>
                <c:pt idx="491">
                  <c:v>11.281563</c:v>
                </c:pt>
                <c:pt idx="492">
                  <c:v>10.876480000000001</c:v>
                </c:pt>
                <c:pt idx="493">
                  <c:v>11.285114</c:v>
                </c:pt>
                <c:pt idx="494">
                  <c:v>11.58896</c:v>
                </c:pt>
                <c:pt idx="495">
                  <c:v>12.133229999999999</c:v>
                </c:pt>
                <c:pt idx="496">
                  <c:v>13.555121</c:v>
                </c:pt>
                <c:pt idx="497">
                  <c:v>13.617725999999999</c:v>
                </c:pt>
                <c:pt idx="498">
                  <c:v>13.831248</c:v>
                </c:pt>
                <c:pt idx="499">
                  <c:v>13.454953</c:v>
                </c:pt>
                <c:pt idx="500">
                  <c:v>13.054311999999999</c:v>
                </c:pt>
                <c:pt idx="501">
                  <c:v>12.988845</c:v>
                </c:pt>
                <c:pt idx="502">
                  <c:v>12.528097000000001</c:v>
                </c:pt>
                <c:pt idx="503">
                  <c:v>12.285223999999999</c:v>
                </c:pt>
                <c:pt idx="504">
                  <c:v>12.601939</c:v>
                </c:pt>
                <c:pt idx="505">
                  <c:v>13.202265000000001</c:v>
                </c:pt>
                <c:pt idx="506">
                  <c:v>13.326546</c:v>
                </c:pt>
                <c:pt idx="507">
                  <c:v>18.474862999999999</c:v>
                </c:pt>
                <c:pt idx="508">
                  <c:v>17.883997999999998</c:v>
                </c:pt>
                <c:pt idx="509">
                  <c:v>18.711233</c:v>
                </c:pt>
                <c:pt idx="510">
                  <c:v>18.928550999999999</c:v>
                </c:pt>
                <c:pt idx="511">
                  <c:v>18.244056</c:v>
                </c:pt>
                <c:pt idx="512">
                  <c:v>19.204179</c:v>
                </c:pt>
                <c:pt idx="513">
                  <c:v>18.571408000000002</c:v>
                </c:pt>
                <c:pt idx="514">
                  <c:v>21.550070000000002</c:v>
                </c:pt>
                <c:pt idx="515">
                  <c:v>20.993079000000002</c:v>
                </c:pt>
                <c:pt idx="516">
                  <c:v>20.341145999999998</c:v>
                </c:pt>
                <c:pt idx="517">
                  <c:v>20.053922</c:v>
                </c:pt>
                <c:pt idx="518">
                  <c:v>19.544156000000001</c:v>
                </c:pt>
                <c:pt idx="519">
                  <c:v>18.865278</c:v>
                </c:pt>
                <c:pt idx="520">
                  <c:v>18.293714000000001</c:v>
                </c:pt>
                <c:pt idx="521">
                  <c:v>17.634191999999999</c:v>
                </c:pt>
                <c:pt idx="522">
                  <c:v>18.136308</c:v>
                </c:pt>
                <c:pt idx="523">
                  <c:v>17.482678</c:v>
                </c:pt>
                <c:pt idx="524">
                  <c:v>17.089745000000001</c:v>
                </c:pt>
                <c:pt idx="525">
                  <c:v>17.649896999999999</c:v>
                </c:pt>
                <c:pt idx="526">
                  <c:v>23.850628</c:v>
                </c:pt>
                <c:pt idx="527">
                  <c:v>23.519278</c:v>
                </c:pt>
                <c:pt idx="528">
                  <c:v>23.310569999999998</c:v>
                </c:pt>
                <c:pt idx="529">
                  <c:v>22.910017</c:v>
                </c:pt>
                <c:pt idx="530">
                  <c:v>26.258996</c:v>
                </c:pt>
                <c:pt idx="531">
                  <c:v>25.521972000000002</c:v>
                </c:pt>
                <c:pt idx="532">
                  <c:v>24.720915000000002</c:v>
                </c:pt>
                <c:pt idx="533">
                  <c:v>25.608449</c:v>
                </c:pt>
                <c:pt idx="534">
                  <c:v>25.243621000000001</c:v>
                </c:pt>
                <c:pt idx="535">
                  <c:v>26.025313000000001</c:v>
                </c:pt>
                <c:pt idx="536">
                  <c:v>30.932576000000001</c:v>
                </c:pt>
                <c:pt idx="537">
                  <c:v>29.865998000000001</c:v>
                </c:pt>
                <c:pt idx="538">
                  <c:v>31.166778999999998</c:v>
                </c:pt>
                <c:pt idx="539">
                  <c:v>34.378286000000003</c:v>
                </c:pt>
                <c:pt idx="540">
                  <c:v>36.273220999999999</c:v>
                </c:pt>
                <c:pt idx="541">
                  <c:v>37.561788</c:v>
                </c:pt>
                <c:pt idx="542">
                  <c:v>37.722289000000004</c:v>
                </c:pt>
                <c:pt idx="543">
                  <c:v>42.019894999999998</c:v>
                </c:pt>
                <c:pt idx="544">
                  <c:v>54.916373999999998</c:v>
                </c:pt>
                <c:pt idx="545">
                  <c:v>61.026940000000003</c:v>
                </c:pt>
                <c:pt idx="546">
                  <c:v>63.241954</c:v>
                </c:pt>
                <c:pt idx="547">
                  <c:v>70.242198999999999</c:v>
                </c:pt>
                <c:pt idx="548">
                  <c:v>71.897796999999997</c:v>
                </c:pt>
                <c:pt idx="549">
                  <c:v>69.451652999999993</c:v>
                </c:pt>
                <c:pt idx="550">
                  <c:v>67.396145000000004</c:v>
                </c:pt>
                <c:pt idx="551">
                  <c:v>64.959069</c:v>
                </c:pt>
                <c:pt idx="552">
                  <c:v>63.274183999999998</c:v>
                </c:pt>
                <c:pt idx="553">
                  <c:v>63.315643999999999</c:v>
                </c:pt>
                <c:pt idx="554">
                  <c:v>61.803936</c:v>
                </c:pt>
                <c:pt idx="555">
                  <c:v>59.569088000000001</c:v>
                </c:pt>
                <c:pt idx="556">
                  <c:v>59.598295999999998</c:v>
                </c:pt>
                <c:pt idx="557">
                  <c:v>57.920699999999997</c:v>
                </c:pt>
                <c:pt idx="558">
                  <c:v>55.957732999999998</c:v>
                </c:pt>
                <c:pt idx="559">
                  <c:v>54.355006000000003</c:v>
                </c:pt>
                <c:pt idx="560">
                  <c:v>52.688336999999997</c:v>
                </c:pt>
                <c:pt idx="561">
                  <c:v>51.412258999999999</c:v>
                </c:pt>
                <c:pt idx="562">
                  <c:v>50.072741999999998</c:v>
                </c:pt>
                <c:pt idx="563">
                  <c:v>48.261958999999997</c:v>
                </c:pt>
                <c:pt idx="564">
                  <c:v>48.269860000000001</c:v>
                </c:pt>
                <c:pt idx="565">
                  <c:v>46.662438999999999</c:v>
                </c:pt>
                <c:pt idx="566">
                  <c:v>45.175429999999999</c:v>
                </c:pt>
                <c:pt idx="567">
                  <c:v>43.703633000000004</c:v>
                </c:pt>
                <c:pt idx="568">
                  <c:v>42.324683999999998</c:v>
                </c:pt>
                <c:pt idx="569">
                  <c:v>41.193319000000002</c:v>
                </c:pt>
                <c:pt idx="570">
                  <c:v>40.404654999999998</c:v>
                </c:pt>
                <c:pt idx="571">
                  <c:v>39.022595000000003</c:v>
                </c:pt>
                <c:pt idx="572">
                  <c:v>37.725845999999997</c:v>
                </c:pt>
                <c:pt idx="573">
                  <c:v>38.134132000000001</c:v>
                </c:pt>
                <c:pt idx="574">
                  <c:v>37.490195</c:v>
                </c:pt>
                <c:pt idx="575">
                  <c:v>36.134450000000001</c:v>
                </c:pt>
                <c:pt idx="576">
                  <c:v>35.029913000000001</c:v>
                </c:pt>
                <c:pt idx="577">
                  <c:v>33.839449999999999</c:v>
                </c:pt>
                <c:pt idx="578">
                  <c:v>32.744540999999998</c:v>
                </c:pt>
                <c:pt idx="579">
                  <c:v>31.812574000000001</c:v>
                </c:pt>
                <c:pt idx="580">
                  <c:v>30.848309</c:v>
                </c:pt>
                <c:pt idx="581">
                  <c:v>29.737107000000002</c:v>
                </c:pt>
                <c:pt idx="582">
                  <c:v>28.742415000000001</c:v>
                </c:pt>
                <c:pt idx="583">
                  <c:v>29.252679000000001</c:v>
                </c:pt>
                <c:pt idx="584">
                  <c:v>28.260408000000002</c:v>
                </c:pt>
                <c:pt idx="585">
                  <c:v>27.300464999999999</c:v>
                </c:pt>
                <c:pt idx="586">
                  <c:v>26.990418999999999</c:v>
                </c:pt>
                <c:pt idx="587">
                  <c:v>26.533318000000001</c:v>
                </c:pt>
                <c:pt idx="588">
                  <c:v>26.621914</c:v>
                </c:pt>
                <c:pt idx="589">
                  <c:v>25.660890999999999</c:v>
                </c:pt>
                <c:pt idx="590">
                  <c:v>24.739127</c:v>
                </c:pt>
                <c:pt idx="591">
                  <c:v>23.845509</c:v>
                </c:pt>
                <c:pt idx="592">
                  <c:v>24.124196999999999</c:v>
                </c:pt>
                <c:pt idx="593">
                  <c:v>23.684245000000001</c:v>
                </c:pt>
                <c:pt idx="594">
                  <c:v>25.767446</c:v>
                </c:pt>
                <c:pt idx="595">
                  <c:v>24.849243999999999</c:v>
                </c:pt>
                <c:pt idx="596">
                  <c:v>24.688969</c:v>
                </c:pt>
                <c:pt idx="597">
                  <c:v>23.800761000000001</c:v>
                </c:pt>
                <c:pt idx="598">
                  <c:v>22.957535</c:v>
                </c:pt>
                <c:pt idx="599">
                  <c:v>22.165852000000001</c:v>
                </c:pt>
                <c:pt idx="600">
                  <c:v>21.675364999999999</c:v>
                </c:pt>
                <c:pt idx="601">
                  <c:v>22.643709000000001</c:v>
                </c:pt>
                <c:pt idx="602">
                  <c:v>30.030813999999999</c:v>
                </c:pt>
                <c:pt idx="603">
                  <c:v>36.216397000000001</c:v>
                </c:pt>
                <c:pt idx="604">
                  <c:v>34.911741999999997</c:v>
                </c:pt>
                <c:pt idx="605">
                  <c:v>33.682572</c:v>
                </c:pt>
                <c:pt idx="606">
                  <c:v>32.501570999999998</c:v>
                </c:pt>
                <c:pt idx="607">
                  <c:v>31.459451999999999</c:v>
                </c:pt>
                <c:pt idx="608">
                  <c:v>30.335023</c:v>
                </c:pt>
                <c:pt idx="609">
                  <c:v>29.840533000000001</c:v>
                </c:pt>
                <c:pt idx="610">
                  <c:v>30.362196999999998</c:v>
                </c:pt>
                <c:pt idx="611">
                  <c:v>29.598908999999999</c:v>
                </c:pt>
                <c:pt idx="612">
                  <c:v>29.694337999999998</c:v>
                </c:pt>
                <c:pt idx="613">
                  <c:v>28.776285999999999</c:v>
                </c:pt>
                <c:pt idx="614">
                  <c:v>27.737577999999999</c:v>
                </c:pt>
                <c:pt idx="615">
                  <c:v>27.339227000000001</c:v>
                </c:pt>
                <c:pt idx="616">
                  <c:v>26.564222000000001</c:v>
                </c:pt>
                <c:pt idx="617">
                  <c:v>26.523364000000001</c:v>
                </c:pt>
                <c:pt idx="618">
                  <c:v>25.978169999999999</c:v>
                </c:pt>
                <c:pt idx="619">
                  <c:v>25.060116000000001</c:v>
                </c:pt>
                <c:pt idx="620">
                  <c:v>24.218183</c:v>
                </c:pt>
                <c:pt idx="621">
                  <c:v>23.597173999999999</c:v>
                </c:pt>
                <c:pt idx="622">
                  <c:v>23.792942</c:v>
                </c:pt>
                <c:pt idx="623">
                  <c:v>22.937422999999999</c:v>
                </c:pt>
                <c:pt idx="624">
                  <c:v>22.387167999999999</c:v>
                </c:pt>
                <c:pt idx="625">
                  <c:v>21.858920000000001</c:v>
                </c:pt>
                <c:pt idx="626">
                  <c:v>21.335180999999999</c:v>
                </c:pt>
                <c:pt idx="627">
                  <c:v>20.571674000000002</c:v>
                </c:pt>
                <c:pt idx="628">
                  <c:v>20.673877999999998</c:v>
                </c:pt>
                <c:pt idx="629">
                  <c:v>19.926273999999999</c:v>
                </c:pt>
                <c:pt idx="630">
                  <c:v>19.351811000000001</c:v>
                </c:pt>
                <c:pt idx="631">
                  <c:v>18.894452999999999</c:v>
                </c:pt>
                <c:pt idx="632">
                  <c:v>18.514181000000001</c:v>
                </c:pt>
                <c:pt idx="633">
                  <c:v>19.317685999999998</c:v>
                </c:pt>
                <c:pt idx="634">
                  <c:v>18.654883999999999</c:v>
                </c:pt>
                <c:pt idx="635">
                  <c:v>17.994637999999998</c:v>
                </c:pt>
                <c:pt idx="636">
                  <c:v>17.655919999999998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1-C34E-BCA6-0D564B6D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229808"/>
        <c:axId val="1933231536"/>
      </c:lineChart>
      <c:lineChart>
        <c:grouping val="standard"/>
        <c:varyColors val="0"/>
        <c:ser>
          <c:idx val="2"/>
          <c:order val="2"/>
          <c:tx>
            <c:v>KOSPI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'Q6'!$B$3:$B$639</c:f>
              <c:numCache>
                <c:formatCode>#,##0.00</c:formatCode>
                <c:ptCount val="637"/>
                <c:pt idx="0">
                  <c:v>2479.65</c:v>
                </c:pt>
                <c:pt idx="1">
                  <c:v>2486.35</c:v>
                </c:pt>
                <c:pt idx="2">
                  <c:v>2466.46</c:v>
                </c:pt>
                <c:pt idx="3">
                  <c:v>2497.52</c:v>
                </c:pt>
                <c:pt idx="4">
                  <c:v>2513.2800000000002</c:v>
                </c:pt>
                <c:pt idx="5">
                  <c:v>2510.23</c:v>
                </c:pt>
                <c:pt idx="6">
                  <c:v>2499.75</c:v>
                </c:pt>
                <c:pt idx="7">
                  <c:v>2487.91</c:v>
                </c:pt>
                <c:pt idx="8">
                  <c:v>2496.42</c:v>
                </c:pt>
                <c:pt idx="9">
                  <c:v>2503.73</c:v>
                </c:pt>
                <c:pt idx="10">
                  <c:v>2521.7399999999998</c:v>
                </c:pt>
                <c:pt idx="11">
                  <c:v>2515.4299999999998</c:v>
                </c:pt>
                <c:pt idx="12">
                  <c:v>2515.81</c:v>
                </c:pt>
                <c:pt idx="13">
                  <c:v>2520.2600000000002</c:v>
                </c:pt>
                <c:pt idx="14">
                  <c:v>2502.11</c:v>
                </c:pt>
                <c:pt idx="15">
                  <c:v>2536.6</c:v>
                </c:pt>
                <c:pt idx="16">
                  <c:v>2538</c:v>
                </c:pt>
                <c:pt idx="17">
                  <c:v>2562.23</c:v>
                </c:pt>
                <c:pt idx="18">
                  <c:v>2574.7600000000002</c:v>
                </c:pt>
                <c:pt idx="19">
                  <c:v>2598.19</c:v>
                </c:pt>
                <c:pt idx="20">
                  <c:v>2567.7399999999998</c:v>
                </c:pt>
                <c:pt idx="21">
                  <c:v>2566.46</c:v>
                </c:pt>
                <c:pt idx="22">
                  <c:v>2568.54</c:v>
                </c:pt>
                <c:pt idx="23">
                  <c:v>2525.39</c:v>
                </c:pt>
                <c:pt idx="24">
                  <c:v>2491.75</c:v>
                </c:pt>
                <c:pt idx="25">
                  <c:v>2453.31</c:v>
                </c:pt>
                <c:pt idx="26">
                  <c:v>2396.56</c:v>
                </c:pt>
                <c:pt idx="27">
                  <c:v>2407.62</c:v>
                </c:pt>
                <c:pt idx="28">
                  <c:v>2363.77</c:v>
                </c:pt>
                <c:pt idx="29">
                  <c:v>2385.38</c:v>
                </c:pt>
                <c:pt idx="30">
                  <c:v>2395.19</c:v>
                </c:pt>
                <c:pt idx="31">
                  <c:v>2421.83</c:v>
                </c:pt>
                <c:pt idx="32">
                  <c:v>2442.8200000000002</c:v>
                </c:pt>
                <c:pt idx="33">
                  <c:v>2415.12</c:v>
                </c:pt>
                <c:pt idx="34">
                  <c:v>2429.65</c:v>
                </c:pt>
                <c:pt idx="35">
                  <c:v>2414.2800000000002</c:v>
                </c:pt>
                <c:pt idx="36">
                  <c:v>2451.52</c:v>
                </c:pt>
                <c:pt idx="37">
                  <c:v>2457.65</c:v>
                </c:pt>
                <c:pt idx="38">
                  <c:v>2456.14</c:v>
                </c:pt>
                <c:pt idx="39">
                  <c:v>2427.36</c:v>
                </c:pt>
                <c:pt idx="40">
                  <c:v>2402.16</c:v>
                </c:pt>
                <c:pt idx="41">
                  <c:v>2375.06</c:v>
                </c:pt>
                <c:pt idx="42">
                  <c:v>2411.41</c:v>
                </c:pt>
                <c:pt idx="43">
                  <c:v>2401.8200000000002</c:v>
                </c:pt>
                <c:pt idx="44">
                  <c:v>2433.08</c:v>
                </c:pt>
                <c:pt idx="45">
                  <c:v>2459.4499999999998</c:v>
                </c:pt>
                <c:pt idx="46">
                  <c:v>2484.12</c:v>
                </c:pt>
                <c:pt idx="47">
                  <c:v>2494.4899999999998</c:v>
                </c:pt>
                <c:pt idx="48">
                  <c:v>2486.08</c:v>
                </c:pt>
                <c:pt idx="49">
                  <c:v>2492.38</c:v>
                </c:pt>
                <c:pt idx="50">
                  <c:v>2493.9699999999998</c:v>
                </c:pt>
                <c:pt idx="51">
                  <c:v>2475.0300000000002</c:v>
                </c:pt>
                <c:pt idx="52">
                  <c:v>2485.52</c:v>
                </c:pt>
                <c:pt idx="53">
                  <c:v>2484.9699999999998</c:v>
                </c:pt>
                <c:pt idx="54">
                  <c:v>2496.02</c:v>
                </c:pt>
                <c:pt idx="55">
                  <c:v>2416.7600000000002</c:v>
                </c:pt>
                <c:pt idx="56">
                  <c:v>2437.08</c:v>
                </c:pt>
                <c:pt idx="57">
                  <c:v>2452.06</c:v>
                </c:pt>
                <c:pt idx="58">
                  <c:v>2419.29</c:v>
                </c:pt>
                <c:pt idx="59">
                  <c:v>2436.37</c:v>
                </c:pt>
                <c:pt idx="60">
                  <c:v>2445.85</c:v>
                </c:pt>
                <c:pt idx="61">
                  <c:v>2444.16</c:v>
                </c:pt>
                <c:pt idx="62">
                  <c:v>2442.4299999999998</c:v>
                </c:pt>
                <c:pt idx="63">
                  <c:v>2408.06</c:v>
                </c:pt>
                <c:pt idx="64">
                  <c:v>2437.52</c:v>
                </c:pt>
                <c:pt idx="65">
                  <c:v>2429.58</c:v>
                </c:pt>
                <c:pt idx="66">
                  <c:v>2444.08</c:v>
                </c:pt>
                <c:pt idx="67">
                  <c:v>2450.7399999999998</c:v>
                </c:pt>
                <c:pt idx="68">
                  <c:v>2444.2199999999998</c:v>
                </c:pt>
                <c:pt idx="69">
                  <c:v>2442.71</c:v>
                </c:pt>
                <c:pt idx="70">
                  <c:v>2455.0700000000002</c:v>
                </c:pt>
                <c:pt idx="71">
                  <c:v>2457.4899999999998</c:v>
                </c:pt>
                <c:pt idx="72">
                  <c:v>2453.77</c:v>
                </c:pt>
                <c:pt idx="73">
                  <c:v>2479.98</c:v>
                </c:pt>
                <c:pt idx="74">
                  <c:v>2486.1</c:v>
                </c:pt>
                <c:pt idx="75">
                  <c:v>2476.33</c:v>
                </c:pt>
                <c:pt idx="76">
                  <c:v>2474.11</c:v>
                </c:pt>
                <c:pt idx="77">
                  <c:v>2464.14</c:v>
                </c:pt>
                <c:pt idx="78">
                  <c:v>2448.81</c:v>
                </c:pt>
                <c:pt idx="79">
                  <c:v>2475.64</c:v>
                </c:pt>
                <c:pt idx="80">
                  <c:v>2492.4</c:v>
                </c:pt>
                <c:pt idx="81">
                  <c:v>2515.38</c:v>
                </c:pt>
                <c:pt idx="82">
                  <c:v>2505.61</c:v>
                </c:pt>
                <c:pt idx="83">
                  <c:v>2487.25</c:v>
                </c:pt>
                <c:pt idx="84">
                  <c:v>2461.38</c:v>
                </c:pt>
                <c:pt idx="85">
                  <c:v>2449.81</c:v>
                </c:pt>
                <c:pt idx="86">
                  <c:v>2443.98</c:v>
                </c:pt>
                <c:pt idx="87">
                  <c:v>2464.16</c:v>
                </c:pt>
                <c:pt idx="88">
                  <c:v>2477.71</c:v>
                </c:pt>
                <c:pt idx="89">
                  <c:v>2476.11</c:v>
                </c:pt>
                <c:pt idx="90">
                  <c:v>2458.54</c:v>
                </c:pt>
                <c:pt idx="91">
                  <c:v>2459.8200000000002</c:v>
                </c:pt>
                <c:pt idx="92">
                  <c:v>2448.4499999999998</c:v>
                </c:pt>
                <c:pt idx="93">
                  <c:v>2460.65</c:v>
                </c:pt>
                <c:pt idx="94">
                  <c:v>2465.5700000000002</c:v>
                </c:pt>
                <c:pt idx="95">
                  <c:v>2471.91</c:v>
                </c:pt>
                <c:pt idx="96">
                  <c:v>2466.0100000000002</c:v>
                </c:pt>
                <c:pt idx="97">
                  <c:v>2460.8000000000002</c:v>
                </c:pt>
                <c:pt idx="98">
                  <c:v>2478.96</c:v>
                </c:pt>
                <c:pt idx="99">
                  <c:v>2457.25</c:v>
                </c:pt>
                <c:pt idx="100">
                  <c:v>2409.0300000000002</c:v>
                </c:pt>
                <c:pt idx="101">
                  <c:v>2423.0100000000002</c:v>
                </c:pt>
                <c:pt idx="102">
                  <c:v>2438.96</c:v>
                </c:pt>
                <c:pt idx="103">
                  <c:v>2447.7600000000002</c:v>
                </c:pt>
                <c:pt idx="104">
                  <c:v>2453.7600000000002</c:v>
                </c:pt>
                <c:pt idx="105">
                  <c:v>2470.58</c:v>
                </c:pt>
                <c:pt idx="106">
                  <c:v>2451.58</c:v>
                </c:pt>
                <c:pt idx="107">
                  <c:v>2470.15</c:v>
                </c:pt>
                <c:pt idx="108">
                  <c:v>2468.83</c:v>
                </c:pt>
                <c:pt idx="109">
                  <c:v>2423.48</c:v>
                </c:pt>
                <c:pt idx="110">
                  <c:v>2404.04</c:v>
                </c:pt>
                <c:pt idx="111">
                  <c:v>2376.2399999999998</c:v>
                </c:pt>
                <c:pt idx="112">
                  <c:v>2340.11</c:v>
                </c:pt>
                <c:pt idx="113">
                  <c:v>2363.91</c:v>
                </c:pt>
                <c:pt idx="114">
                  <c:v>2337.83</c:v>
                </c:pt>
                <c:pt idx="115">
                  <c:v>2357.2199999999998</c:v>
                </c:pt>
                <c:pt idx="116">
                  <c:v>2357.88</c:v>
                </c:pt>
                <c:pt idx="117">
                  <c:v>2350.92</c:v>
                </c:pt>
                <c:pt idx="118">
                  <c:v>2342.0300000000002</c:v>
                </c:pt>
                <c:pt idx="119">
                  <c:v>2314.2399999999998</c:v>
                </c:pt>
                <c:pt idx="120">
                  <c:v>2326.13</c:v>
                </c:pt>
                <c:pt idx="121">
                  <c:v>2271.54</c:v>
                </c:pt>
                <c:pt idx="122">
                  <c:v>2272.7600000000002</c:v>
                </c:pt>
                <c:pt idx="123">
                  <c:v>2265.46</c:v>
                </c:pt>
                <c:pt idx="124">
                  <c:v>2257.5500000000002</c:v>
                </c:pt>
                <c:pt idx="125">
                  <c:v>2272.87</c:v>
                </c:pt>
                <c:pt idx="126">
                  <c:v>2285.8000000000002</c:v>
                </c:pt>
                <c:pt idx="127">
                  <c:v>2294.16</c:v>
                </c:pt>
                <c:pt idx="128">
                  <c:v>2280.62</c:v>
                </c:pt>
                <c:pt idx="129">
                  <c:v>2285.06</c:v>
                </c:pt>
                <c:pt idx="130">
                  <c:v>2310.9</c:v>
                </c:pt>
                <c:pt idx="131">
                  <c:v>2301.9899999999998</c:v>
                </c:pt>
                <c:pt idx="132">
                  <c:v>2297.92</c:v>
                </c:pt>
                <c:pt idx="133">
                  <c:v>2290.11</c:v>
                </c:pt>
                <c:pt idx="134">
                  <c:v>2282.29</c:v>
                </c:pt>
                <c:pt idx="135">
                  <c:v>2289.19</c:v>
                </c:pt>
                <c:pt idx="136">
                  <c:v>2269.31</c:v>
                </c:pt>
                <c:pt idx="137">
                  <c:v>2280.1999999999998</c:v>
                </c:pt>
                <c:pt idx="138">
                  <c:v>2273.0300000000002</c:v>
                </c:pt>
                <c:pt idx="139">
                  <c:v>2289.06</c:v>
                </c:pt>
                <c:pt idx="140">
                  <c:v>2294.9899999999998</c:v>
                </c:pt>
                <c:pt idx="141">
                  <c:v>2293.5100000000002</c:v>
                </c:pt>
                <c:pt idx="142">
                  <c:v>2295.2600000000002</c:v>
                </c:pt>
                <c:pt idx="143">
                  <c:v>2307.0700000000002</c:v>
                </c:pt>
                <c:pt idx="144">
                  <c:v>2270.1999999999998</c:v>
                </c:pt>
                <c:pt idx="145">
                  <c:v>2287.6799999999998</c:v>
                </c:pt>
                <c:pt idx="146">
                  <c:v>2286.5</c:v>
                </c:pt>
                <c:pt idx="147">
                  <c:v>2300.16</c:v>
                </c:pt>
                <c:pt idx="148">
                  <c:v>2301.4499999999998</c:v>
                </c:pt>
                <c:pt idx="149">
                  <c:v>2303.71</c:v>
                </c:pt>
                <c:pt idx="150">
                  <c:v>2282.79</c:v>
                </c:pt>
                <c:pt idx="151">
                  <c:v>2248.4499999999998</c:v>
                </c:pt>
                <c:pt idx="152">
                  <c:v>2258.91</c:v>
                </c:pt>
                <c:pt idx="153">
                  <c:v>2240.8000000000002</c:v>
                </c:pt>
                <c:pt idx="154">
                  <c:v>2247.0500000000002</c:v>
                </c:pt>
                <c:pt idx="155">
                  <c:v>2247.88</c:v>
                </c:pt>
                <c:pt idx="156">
                  <c:v>2270.06</c:v>
                </c:pt>
                <c:pt idx="157">
                  <c:v>2273.33</c:v>
                </c:pt>
                <c:pt idx="158">
                  <c:v>2282.6</c:v>
                </c:pt>
                <c:pt idx="159">
                  <c:v>2293.21</c:v>
                </c:pt>
                <c:pt idx="160">
                  <c:v>2299.3000000000002</c:v>
                </c:pt>
                <c:pt idx="161">
                  <c:v>2303.12</c:v>
                </c:pt>
                <c:pt idx="162">
                  <c:v>2309.0300000000002</c:v>
                </c:pt>
                <c:pt idx="163">
                  <c:v>2307.35</c:v>
                </c:pt>
                <c:pt idx="164">
                  <c:v>2322.88</c:v>
                </c:pt>
                <c:pt idx="165">
                  <c:v>2307.0300000000002</c:v>
                </c:pt>
                <c:pt idx="166">
                  <c:v>2315.7199999999998</c:v>
                </c:pt>
                <c:pt idx="167">
                  <c:v>2291.77</c:v>
                </c:pt>
                <c:pt idx="168">
                  <c:v>2287.61</c:v>
                </c:pt>
                <c:pt idx="169">
                  <c:v>2281.58</c:v>
                </c:pt>
                <c:pt idx="170">
                  <c:v>2288.66</c:v>
                </c:pt>
                <c:pt idx="171">
                  <c:v>2283.1999999999998</c:v>
                </c:pt>
                <c:pt idx="172">
                  <c:v>2282.92</c:v>
                </c:pt>
                <c:pt idx="173">
                  <c:v>2286.23</c:v>
                </c:pt>
                <c:pt idx="174">
                  <c:v>2318.25</c:v>
                </c:pt>
                <c:pt idx="175">
                  <c:v>2303.0100000000002</c:v>
                </c:pt>
                <c:pt idx="176">
                  <c:v>2308.98</c:v>
                </c:pt>
                <c:pt idx="177">
                  <c:v>2308.46</c:v>
                </c:pt>
                <c:pt idx="178">
                  <c:v>2323.4499999999998</c:v>
                </c:pt>
                <c:pt idx="179">
                  <c:v>2339.17</c:v>
                </c:pt>
                <c:pt idx="180">
                  <c:v>2355.4299999999998</c:v>
                </c:pt>
                <c:pt idx="181">
                  <c:v>2343.0700000000002</c:v>
                </c:pt>
                <c:pt idx="182">
                  <c:v>2338.88</c:v>
                </c:pt>
                <c:pt idx="183">
                  <c:v>2309.5700000000002</c:v>
                </c:pt>
                <c:pt idx="184">
                  <c:v>2274.4899999999998</c:v>
                </c:pt>
                <c:pt idx="185">
                  <c:v>2267.52</c:v>
                </c:pt>
                <c:pt idx="186">
                  <c:v>2253.83</c:v>
                </c:pt>
                <c:pt idx="187">
                  <c:v>2228.61</c:v>
                </c:pt>
                <c:pt idx="188">
                  <c:v>2129.67</c:v>
                </c:pt>
                <c:pt idx="189">
                  <c:v>2161.85</c:v>
                </c:pt>
                <c:pt idx="190">
                  <c:v>2145.12</c:v>
                </c:pt>
                <c:pt idx="191">
                  <c:v>2145.12</c:v>
                </c:pt>
                <c:pt idx="192">
                  <c:v>2167.5100000000002</c:v>
                </c:pt>
                <c:pt idx="193">
                  <c:v>2148.31</c:v>
                </c:pt>
                <c:pt idx="194">
                  <c:v>2156.2600000000002</c:v>
                </c:pt>
                <c:pt idx="195">
                  <c:v>2161.71</c:v>
                </c:pt>
                <c:pt idx="196">
                  <c:v>2106.1</c:v>
                </c:pt>
                <c:pt idx="197">
                  <c:v>2097.58</c:v>
                </c:pt>
                <c:pt idx="198">
                  <c:v>2063.3000000000002</c:v>
                </c:pt>
                <c:pt idx="199">
                  <c:v>2027.15</c:v>
                </c:pt>
                <c:pt idx="200">
                  <c:v>1996.05</c:v>
                </c:pt>
                <c:pt idx="201">
                  <c:v>2014.69</c:v>
                </c:pt>
                <c:pt idx="202">
                  <c:v>2029.69</c:v>
                </c:pt>
                <c:pt idx="203">
                  <c:v>2024.46</c:v>
                </c:pt>
                <c:pt idx="204">
                  <c:v>2096</c:v>
                </c:pt>
                <c:pt idx="205">
                  <c:v>2076.92</c:v>
                </c:pt>
                <c:pt idx="206">
                  <c:v>2089.62</c:v>
                </c:pt>
                <c:pt idx="207">
                  <c:v>2078.69</c:v>
                </c:pt>
                <c:pt idx="208">
                  <c:v>2092.63</c:v>
                </c:pt>
                <c:pt idx="209">
                  <c:v>2086.09</c:v>
                </c:pt>
                <c:pt idx="210">
                  <c:v>2080.44</c:v>
                </c:pt>
                <c:pt idx="211">
                  <c:v>2071.23</c:v>
                </c:pt>
                <c:pt idx="212">
                  <c:v>2068.0500000000002</c:v>
                </c:pt>
                <c:pt idx="213">
                  <c:v>2088.06</c:v>
                </c:pt>
                <c:pt idx="214">
                  <c:v>2092.4</c:v>
                </c:pt>
                <c:pt idx="215">
                  <c:v>2100.56</c:v>
                </c:pt>
                <c:pt idx="216">
                  <c:v>2082.58</c:v>
                </c:pt>
                <c:pt idx="217">
                  <c:v>2076.5500000000002</c:v>
                </c:pt>
                <c:pt idx="218">
                  <c:v>2069.9499999999998</c:v>
                </c:pt>
                <c:pt idx="219">
                  <c:v>2057.48</c:v>
                </c:pt>
                <c:pt idx="220">
                  <c:v>2083.02</c:v>
                </c:pt>
                <c:pt idx="221">
                  <c:v>2099.42</c:v>
                </c:pt>
                <c:pt idx="222">
                  <c:v>2108.2199999999998</c:v>
                </c:pt>
                <c:pt idx="223">
                  <c:v>2114.1</c:v>
                </c:pt>
                <c:pt idx="224">
                  <c:v>2096.86</c:v>
                </c:pt>
                <c:pt idx="225">
                  <c:v>2131.9299999999998</c:v>
                </c:pt>
                <c:pt idx="226">
                  <c:v>2114.35</c:v>
                </c:pt>
                <c:pt idx="227">
                  <c:v>2101.31</c:v>
                </c:pt>
                <c:pt idx="228">
                  <c:v>2068.69</c:v>
                </c:pt>
                <c:pt idx="229">
                  <c:v>2075.7600000000002</c:v>
                </c:pt>
                <c:pt idx="230">
                  <c:v>2053.79</c:v>
                </c:pt>
                <c:pt idx="231">
                  <c:v>2052.9699999999998</c:v>
                </c:pt>
                <c:pt idx="232">
                  <c:v>2082.5700000000002</c:v>
                </c:pt>
                <c:pt idx="233">
                  <c:v>2095.5500000000002</c:v>
                </c:pt>
                <c:pt idx="234">
                  <c:v>2069.38</c:v>
                </c:pt>
                <c:pt idx="235">
                  <c:v>2071.09</c:v>
                </c:pt>
                <c:pt idx="236">
                  <c:v>2062.11</c:v>
                </c:pt>
                <c:pt idx="237">
                  <c:v>2078.84</c:v>
                </c:pt>
                <c:pt idx="238">
                  <c:v>2060.12</c:v>
                </c:pt>
                <c:pt idx="239">
                  <c:v>2061.4899999999998</c:v>
                </c:pt>
                <c:pt idx="240">
                  <c:v>2055.0100000000002</c:v>
                </c:pt>
                <c:pt idx="241">
                  <c:v>2028.01</c:v>
                </c:pt>
                <c:pt idx="242">
                  <c:v>2028.44</c:v>
                </c:pt>
                <c:pt idx="243">
                  <c:v>2041.04</c:v>
                </c:pt>
                <c:pt idx="244">
                  <c:v>2010</c:v>
                </c:pt>
                <c:pt idx="245">
                  <c:v>1993.7</c:v>
                </c:pt>
                <c:pt idx="246">
                  <c:v>2010.25</c:v>
                </c:pt>
                <c:pt idx="247">
                  <c:v>2037.1</c:v>
                </c:pt>
                <c:pt idx="248">
                  <c:v>2025.27</c:v>
                </c:pt>
                <c:pt idx="249">
                  <c:v>2064.71</c:v>
                </c:pt>
                <c:pt idx="250">
                  <c:v>2063.2800000000002</c:v>
                </c:pt>
                <c:pt idx="251">
                  <c:v>2075.5700000000002</c:v>
                </c:pt>
                <c:pt idx="252">
                  <c:v>2064.52</c:v>
                </c:pt>
                <c:pt idx="253">
                  <c:v>2097.1799999999998</c:v>
                </c:pt>
                <c:pt idx="254">
                  <c:v>2106.1</c:v>
                </c:pt>
                <c:pt idx="255">
                  <c:v>2107.06</c:v>
                </c:pt>
                <c:pt idx="256">
                  <c:v>2124.2800000000002</c:v>
                </c:pt>
                <c:pt idx="257">
                  <c:v>2124.61</c:v>
                </c:pt>
                <c:pt idx="258">
                  <c:v>2117.77</c:v>
                </c:pt>
                <c:pt idx="259">
                  <c:v>2127.7800000000002</c:v>
                </c:pt>
                <c:pt idx="260">
                  <c:v>2145.0300000000002</c:v>
                </c:pt>
                <c:pt idx="261">
                  <c:v>2177.73</c:v>
                </c:pt>
                <c:pt idx="262">
                  <c:v>2177.3000000000002</c:v>
                </c:pt>
                <c:pt idx="263">
                  <c:v>2183.36</c:v>
                </c:pt>
                <c:pt idx="264">
                  <c:v>2206.1999999999998</c:v>
                </c:pt>
                <c:pt idx="265">
                  <c:v>2204.85</c:v>
                </c:pt>
                <c:pt idx="266">
                  <c:v>2203.46</c:v>
                </c:pt>
                <c:pt idx="267">
                  <c:v>2203.42</c:v>
                </c:pt>
                <c:pt idx="268">
                  <c:v>2177.0500000000002</c:v>
                </c:pt>
                <c:pt idx="269">
                  <c:v>2180.73</c:v>
                </c:pt>
                <c:pt idx="270">
                  <c:v>2190.4699999999998</c:v>
                </c:pt>
                <c:pt idx="271">
                  <c:v>2201.48</c:v>
                </c:pt>
                <c:pt idx="272">
                  <c:v>2225.85</c:v>
                </c:pt>
                <c:pt idx="273">
                  <c:v>2196.09</c:v>
                </c:pt>
                <c:pt idx="274">
                  <c:v>2210.89</c:v>
                </c:pt>
                <c:pt idx="275">
                  <c:v>2205.63</c:v>
                </c:pt>
                <c:pt idx="276">
                  <c:v>2229.7600000000002</c:v>
                </c:pt>
                <c:pt idx="277">
                  <c:v>2228.66</c:v>
                </c:pt>
                <c:pt idx="278">
                  <c:v>2230.5</c:v>
                </c:pt>
                <c:pt idx="279">
                  <c:v>2232.56</c:v>
                </c:pt>
                <c:pt idx="280">
                  <c:v>2226.6</c:v>
                </c:pt>
                <c:pt idx="281">
                  <c:v>2234.79</c:v>
                </c:pt>
                <c:pt idx="282">
                  <c:v>2195.44</c:v>
                </c:pt>
                <c:pt idx="283">
                  <c:v>2190.66</c:v>
                </c:pt>
                <c:pt idx="284">
                  <c:v>2179.23</c:v>
                </c:pt>
                <c:pt idx="285">
                  <c:v>2175.6</c:v>
                </c:pt>
                <c:pt idx="286">
                  <c:v>2165.79</c:v>
                </c:pt>
                <c:pt idx="287">
                  <c:v>2137.44</c:v>
                </c:pt>
                <c:pt idx="288">
                  <c:v>2138.1</c:v>
                </c:pt>
                <c:pt idx="289">
                  <c:v>2157.1799999999998</c:v>
                </c:pt>
                <c:pt idx="290">
                  <c:v>2148.41</c:v>
                </c:pt>
                <c:pt idx="291">
                  <c:v>2155.6799999999998</c:v>
                </c:pt>
                <c:pt idx="292">
                  <c:v>2176.11</c:v>
                </c:pt>
                <c:pt idx="293">
                  <c:v>2179.4899999999998</c:v>
                </c:pt>
                <c:pt idx="294">
                  <c:v>2177.62</c:v>
                </c:pt>
                <c:pt idx="295">
                  <c:v>2177.1</c:v>
                </c:pt>
                <c:pt idx="296">
                  <c:v>2184.88</c:v>
                </c:pt>
                <c:pt idx="297">
                  <c:v>2186.9499999999998</c:v>
                </c:pt>
                <c:pt idx="298">
                  <c:v>2144.86</c:v>
                </c:pt>
                <c:pt idx="299">
                  <c:v>2148.8000000000002</c:v>
                </c:pt>
                <c:pt idx="300">
                  <c:v>2145.62</c:v>
                </c:pt>
                <c:pt idx="301">
                  <c:v>2128.1</c:v>
                </c:pt>
                <c:pt idx="302">
                  <c:v>2140.67</c:v>
                </c:pt>
                <c:pt idx="303">
                  <c:v>2168.2800000000002</c:v>
                </c:pt>
                <c:pt idx="304">
                  <c:v>2177.1799999999998</c:v>
                </c:pt>
                <c:pt idx="305">
                  <c:v>2203.27</c:v>
                </c:pt>
                <c:pt idx="306">
                  <c:v>2206.5300000000002</c:v>
                </c:pt>
                <c:pt idx="307">
                  <c:v>2209.61</c:v>
                </c:pt>
                <c:pt idx="308">
                  <c:v>2210.6</c:v>
                </c:pt>
                <c:pt idx="309">
                  <c:v>2213.56</c:v>
                </c:pt>
                <c:pt idx="310">
                  <c:v>2224.39</c:v>
                </c:pt>
                <c:pt idx="311">
                  <c:v>2224.44</c:v>
                </c:pt>
                <c:pt idx="312">
                  <c:v>2233.4499999999998</c:v>
                </c:pt>
                <c:pt idx="313">
                  <c:v>2242.88</c:v>
                </c:pt>
                <c:pt idx="314">
                  <c:v>2248.63</c:v>
                </c:pt>
                <c:pt idx="315">
                  <c:v>2245.89</c:v>
                </c:pt>
                <c:pt idx="316">
                  <c:v>2213.77</c:v>
                </c:pt>
                <c:pt idx="317">
                  <c:v>2216.15</c:v>
                </c:pt>
                <c:pt idx="318">
                  <c:v>2216.65</c:v>
                </c:pt>
                <c:pt idx="319">
                  <c:v>2220.5100000000002</c:v>
                </c:pt>
                <c:pt idx="320">
                  <c:v>2201.0300000000002</c:v>
                </c:pt>
                <c:pt idx="321">
                  <c:v>2190.5</c:v>
                </c:pt>
                <c:pt idx="322">
                  <c:v>2179.31</c:v>
                </c:pt>
                <c:pt idx="323">
                  <c:v>2216.4299999999998</c:v>
                </c:pt>
                <c:pt idx="324">
                  <c:v>2203.59</c:v>
                </c:pt>
                <c:pt idx="325">
                  <c:v>2212.75</c:v>
                </c:pt>
                <c:pt idx="326">
                  <c:v>2196.3200000000002</c:v>
                </c:pt>
                <c:pt idx="327">
                  <c:v>2176.9899999999998</c:v>
                </c:pt>
                <c:pt idx="328">
                  <c:v>2168.0100000000002</c:v>
                </c:pt>
                <c:pt idx="329">
                  <c:v>2102.0100000000002</c:v>
                </c:pt>
                <c:pt idx="330">
                  <c:v>2108.04</c:v>
                </c:pt>
                <c:pt idx="331">
                  <c:v>2079.0100000000002</c:v>
                </c:pt>
                <c:pt idx="332">
                  <c:v>2081.84</c:v>
                </c:pt>
                <c:pt idx="333">
                  <c:v>2092.7800000000002</c:v>
                </c:pt>
                <c:pt idx="334">
                  <c:v>2067.69</c:v>
                </c:pt>
                <c:pt idx="335">
                  <c:v>2055.8000000000002</c:v>
                </c:pt>
                <c:pt idx="336">
                  <c:v>2055.71</c:v>
                </c:pt>
                <c:pt idx="337">
                  <c:v>2061.25</c:v>
                </c:pt>
                <c:pt idx="338">
                  <c:v>2064.86</c:v>
                </c:pt>
                <c:pt idx="339">
                  <c:v>2059.59</c:v>
                </c:pt>
                <c:pt idx="340">
                  <c:v>2045.31</c:v>
                </c:pt>
                <c:pt idx="341">
                  <c:v>2044.21</c:v>
                </c:pt>
                <c:pt idx="342">
                  <c:v>2048.83</c:v>
                </c:pt>
                <c:pt idx="343">
                  <c:v>2023.32</c:v>
                </c:pt>
                <c:pt idx="344">
                  <c:v>2038.8</c:v>
                </c:pt>
                <c:pt idx="345">
                  <c:v>2041.74</c:v>
                </c:pt>
                <c:pt idx="346">
                  <c:v>2067.85</c:v>
                </c:pt>
                <c:pt idx="347">
                  <c:v>2066.9699999999998</c:v>
                </c:pt>
                <c:pt idx="348">
                  <c:v>2069.11</c:v>
                </c:pt>
                <c:pt idx="349">
                  <c:v>2072.33</c:v>
                </c:pt>
                <c:pt idx="350">
                  <c:v>2099.4899999999998</c:v>
                </c:pt>
                <c:pt idx="351">
                  <c:v>2111.81</c:v>
                </c:pt>
                <c:pt idx="352">
                  <c:v>2108.75</c:v>
                </c:pt>
                <c:pt idx="353">
                  <c:v>2103.15</c:v>
                </c:pt>
                <c:pt idx="354">
                  <c:v>2095.41</c:v>
                </c:pt>
                <c:pt idx="355">
                  <c:v>2090.73</c:v>
                </c:pt>
                <c:pt idx="356">
                  <c:v>2098.71</c:v>
                </c:pt>
                <c:pt idx="357">
                  <c:v>2124.7800000000002</c:v>
                </c:pt>
                <c:pt idx="358">
                  <c:v>2131.29</c:v>
                </c:pt>
                <c:pt idx="359">
                  <c:v>2125.62</c:v>
                </c:pt>
                <c:pt idx="360">
                  <c:v>2126.33</c:v>
                </c:pt>
                <c:pt idx="361">
                  <c:v>2121.64</c:v>
                </c:pt>
                <c:pt idx="362">
                  <c:v>2121.85</c:v>
                </c:pt>
                <c:pt idx="363">
                  <c:v>2134.3200000000002</c:v>
                </c:pt>
                <c:pt idx="364">
                  <c:v>2130.62</c:v>
                </c:pt>
                <c:pt idx="365">
                  <c:v>2129.7399999999998</c:v>
                </c:pt>
                <c:pt idx="366">
                  <c:v>2122.02</c:v>
                </c:pt>
                <c:pt idx="367">
                  <c:v>2096.02</c:v>
                </c:pt>
                <c:pt idx="368">
                  <c:v>2108.73</c:v>
                </c:pt>
                <c:pt idx="369">
                  <c:v>2110.59</c:v>
                </c:pt>
                <c:pt idx="370">
                  <c:v>2064.17</c:v>
                </c:pt>
                <c:pt idx="371">
                  <c:v>2052.0300000000002</c:v>
                </c:pt>
                <c:pt idx="372">
                  <c:v>2058.7800000000002</c:v>
                </c:pt>
                <c:pt idx="373">
                  <c:v>2080.58</c:v>
                </c:pt>
                <c:pt idx="374">
                  <c:v>2086.66</c:v>
                </c:pt>
                <c:pt idx="375">
                  <c:v>2082.48</c:v>
                </c:pt>
                <c:pt idx="376">
                  <c:v>2091.87</c:v>
                </c:pt>
                <c:pt idx="377">
                  <c:v>2072.92</c:v>
                </c:pt>
                <c:pt idx="378">
                  <c:v>2066.5500000000002</c:v>
                </c:pt>
                <c:pt idx="379">
                  <c:v>2094.36</c:v>
                </c:pt>
                <c:pt idx="380">
                  <c:v>2093.34</c:v>
                </c:pt>
                <c:pt idx="381">
                  <c:v>2101.4499999999998</c:v>
                </c:pt>
                <c:pt idx="382">
                  <c:v>2082.3000000000002</c:v>
                </c:pt>
                <c:pt idx="383">
                  <c:v>2074.48</c:v>
                </c:pt>
                <c:pt idx="384">
                  <c:v>2066.2600000000002</c:v>
                </c:pt>
                <c:pt idx="385">
                  <c:v>2029.48</c:v>
                </c:pt>
                <c:pt idx="386">
                  <c:v>2038.68</c:v>
                </c:pt>
                <c:pt idx="387">
                  <c:v>2024.55</c:v>
                </c:pt>
                <c:pt idx="388">
                  <c:v>2017.34</c:v>
                </c:pt>
                <c:pt idx="389">
                  <c:v>1998.13</c:v>
                </c:pt>
                <c:pt idx="390">
                  <c:v>1946.98</c:v>
                </c:pt>
                <c:pt idx="391">
                  <c:v>1917.5</c:v>
                </c:pt>
                <c:pt idx="392">
                  <c:v>1909.71</c:v>
                </c:pt>
                <c:pt idx="393">
                  <c:v>1920.61</c:v>
                </c:pt>
                <c:pt idx="394">
                  <c:v>1937.75</c:v>
                </c:pt>
                <c:pt idx="395">
                  <c:v>1942.29</c:v>
                </c:pt>
                <c:pt idx="396">
                  <c:v>1925.83</c:v>
                </c:pt>
                <c:pt idx="397">
                  <c:v>1938.37</c:v>
                </c:pt>
                <c:pt idx="398">
                  <c:v>1927.17</c:v>
                </c:pt>
                <c:pt idx="399">
                  <c:v>1939.9</c:v>
                </c:pt>
                <c:pt idx="400">
                  <c:v>1960.25</c:v>
                </c:pt>
                <c:pt idx="401">
                  <c:v>1964.65</c:v>
                </c:pt>
                <c:pt idx="402">
                  <c:v>1951.01</c:v>
                </c:pt>
                <c:pt idx="403">
                  <c:v>1948.3</c:v>
                </c:pt>
                <c:pt idx="404">
                  <c:v>1916.31</c:v>
                </c:pt>
                <c:pt idx="405">
                  <c:v>1924.6</c:v>
                </c:pt>
                <c:pt idx="406">
                  <c:v>1941.09</c:v>
                </c:pt>
                <c:pt idx="407">
                  <c:v>1933.41</c:v>
                </c:pt>
                <c:pt idx="408">
                  <c:v>1967.79</c:v>
                </c:pt>
                <c:pt idx="409">
                  <c:v>1969.19</c:v>
                </c:pt>
                <c:pt idx="410">
                  <c:v>1965.69</c:v>
                </c:pt>
                <c:pt idx="411">
                  <c:v>1988.53</c:v>
                </c:pt>
                <c:pt idx="412">
                  <c:v>2004.75</c:v>
                </c:pt>
                <c:pt idx="413">
                  <c:v>2009.13</c:v>
                </c:pt>
                <c:pt idx="414">
                  <c:v>2019.55</c:v>
                </c:pt>
                <c:pt idx="415">
                  <c:v>2032.08</c:v>
                </c:pt>
                <c:pt idx="416">
                  <c:v>2049.1999999999998</c:v>
                </c:pt>
                <c:pt idx="417">
                  <c:v>2062.2199999999998</c:v>
                </c:pt>
                <c:pt idx="418">
                  <c:v>2062.33</c:v>
                </c:pt>
                <c:pt idx="419">
                  <c:v>2070.73</c:v>
                </c:pt>
                <c:pt idx="420">
                  <c:v>2080.35</c:v>
                </c:pt>
                <c:pt idx="421">
                  <c:v>2091.52</c:v>
                </c:pt>
                <c:pt idx="422">
                  <c:v>2091.6999999999998</c:v>
                </c:pt>
                <c:pt idx="423">
                  <c:v>2101.04</c:v>
                </c:pt>
                <c:pt idx="424">
                  <c:v>2073.39</c:v>
                </c:pt>
                <c:pt idx="425">
                  <c:v>2074.52</c:v>
                </c:pt>
                <c:pt idx="426">
                  <c:v>2049.9299999999998</c:v>
                </c:pt>
                <c:pt idx="427">
                  <c:v>2063.0500000000002</c:v>
                </c:pt>
                <c:pt idx="428">
                  <c:v>2072.42</c:v>
                </c:pt>
                <c:pt idx="429">
                  <c:v>2031.91</c:v>
                </c:pt>
                <c:pt idx="430">
                  <c:v>2020.69</c:v>
                </c:pt>
                <c:pt idx="431">
                  <c:v>2021.73</c:v>
                </c:pt>
                <c:pt idx="432">
                  <c:v>2046.25</c:v>
                </c:pt>
                <c:pt idx="433">
                  <c:v>2028.15</c:v>
                </c:pt>
                <c:pt idx="434">
                  <c:v>2044.61</c:v>
                </c:pt>
                <c:pt idx="435">
                  <c:v>2067.4</c:v>
                </c:pt>
                <c:pt idx="436">
                  <c:v>2068.17</c:v>
                </c:pt>
                <c:pt idx="437">
                  <c:v>2082.83</c:v>
                </c:pt>
                <c:pt idx="438">
                  <c:v>2077.94</c:v>
                </c:pt>
                <c:pt idx="439">
                  <c:v>2060.69</c:v>
                </c:pt>
                <c:pt idx="440">
                  <c:v>2064.84</c:v>
                </c:pt>
                <c:pt idx="441">
                  <c:v>2088.86</c:v>
                </c:pt>
                <c:pt idx="442">
                  <c:v>2080.62</c:v>
                </c:pt>
                <c:pt idx="443">
                  <c:v>2085.66</c:v>
                </c:pt>
                <c:pt idx="444">
                  <c:v>2087.89</c:v>
                </c:pt>
                <c:pt idx="445">
                  <c:v>2093.6</c:v>
                </c:pt>
                <c:pt idx="446">
                  <c:v>2092.69</c:v>
                </c:pt>
                <c:pt idx="447">
                  <c:v>2080.27</c:v>
                </c:pt>
                <c:pt idx="448">
                  <c:v>2083.48</c:v>
                </c:pt>
                <c:pt idx="449">
                  <c:v>2100.1999999999998</c:v>
                </c:pt>
                <c:pt idx="450">
                  <c:v>2130.2399999999998</c:v>
                </c:pt>
                <c:pt idx="451">
                  <c:v>2142.64</c:v>
                </c:pt>
                <c:pt idx="452">
                  <c:v>2144.15</c:v>
                </c:pt>
                <c:pt idx="453">
                  <c:v>2144.29</c:v>
                </c:pt>
                <c:pt idx="454">
                  <c:v>2137.23</c:v>
                </c:pt>
                <c:pt idx="455">
                  <c:v>2124.09</c:v>
                </c:pt>
                <c:pt idx="456">
                  <c:v>2140.92</c:v>
                </c:pt>
                <c:pt idx="457">
                  <c:v>2122.4499999999998</c:v>
                </c:pt>
                <c:pt idx="458">
                  <c:v>2139.23</c:v>
                </c:pt>
                <c:pt idx="459">
                  <c:v>2162.1799999999998</c:v>
                </c:pt>
                <c:pt idx="460">
                  <c:v>2160.69</c:v>
                </c:pt>
                <c:pt idx="461">
                  <c:v>2153.2399999999998</c:v>
                </c:pt>
                <c:pt idx="462">
                  <c:v>2125.3200000000002</c:v>
                </c:pt>
                <c:pt idx="463">
                  <c:v>2096.6</c:v>
                </c:pt>
                <c:pt idx="464">
                  <c:v>2101.96</c:v>
                </c:pt>
                <c:pt idx="465">
                  <c:v>2123.5</c:v>
                </c:pt>
                <c:pt idx="466">
                  <c:v>2121.35</c:v>
                </c:pt>
                <c:pt idx="467">
                  <c:v>2127.85</c:v>
                </c:pt>
                <c:pt idx="468">
                  <c:v>2118.6</c:v>
                </c:pt>
                <c:pt idx="469">
                  <c:v>2087.96</c:v>
                </c:pt>
                <c:pt idx="470">
                  <c:v>2091.92</c:v>
                </c:pt>
                <c:pt idx="471">
                  <c:v>2084.0700000000002</c:v>
                </c:pt>
                <c:pt idx="472">
                  <c:v>2068.89</c:v>
                </c:pt>
                <c:pt idx="473">
                  <c:v>2060.7399999999998</c:v>
                </c:pt>
                <c:pt idx="474">
                  <c:v>2081.85</c:v>
                </c:pt>
                <c:pt idx="475">
                  <c:v>2088.65</c:v>
                </c:pt>
                <c:pt idx="476">
                  <c:v>2098</c:v>
                </c:pt>
                <c:pt idx="477">
                  <c:v>2105.62</c:v>
                </c:pt>
                <c:pt idx="478">
                  <c:v>2137.35</c:v>
                </c:pt>
                <c:pt idx="479">
                  <c:v>2170.25</c:v>
                </c:pt>
                <c:pt idx="480">
                  <c:v>2168.15</c:v>
                </c:pt>
                <c:pt idx="481">
                  <c:v>2195.6799999999998</c:v>
                </c:pt>
                <c:pt idx="482">
                  <c:v>2194.7600000000002</c:v>
                </c:pt>
                <c:pt idx="483">
                  <c:v>2196.56</c:v>
                </c:pt>
                <c:pt idx="484">
                  <c:v>2204.1799999999998</c:v>
                </c:pt>
                <c:pt idx="485">
                  <c:v>2203.71</c:v>
                </c:pt>
                <c:pt idx="486">
                  <c:v>2190.08</c:v>
                </c:pt>
                <c:pt idx="487">
                  <c:v>2197.9299999999998</c:v>
                </c:pt>
                <c:pt idx="488">
                  <c:v>2204.21</c:v>
                </c:pt>
                <c:pt idx="489">
                  <c:v>2197.67</c:v>
                </c:pt>
                <c:pt idx="490">
                  <c:v>2175.17</c:v>
                </c:pt>
                <c:pt idx="491">
                  <c:v>2176.46</c:v>
                </c:pt>
                <c:pt idx="492">
                  <c:v>2155.0700000000002</c:v>
                </c:pt>
                <c:pt idx="493">
                  <c:v>2175.54</c:v>
                </c:pt>
                <c:pt idx="494">
                  <c:v>2151.31</c:v>
                </c:pt>
                <c:pt idx="495">
                  <c:v>2186.4499999999998</c:v>
                </c:pt>
                <c:pt idx="496">
                  <c:v>2206.39</c:v>
                </c:pt>
                <c:pt idx="497">
                  <c:v>2229.2600000000002</c:v>
                </c:pt>
                <c:pt idx="498">
                  <c:v>2238.88</c:v>
                </c:pt>
                <c:pt idx="499">
                  <c:v>2230.98</c:v>
                </c:pt>
                <c:pt idx="500">
                  <c:v>2248.0500000000002</c:v>
                </c:pt>
                <c:pt idx="501">
                  <c:v>2250.5700000000002</c:v>
                </c:pt>
                <c:pt idx="502">
                  <c:v>2262.64</c:v>
                </c:pt>
                <c:pt idx="503">
                  <c:v>2239.69</c:v>
                </c:pt>
                <c:pt idx="504">
                  <c:v>2267.25</c:v>
                </c:pt>
                <c:pt idx="505">
                  <c:v>2246.13</c:v>
                </c:pt>
                <c:pt idx="506">
                  <c:v>2176.7199999999998</c:v>
                </c:pt>
                <c:pt idx="507">
                  <c:v>2185.2800000000002</c:v>
                </c:pt>
                <c:pt idx="508">
                  <c:v>2148</c:v>
                </c:pt>
                <c:pt idx="509">
                  <c:v>2119.0100000000002</c:v>
                </c:pt>
                <c:pt idx="510">
                  <c:v>2118.88</c:v>
                </c:pt>
                <c:pt idx="511">
                  <c:v>2157.9</c:v>
                </c:pt>
                <c:pt idx="512">
                  <c:v>2165.63</c:v>
                </c:pt>
                <c:pt idx="513">
                  <c:v>2227.94</c:v>
                </c:pt>
                <c:pt idx="514">
                  <c:v>2211.9499999999998</c:v>
                </c:pt>
                <c:pt idx="515">
                  <c:v>2201.0700000000002</c:v>
                </c:pt>
                <c:pt idx="516">
                  <c:v>2223.12</c:v>
                </c:pt>
                <c:pt idx="517">
                  <c:v>2238.38</c:v>
                </c:pt>
                <c:pt idx="518">
                  <c:v>2232.96</c:v>
                </c:pt>
                <c:pt idx="519">
                  <c:v>2243.59</c:v>
                </c:pt>
                <c:pt idx="520">
                  <c:v>2242.17</c:v>
                </c:pt>
                <c:pt idx="521">
                  <c:v>2208.88</c:v>
                </c:pt>
                <c:pt idx="522">
                  <c:v>2210.34</c:v>
                </c:pt>
                <c:pt idx="523">
                  <c:v>2195.5</c:v>
                </c:pt>
                <c:pt idx="524">
                  <c:v>2162.84</c:v>
                </c:pt>
                <c:pt idx="525">
                  <c:v>2079.04</c:v>
                </c:pt>
                <c:pt idx="526">
                  <c:v>2103.61</c:v>
                </c:pt>
                <c:pt idx="527">
                  <c:v>2076.77</c:v>
                </c:pt>
                <c:pt idx="528">
                  <c:v>2054.89</c:v>
                </c:pt>
                <c:pt idx="529">
                  <c:v>1987.01</c:v>
                </c:pt>
                <c:pt idx="530">
                  <c:v>2002.51</c:v>
                </c:pt>
                <c:pt idx="531">
                  <c:v>2014.15</c:v>
                </c:pt>
                <c:pt idx="532">
                  <c:v>2059.33</c:v>
                </c:pt>
                <c:pt idx="533">
                  <c:v>2085.2600000000002</c:v>
                </c:pt>
                <c:pt idx="534">
                  <c:v>2040.22</c:v>
                </c:pt>
                <c:pt idx="535">
                  <c:v>1954.77</c:v>
                </c:pt>
                <c:pt idx="536">
                  <c:v>1962.93</c:v>
                </c:pt>
                <c:pt idx="537">
                  <c:v>1908.27</c:v>
                </c:pt>
                <c:pt idx="538">
                  <c:v>1834.33</c:v>
                </c:pt>
                <c:pt idx="539">
                  <c:v>1771.44</c:v>
                </c:pt>
                <c:pt idx="540">
                  <c:v>1714.86</c:v>
                </c:pt>
                <c:pt idx="541">
                  <c:v>1672.44</c:v>
                </c:pt>
                <c:pt idx="542">
                  <c:v>1591.2</c:v>
                </c:pt>
                <c:pt idx="543">
                  <c:v>1457.64</c:v>
                </c:pt>
                <c:pt idx="544">
                  <c:v>1566.15</c:v>
                </c:pt>
                <c:pt idx="545">
                  <c:v>1482.46</c:v>
                </c:pt>
                <c:pt idx="546">
                  <c:v>1609.97</c:v>
                </c:pt>
                <c:pt idx="547">
                  <c:v>1704.76</c:v>
                </c:pt>
                <c:pt idx="548">
                  <c:v>1686.24</c:v>
                </c:pt>
                <c:pt idx="549">
                  <c:v>1717.73</c:v>
                </c:pt>
                <c:pt idx="550">
                  <c:v>1717.12</c:v>
                </c:pt>
                <c:pt idx="551">
                  <c:v>1754.64</c:v>
                </c:pt>
                <c:pt idx="552">
                  <c:v>1685.46</c:v>
                </c:pt>
                <c:pt idx="553">
                  <c:v>1724.86</c:v>
                </c:pt>
                <c:pt idx="554">
                  <c:v>1725.44</c:v>
                </c:pt>
                <c:pt idx="555">
                  <c:v>1791.88</c:v>
                </c:pt>
                <c:pt idx="556">
                  <c:v>1823.6</c:v>
                </c:pt>
                <c:pt idx="557">
                  <c:v>1807.14</c:v>
                </c:pt>
                <c:pt idx="558">
                  <c:v>1836.21</c:v>
                </c:pt>
                <c:pt idx="559">
                  <c:v>1860.7</c:v>
                </c:pt>
                <c:pt idx="560">
                  <c:v>1825.76</c:v>
                </c:pt>
                <c:pt idx="561">
                  <c:v>1857.08</c:v>
                </c:pt>
                <c:pt idx="562">
                  <c:v>1857.07</c:v>
                </c:pt>
                <c:pt idx="563">
                  <c:v>1914.53</c:v>
                </c:pt>
                <c:pt idx="564">
                  <c:v>1898.36</c:v>
                </c:pt>
                <c:pt idx="565">
                  <c:v>1879.38</c:v>
                </c:pt>
                <c:pt idx="566">
                  <c:v>1896.15</c:v>
                </c:pt>
                <c:pt idx="567">
                  <c:v>1914.73</c:v>
                </c:pt>
                <c:pt idx="568">
                  <c:v>1889.01</c:v>
                </c:pt>
                <c:pt idx="569">
                  <c:v>1922.77</c:v>
                </c:pt>
                <c:pt idx="570">
                  <c:v>1934.09</c:v>
                </c:pt>
                <c:pt idx="571">
                  <c:v>1947.56</c:v>
                </c:pt>
                <c:pt idx="572">
                  <c:v>1895.37</c:v>
                </c:pt>
                <c:pt idx="573">
                  <c:v>1928.76</c:v>
                </c:pt>
                <c:pt idx="574">
                  <c:v>1928.61</c:v>
                </c:pt>
                <c:pt idx="575">
                  <c:v>1945.82</c:v>
                </c:pt>
                <c:pt idx="576">
                  <c:v>1935.4</c:v>
                </c:pt>
                <c:pt idx="577">
                  <c:v>1922.17</c:v>
                </c:pt>
                <c:pt idx="578">
                  <c:v>1940.42</c:v>
                </c:pt>
                <c:pt idx="579">
                  <c:v>1924.96</c:v>
                </c:pt>
                <c:pt idx="580">
                  <c:v>1927.28</c:v>
                </c:pt>
                <c:pt idx="581">
                  <c:v>1937.11</c:v>
                </c:pt>
                <c:pt idx="582">
                  <c:v>1980.61</c:v>
                </c:pt>
                <c:pt idx="583">
                  <c:v>1989.64</c:v>
                </c:pt>
                <c:pt idx="584">
                  <c:v>1998.31</c:v>
                </c:pt>
                <c:pt idx="585">
                  <c:v>1970.13</c:v>
                </c:pt>
                <c:pt idx="586">
                  <c:v>1994.6</c:v>
                </c:pt>
                <c:pt idx="587">
                  <c:v>2029.78</c:v>
                </c:pt>
                <c:pt idx="588">
                  <c:v>2031.2</c:v>
                </c:pt>
                <c:pt idx="589">
                  <c:v>2028.54</c:v>
                </c:pt>
                <c:pt idx="590">
                  <c:v>2029.6</c:v>
                </c:pt>
                <c:pt idx="591">
                  <c:v>2065.08</c:v>
                </c:pt>
                <c:pt idx="592">
                  <c:v>2087.19</c:v>
                </c:pt>
                <c:pt idx="593">
                  <c:v>2147</c:v>
                </c:pt>
                <c:pt idx="594">
                  <c:v>2151.1799999999998</c:v>
                </c:pt>
                <c:pt idx="595">
                  <c:v>2181.87</c:v>
                </c:pt>
                <c:pt idx="596">
                  <c:v>2184.29</c:v>
                </c:pt>
                <c:pt idx="597">
                  <c:v>2188.92</c:v>
                </c:pt>
                <c:pt idx="598">
                  <c:v>2195.69</c:v>
                </c:pt>
                <c:pt idx="599">
                  <c:v>2176.7800000000002</c:v>
                </c:pt>
                <c:pt idx="600">
                  <c:v>2132.3000000000002</c:v>
                </c:pt>
                <c:pt idx="601">
                  <c:v>2030.82</c:v>
                </c:pt>
                <c:pt idx="602">
                  <c:v>2138.0500000000002</c:v>
                </c:pt>
                <c:pt idx="603">
                  <c:v>2141.0500000000002</c:v>
                </c:pt>
                <c:pt idx="604">
                  <c:v>2133.48</c:v>
                </c:pt>
                <c:pt idx="605">
                  <c:v>2141.3200000000002</c:v>
                </c:pt>
                <c:pt idx="606">
                  <c:v>2126.73</c:v>
                </c:pt>
                <c:pt idx="607">
                  <c:v>2131.2399999999998</c:v>
                </c:pt>
                <c:pt idx="608">
                  <c:v>2161.5100000000002</c:v>
                </c:pt>
                <c:pt idx="609">
                  <c:v>2112.37</c:v>
                </c:pt>
                <c:pt idx="610">
                  <c:v>2134.65</c:v>
                </c:pt>
                <c:pt idx="611">
                  <c:v>2093.48</c:v>
                </c:pt>
                <c:pt idx="612">
                  <c:v>2108.33</c:v>
                </c:pt>
                <c:pt idx="613">
                  <c:v>2106.6999999999998</c:v>
                </c:pt>
                <c:pt idx="614">
                  <c:v>2135.37</c:v>
                </c:pt>
                <c:pt idx="615">
                  <c:v>2152.41</c:v>
                </c:pt>
                <c:pt idx="616">
                  <c:v>2187.9299999999998</c:v>
                </c:pt>
                <c:pt idx="617">
                  <c:v>2164.17</c:v>
                </c:pt>
                <c:pt idx="618">
                  <c:v>2158.88</c:v>
                </c:pt>
                <c:pt idx="619">
                  <c:v>2167.9</c:v>
                </c:pt>
                <c:pt idx="620">
                  <c:v>2150.25</c:v>
                </c:pt>
                <c:pt idx="621">
                  <c:v>2186.06</c:v>
                </c:pt>
                <c:pt idx="622">
                  <c:v>2183.61</c:v>
                </c:pt>
                <c:pt idx="623">
                  <c:v>2201.88</c:v>
                </c:pt>
                <c:pt idx="624">
                  <c:v>2183.7600000000002</c:v>
                </c:pt>
                <c:pt idx="625">
                  <c:v>2201.19</c:v>
                </c:pt>
                <c:pt idx="626">
                  <c:v>2198.1999999999998</c:v>
                </c:pt>
                <c:pt idx="627">
                  <c:v>2228.83</c:v>
                </c:pt>
                <c:pt idx="628">
                  <c:v>2228.66</c:v>
                </c:pt>
                <c:pt idx="629">
                  <c:v>2216.19</c:v>
                </c:pt>
                <c:pt idx="630">
                  <c:v>2200.44</c:v>
                </c:pt>
                <c:pt idx="631">
                  <c:v>2217.86</c:v>
                </c:pt>
                <c:pt idx="632">
                  <c:v>2256.9899999999998</c:v>
                </c:pt>
                <c:pt idx="633">
                  <c:v>2263.16</c:v>
                </c:pt>
                <c:pt idx="634">
                  <c:v>2267.0100000000002</c:v>
                </c:pt>
                <c:pt idx="635">
                  <c:v>2249.37</c:v>
                </c:pt>
                <c:pt idx="636">
                  <c:v>2251.04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C1-C34E-BCA6-0D564B6D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580064"/>
        <c:axId val="1960873408"/>
      </c:lineChart>
      <c:catAx>
        <c:axId val="1933229808"/>
        <c:scaling>
          <c:orientation val="minMax"/>
        </c:scaling>
        <c:delete val="0"/>
        <c:axPos val="b"/>
        <c:numFmt formatCode="yyyy&quot;-&quot;mm&quot;-&quot;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3231536"/>
        <c:crosses val="autoZero"/>
        <c:auto val="0"/>
        <c:lblAlgn val="ctr"/>
        <c:lblOffset val="100"/>
        <c:noMultiLvlLbl val="0"/>
      </c:catAx>
      <c:valAx>
        <c:axId val="19332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3229808"/>
        <c:crosses val="autoZero"/>
        <c:crossBetween val="between"/>
      </c:valAx>
      <c:valAx>
        <c:axId val="1960873408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86580064"/>
        <c:crosses val="max"/>
        <c:crossBetween val="between"/>
      </c:valAx>
      <c:catAx>
        <c:axId val="1986580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9608734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15240</xdr:rowOff>
    </xdr:from>
    <xdr:to>
      <xdr:col>0</xdr:col>
      <xdr:colOff>426719</xdr:colOff>
      <xdr:row>0</xdr:row>
      <xdr:rowOff>129540</xdr:rowOff>
    </xdr:to>
    <xdr:grpSp>
      <xdr:nvGrpSpPr>
        <xdr:cNvPr id="13" name="그룹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15240" y="15240"/>
          <a:ext cx="411479" cy="114300"/>
          <a:chOff x="0" y="0"/>
          <a:chExt cx="411479" cy="114300"/>
        </a:xfrm>
      </xdr:grpSpPr>
      <xdr:sp macro="" textlink="">
        <xdr:nvSpPr>
          <xdr:cNvPr id="11" name="직사각형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0" y="0"/>
            <a:ext cx="411480" cy="114300"/>
          </a:xfrm>
          <a:prstGeom prst="rect">
            <a:avLst/>
          </a:prstGeom>
          <a:solidFill>
            <a:srgbClr val="FFFFFF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pic>
        <xdr:nvPicPr>
          <xdr:cNvPr id="12" name="이미지" descr="이미지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411480" cy="114300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920750</xdr:colOff>
      <xdr:row>0</xdr:row>
      <xdr:rowOff>0</xdr:rowOff>
    </xdr:from>
    <xdr:to>
      <xdr:col>7</xdr:col>
      <xdr:colOff>813730</xdr:colOff>
      <xdr:row>11</xdr:row>
      <xdr:rowOff>150759</xdr:rowOff>
    </xdr:to>
    <xdr:sp macro="" textlink="">
      <xdr:nvSpPr>
        <xdr:cNvPr id="15" name="TextBox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6267450" y="-130096"/>
          <a:ext cx="2420280" cy="1994800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Solver searches over  </a:t>
          </a:r>
        </a:p>
        <a:p>
          <a:pPr marL="0" marR="0" indent="0" algn="l" defTabSz="914400" latinLnBrk="0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B3 (which is </a:t>
          </a:r>
          <a:r>
            <a:rPr sz="1100" b="0" i="0" u="none" strike="noStrike" cap="none" spc="0" baseline="0">
              <a:solidFill>
                <a:srgbClr val="000000"/>
              </a:solidFill>
              <a:uFillTx/>
              <a:latin typeface="Symbol"/>
              <a:ea typeface="Symbol"/>
              <a:cs typeface="Symbol"/>
              <a:sym typeface="Symbol"/>
            </a:rPr>
            <a:t>w</a:t>
          </a: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*100000)</a:t>
          </a:r>
        </a:p>
        <a:p>
          <a:pPr marL="0" marR="0" indent="0" algn="l" defTabSz="914400" latinLnBrk="0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B4 (which is α*10)</a:t>
          </a:r>
        </a:p>
        <a:p>
          <a:pPr marL="0" marR="0" indent="0" algn="l" defTabSz="914400" latinLnBrk="0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and B5 (which is β). </a:t>
          </a:r>
        </a:p>
        <a:p>
          <a:pPr marL="0" marR="0" indent="0" algn="l" defTabSz="914400" latinLnBrk="0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The likelhood function (to be maximized) is in B10.</a:t>
          </a:r>
        </a:p>
        <a:p>
          <a:pPr marL="0" marR="0" indent="0" algn="l" defTabSz="914400" latinLnBrk="0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Symbol"/>
              <a:ea typeface="Symbol"/>
              <a:cs typeface="Symbol"/>
              <a:sym typeface="Symbol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Symbol"/>
              <a:ea typeface="Symbol"/>
              <a:cs typeface="Symbol"/>
              <a:sym typeface="Symbol"/>
            </a:rPr>
            <a:t>w</a:t>
          </a: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, </a:t>
          </a:r>
          <a:r>
            <a:rPr sz="1100" b="0" i="0" u="none" strike="noStrike" cap="none" spc="0" baseline="0">
              <a:solidFill>
                <a:srgbClr val="000000"/>
              </a:solidFill>
              <a:uFillTx/>
              <a:latin typeface="Symbol"/>
              <a:ea typeface="Symbol"/>
              <a:cs typeface="Symbol"/>
              <a:sym typeface="Symbol"/>
            </a:rPr>
            <a:t>a, </a:t>
          </a: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and </a:t>
          </a:r>
          <a:r>
            <a:rPr sz="1100" b="0" i="0" u="none" strike="noStrike" cap="none" spc="0" baseline="0">
              <a:solidFill>
                <a:srgbClr val="000000"/>
              </a:solidFill>
              <a:uFillTx/>
              <a:latin typeface="Symbol"/>
              <a:ea typeface="Symbol"/>
              <a:cs typeface="Symbol"/>
              <a:sym typeface="Symbol"/>
            </a:rPr>
            <a:t>b </a:t>
          </a: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are in D3:D5.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920750</xdr:colOff>
      <xdr:row>0</xdr:row>
      <xdr:rowOff>0</xdr:rowOff>
    </xdr:from>
    <xdr:to>
      <xdr:col>7</xdr:col>
      <xdr:colOff>813730</xdr:colOff>
      <xdr:row>6</xdr:row>
      <xdr:rowOff>25030</xdr:rowOff>
    </xdr:to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6242050" y="-67231"/>
          <a:ext cx="2420280" cy="1030871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Solver searches over  </a:t>
          </a:r>
        </a:p>
        <a:p>
          <a:pPr marL="0" marR="0" indent="0" algn="l" defTabSz="914400" latinLnBrk="0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B3 (which is </a:t>
          </a:r>
          <a:r>
            <a:rPr sz="1100" b="0" i="0" u="none" strike="noStrike" cap="none" spc="0" baseline="0">
              <a:solidFill>
                <a:srgbClr val="000000"/>
              </a:solidFill>
              <a:uFillTx/>
              <a:latin typeface="Symbol"/>
              <a:ea typeface="Symbol"/>
              <a:cs typeface="Symbol"/>
              <a:sym typeface="Symbol"/>
            </a:rPr>
            <a:t>l</a:t>
          </a: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).</a:t>
          </a:r>
        </a:p>
        <a:p>
          <a:pPr marL="0" marR="0" indent="0" algn="l" defTabSz="914400" latinLnBrk="0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The likelhood function (to be maximized) is in B5.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1</xdr:row>
      <xdr:rowOff>25400</xdr:rowOff>
    </xdr:from>
    <xdr:to>
      <xdr:col>25</xdr:col>
      <xdr:colOff>571500</xdr:colOff>
      <xdr:row>43</xdr:row>
      <xdr:rowOff>25400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427ED19-9001-CD81-131C-72FCECB76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70"/>
  <sheetViews>
    <sheetView showGridLines="0" workbookViewId="0"/>
  </sheetViews>
  <sheetFormatPr baseColWidth="10" defaultColWidth="8.83203125" defaultRowHeight="13.25" customHeight="1"/>
  <cols>
    <col min="1" max="1" width="12.5" style="1" customWidth="1"/>
    <col min="2" max="2" width="24.1640625" style="1" customWidth="1"/>
    <col min="3" max="3" width="13.5" style="1" customWidth="1"/>
    <col min="4" max="4" width="9.6640625" style="1" customWidth="1"/>
    <col min="5" max="5" width="12.83203125" style="1" customWidth="1"/>
    <col min="6" max="8" width="8.83203125" style="1" customWidth="1"/>
    <col min="9" max="16384" width="8.83203125" style="1"/>
  </cols>
  <sheetData>
    <row r="1" spans="1:7" ht="13.25" customHeight="1">
      <c r="A1" s="2"/>
      <c r="B1" s="3" t="s">
        <v>0</v>
      </c>
      <c r="C1" s="4"/>
      <c r="D1" s="4"/>
      <c r="E1" s="4"/>
      <c r="F1" s="4"/>
      <c r="G1" s="5"/>
    </row>
    <row r="2" spans="1:7" ht="13.25" customHeight="1">
      <c r="A2" s="6" t="s">
        <v>1</v>
      </c>
      <c r="B2" s="7"/>
      <c r="C2" s="8"/>
      <c r="D2" s="7"/>
      <c r="E2" s="7"/>
      <c r="F2" s="9"/>
      <c r="G2" s="10"/>
    </row>
    <row r="3" spans="1:7" ht="13.25" customHeight="1">
      <c r="A3" s="11" t="s">
        <v>2</v>
      </c>
      <c r="B3" s="12" t="s">
        <v>3</v>
      </c>
      <c r="C3" s="13" t="s">
        <v>4</v>
      </c>
      <c r="D3" s="14"/>
      <c r="E3" s="15"/>
      <c r="F3" s="9"/>
      <c r="G3" s="10"/>
    </row>
    <row r="4" spans="1:7" ht="13.25" customHeight="1">
      <c r="A4" s="11" t="s">
        <v>5</v>
      </c>
      <c r="B4" s="16" t="s">
        <v>3</v>
      </c>
      <c r="C4" s="17" t="s">
        <v>3</v>
      </c>
      <c r="D4" s="15"/>
      <c r="E4" s="15"/>
      <c r="F4" s="9"/>
      <c r="G4" s="10"/>
    </row>
    <row r="5" spans="1:7" ht="13.25" customHeight="1">
      <c r="A5" s="18" t="s">
        <v>6</v>
      </c>
      <c r="B5" s="13" t="s">
        <v>7</v>
      </c>
      <c r="C5" s="13" t="s">
        <v>8</v>
      </c>
      <c r="D5" s="14"/>
      <c r="E5" s="15"/>
      <c r="F5" s="9"/>
      <c r="G5" s="10"/>
    </row>
    <row r="6" spans="1:7" ht="13.25" customHeight="1">
      <c r="A6" s="18" t="s">
        <v>9</v>
      </c>
      <c r="B6" s="13" t="s">
        <v>10</v>
      </c>
      <c r="C6" s="13" t="s">
        <v>11</v>
      </c>
      <c r="D6" s="14"/>
      <c r="E6" s="15"/>
      <c r="F6" s="9"/>
      <c r="G6" s="10"/>
    </row>
    <row r="7" spans="1:7" ht="13.25" customHeight="1">
      <c r="A7" s="18" t="s">
        <v>12</v>
      </c>
      <c r="B7" s="13" t="s">
        <v>13</v>
      </c>
      <c r="C7" s="19" t="s">
        <v>3</v>
      </c>
      <c r="D7" s="15"/>
      <c r="E7" s="15"/>
      <c r="F7" s="9"/>
      <c r="G7" s="10"/>
    </row>
    <row r="8" spans="1:7" ht="13.25" customHeight="1">
      <c r="A8" s="20" t="s">
        <v>14</v>
      </c>
      <c r="B8" s="21">
        <v>38355</v>
      </c>
      <c r="C8" s="22" t="s">
        <v>15</v>
      </c>
      <c r="D8" s="23"/>
      <c r="E8" s="23"/>
      <c r="F8" s="9"/>
      <c r="G8" s="10"/>
    </row>
    <row r="9" spans="1:7" ht="13.25" customHeight="1">
      <c r="A9" s="24" t="s">
        <v>16</v>
      </c>
      <c r="B9" s="25" t="s">
        <v>17</v>
      </c>
      <c r="C9" s="25" t="s">
        <v>18</v>
      </c>
      <c r="D9" s="25" t="s">
        <v>19</v>
      </c>
      <c r="E9" s="25" t="s">
        <v>20</v>
      </c>
      <c r="F9" s="9"/>
      <c r="G9" s="10"/>
    </row>
    <row r="10" spans="1:7" ht="13.25" customHeight="1">
      <c r="A10" s="26" t="s">
        <v>21</v>
      </c>
      <c r="B10" s="27" t="s">
        <v>22</v>
      </c>
      <c r="C10" s="27" t="s">
        <v>23</v>
      </c>
      <c r="D10" s="27" t="s">
        <v>24</v>
      </c>
      <c r="E10" s="27" t="s">
        <v>25</v>
      </c>
      <c r="F10" s="9"/>
      <c r="G10" s="10"/>
    </row>
    <row r="11" spans="1:7" ht="13.25" customHeight="1">
      <c r="A11" s="26" t="s">
        <v>26</v>
      </c>
      <c r="B11" s="27" t="s">
        <v>27</v>
      </c>
      <c r="C11" s="27" t="s">
        <v>27</v>
      </c>
      <c r="D11" s="27" t="s">
        <v>27</v>
      </c>
      <c r="E11" s="27" t="s">
        <v>28</v>
      </c>
      <c r="F11" s="9"/>
      <c r="G11" s="10"/>
    </row>
    <row r="12" spans="1:7" ht="13.25" customHeight="1">
      <c r="A12" s="26" t="s">
        <v>5</v>
      </c>
      <c r="B12" s="27" t="s">
        <v>29</v>
      </c>
      <c r="C12" s="27" t="s">
        <v>29</v>
      </c>
      <c r="D12" s="27" t="s">
        <v>29</v>
      </c>
      <c r="E12" s="27" t="s">
        <v>30</v>
      </c>
      <c r="F12" s="9"/>
      <c r="G12" s="10"/>
    </row>
    <row r="13" spans="1:7" ht="13.25" customHeight="1">
      <c r="A13" s="26" t="s">
        <v>31</v>
      </c>
      <c r="B13" s="27" t="s">
        <v>32</v>
      </c>
      <c r="C13" s="27" t="s">
        <v>32</v>
      </c>
      <c r="D13" s="27" t="s">
        <v>32</v>
      </c>
      <c r="E13" s="27" t="s">
        <v>33</v>
      </c>
      <c r="F13" s="9"/>
      <c r="G13" s="10"/>
    </row>
    <row r="14" spans="1:7" ht="13.25" customHeight="1">
      <c r="A14" s="28" t="s">
        <v>6</v>
      </c>
      <c r="B14" s="29" t="s">
        <v>34</v>
      </c>
      <c r="C14" s="29" t="s">
        <v>34</v>
      </c>
      <c r="D14" s="29" t="s">
        <v>34</v>
      </c>
      <c r="E14" s="29" t="s">
        <v>34</v>
      </c>
      <c r="F14" s="9"/>
      <c r="G14" s="10"/>
    </row>
    <row r="15" spans="1:7" ht="13.25" customHeight="1">
      <c r="A15" s="30">
        <v>38355</v>
      </c>
      <c r="B15" s="31">
        <v>9020</v>
      </c>
      <c r="C15" s="31">
        <v>11600</v>
      </c>
      <c r="D15" s="31">
        <v>55500</v>
      </c>
      <c r="E15" s="32">
        <v>893.71</v>
      </c>
      <c r="F15" s="9"/>
      <c r="G15" s="10"/>
    </row>
    <row r="16" spans="1:7" ht="13.25" customHeight="1">
      <c r="A16" s="33">
        <v>38356</v>
      </c>
      <c r="B16" s="34">
        <v>8940</v>
      </c>
      <c r="C16" s="34">
        <v>11750</v>
      </c>
      <c r="D16" s="34">
        <v>54800</v>
      </c>
      <c r="E16" s="35">
        <v>886.9</v>
      </c>
      <c r="F16" s="9"/>
      <c r="G16" s="10"/>
    </row>
    <row r="17" spans="1:7" ht="13.25" customHeight="1">
      <c r="A17" s="36">
        <v>38357</v>
      </c>
      <c r="B17" s="37">
        <v>8860</v>
      </c>
      <c r="C17" s="37">
        <v>11850</v>
      </c>
      <c r="D17" s="37">
        <v>54700</v>
      </c>
      <c r="E17" s="38">
        <v>885.19</v>
      </c>
      <c r="F17" s="9"/>
      <c r="G17" s="10"/>
    </row>
    <row r="18" spans="1:7" ht="13.25" customHeight="1">
      <c r="A18" s="39">
        <v>38358</v>
      </c>
      <c r="B18" s="40">
        <v>8700</v>
      </c>
      <c r="C18" s="40">
        <v>11900</v>
      </c>
      <c r="D18" s="40">
        <v>53600</v>
      </c>
      <c r="E18" s="41">
        <v>871.28</v>
      </c>
      <c r="F18" s="9"/>
      <c r="G18" s="10"/>
    </row>
    <row r="19" spans="1:7" ht="13.25" customHeight="1">
      <c r="A19" s="33">
        <v>38359</v>
      </c>
      <c r="B19" s="34">
        <v>8810</v>
      </c>
      <c r="C19" s="34">
        <v>11700</v>
      </c>
      <c r="D19" s="34">
        <v>54700</v>
      </c>
      <c r="E19" s="35">
        <v>870.84</v>
      </c>
      <c r="F19" s="9"/>
      <c r="G19" s="10"/>
    </row>
    <row r="20" spans="1:7" ht="13.25" customHeight="1">
      <c r="A20" s="33">
        <v>38362</v>
      </c>
      <c r="B20" s="34">
        <v>8760</v>
      </c>
      <c r="C20" s="34">
        <v>12500</v>
      </c>
      <c r="D20" s="34">
        <v>55000</v>
      </c>
      <c r="E20" s="35">
        <v>874.18</v>
      </c>
      <c r="F20" s="9"/>
      <c r="G20" s="10"/>
    </row>
    <row r="21" spans="1:7" ht="13.25" customHeight="1">
      <c r="A21" s="33">
        <v>38363</v>
      </c>
      <c r="B21" s="34">
        <v>8840</v>
      </c>
      <c r="C21" s="34">
        <v>12100</v>
      </c>
      <c r="D21" s="34">
        <v>54900</v>
      </c>
      <c r="E21" s="35">
        <v>884.29</v>
      </c>
      <c r="F21" s="9"/>
      <c r="G21" s="10"/>
    </row>
    <row r="22" spans="1:7" ht="13.25" customHeight="1">
      <c r="A22" s="36">
        <v>38364</v>
      </c>
      <c r="B22" s="37">
        <v>8840</v>
      </c>
      <c r="C22" s="37">
        <v>11800</v>
      </c>
      <c r="D22" s="37">
        <v>54000</v>
      </c>
      <c r="E22" s="38">
        <v>880.03</v>
      </c>
      <c r="F22" s="9"/>
      <c r="G22" s="10"/>
    </row>
    <row r="23" spans="1:7" ht="13.25" customHeight="1">
      <c r="A23" s="39">
        <v>38365</v>
      </c>
      <c r="B23" s="40">
        <v>8880</v>
      </c>
      <c r="C23" s="40">
        <v>12050</v>
      </c>
      <c r="D23" s="40">
        <v>54500</v>
      </c>
      <c r="E23" s="41">
        <v>885.54</v>
      </c>
      <c r="F23" s="9"/>
      <c r="G23" s="10"/>
    </row>
    <row r="24" spans="1:7" ht="13.25" customHeight="1">
      <c r="A24" s="33">
        <v>38366</v>
      </c>
      <c r="B24" s="34">
        <v>9430</v>
      </c>
      <c r="C24" s="34">
        <v>12250</v>
      </c>
      <c r="D24" s="34">
        <v>55800</v>
      </c>
      <c r="E24" s="35">
        <v>905.1</v>
      </c>
      <c r="F24" s="9"/>
      <c r="G24" s="10"/>
    </row>
    <row r="25" spans="1:7" ht="13.25" customHeight="1">
      <c r="A25" s="33">
        <v>38369</v>
      </c>
      <c r="B25" s="34">
        <v>9850</v>
      </c>
      <c r="C25" s="34">
        <v>13000</v>
      </c>
      <c r="D25" s="34">
        <v>58000</v>
      </c>
      <c r="E25" s="35">
        <v>923.08</v>
      </c>
      <c r="F25" s="9"/>
      <c r="G25" s="10"/>
    </row>
    <row r="26" spans="1:7" ht="13.25" customHeight="1">
      <c r="A26" s="33">
        <v>38370</v>
      </c>
      <c r="B26" s="34">
        <v>9720</v>
      </c>
      <c r="C26" s="34">
        <v>12950</v>
      </c>
      <c r="D26" s="34">
        <v>57700</v>
      </c>
      <c r="E26" s="35">
        <v>920.57</v>
      </c>
      <c r="F26" s="9"/>
      <c r="G26" s="10"/>
    </row>
    <row r="27" spans="1:7" ht="13.25" customHeight="1">
      <c r="A27" s="36">
        <v>38371</v>
      </c>
      <c r="B27" s="37">
        <v>9600</v>
      </c>
      <c r="C27" s="37">
        <v>13150</v>
      </c>
      <c r="D27" s="37">
        <v>58000</v>
      </c>
      <c r="E27" s="38">
        <v>916.27</v>
      </c>
      <c r="F27" s="9"/>
      <c r="G27" s="10"/>
    </row>
    <row r="28" spans="1:7" ht="13.25" customHeight="1">
      <c r="A28" s="39">
        <v>38372</v>
      </c>
      <c r="B28" s="40">
        <v>9600</v>
      </c>
      <c r="C28" s="40">
        <v>12900</v>
      </c>
      <c r="D28" s="40">
        <v>58600</v>
      </c>
      <c r="E28" s="41">
        <v>909.37</v>
      </c>
      <c r="F28" s="9"/>
      <c r="G28" s="10"/>
    </row>
    <row r="29" spans="1:7" ht="13.25" customHeight="1">
      <c r="A29" s="33">
        <v>38373</v>
      </c>
      <c r="B29" s="34">
        <v>9720</v>
      </c>
      <c r="C29" s="34">
        <v>12700</v>
      </c>
      <c r="D29" s="34">
        <v>58900</v>
      </c>
      <c r="E29" s="35">
        <v>919.61</v>
      </c>
      <c r="F29" s="9"/>
      <c r="G29" s="10"/>
    </row>
    <row r="30" spans="1:7" ht="13.25" customHeight="1">
      <c r="A30" s="33">
        <v>38376</v>
      </c>
      <c r="B30" s="34">
        <v>9760</v>
      </c>
      <c r="C30" s="34">
        <v>12700</v>
      </c>
      <c r="D30" s="34">
        <v>58800</v>
      </c>
      <c r="E30" s="35">
        <v>923.11</v>
      </c>
      <c r="F30" s="9"/>
      <c r="G30" s="10"/>
    </row>
    <row r="31" spans="1:7" ht="13.25" customHeight="1">
      <c r="A31" s="33">
        <v>38377</v>
      </c>
      <c r="B31" s="34">
        <v>9670</v>
      </c>
      <c r="C31" s="34">
        <v>12350</v>
      </c>
      <c r="D31" s="34">
        <v>59400</v>
      </c>
      <c r="E31" s="35">
        <v>915.1</v>
      </c>
      <c r="F31" s="9"/>
      <c r="G31" s="10"/>
    </row>
    <row r="32" spans="1:7" ht="13.25" customHeight="1">
      <c r="A32" s="36">
        <v>38378</v>
      </c>
      <c r="B32" s="37">
        <v>9810</v>
      </c>
      <c r="C32" s="37">
        <v>12850</v>
      </c>
      <c r="D32" s="37">
        <v>59700</v>
      </c>
      <c r="E32" s="38">
        <v>927</v>
      </c>
      <c r="F32" s="9"/>
      <c r="G32" s="10"/>
    </row>
    <row r="33" spans="1:7" ht="13.25" customHeight="1">
      <c r="A33" s="39">
        <v>38379</v>
      </c>
      <c r="B33" s="40">
        <v>9840</v>
      </c>
      <c r="C33" s="40">
        <v>12650</v>
      </c>
      <c r="D33" s="40">
        <v>58400</v>
      </c>
      <c r="E33" s="41">
        <v>924.87</v>
      </c>
      <c r="F33" s="9"/>
      <c r="G33" s="10"/>
    </row>
    <row r="34" spans="1:7" ht="13.25" customHeight="1">
      <c r="A34" s="33">
        <v>38380</v>
      </c>
      <c r="B34" s="34">
        <v>9780</v>
      </c>
      <c r="C34" s="34">
        <v>12600</v>
      </c>
      <c r="D34" s="34">
        <v>57600</v>
      </c>
      <c r="E34" s="35">
        <v>921.59</v>
      </c>
      <c r="F34" s="9"/>
      <c r="G34" s="10"/>
    </row>
    <row r="35" spans="1:7" ht="13.25" customHeight="1">
      <c r="A35" s="33">
        <v>38383</v>
      </c>
      <c r="B35" s="34">
        <v>9900</v>
      </c>
      <c r="C35" s="34">
        <v>13000</v>
      </c>
      <c r="D35" s="34">
        <v>58200</v>
      </c>
      <c r="E35" s="35">
        <v>932.7</v>
      </c>
      <c r="F35" s="9"/>
      <c r="G35" s="10"/>
    </row>
    <row r="36" spans="1:7" ht="13.25" customHeight="1">
      <c r="A36" s="33">
        <v>38384</v>
      </c>
      <c r="B36" s="34">
        <v>9830</v>
      </c>
      <c r="C36" s="34">
        <v>12800</v>
      </c>
      <c r="D36" s="34">
        <v>56300</v>
      </c>
      <c r="E36" s="35">
        <v>923.69</v>
      </c>
      <c r="F36" s="9"/>
      <c r="G36" s="10"/>
    </row>
    <row r="37" spans="1:7" ht="13.25" customHeight="1">
      <c r="A37" s="36">
        <v>38385</v>
      </c>
      <c r="B37" s="37">
        <v>9810</v>
      </c>
      <c r="C37" s="37">
        <v>13000</v>
      </c>
      <c r="D37" s="37">
        <v>55700</v>
      </c>
      <c r="E37" s="38">
        <v>921.44</v>
      </c>
      <c r="F37" s="9"/>
      <c r="G37" s="10"/>
    </row>
    <row r="38" spans="1:7" ht="13.25" customHeight="1">
      <c r="A38" s="39">
        <v>38386</v>
      </c>
      <c r="B38" s="40">
        <v>9920</v>
      </c>
      <c r="C38" s="40">
        <v>12900</v>
      </c>
      <c r="D38" s="40">
        <v>56100</v>
      </c>
      <c r="E38" s="41">
        <v>928.79</v>
      </c>
      <c r="F38" s="9"/>
      <c r="G38" s="10"/>
    </row>
    <row r="39" spans="1:7" ht="13.25" customHeight="1">
      <c r="A39" s="33">
        <v>38387</v>
      </c>
      <c r="B39" s="34">
        <v>9910</v>
      </c>
      <c r="C39" s="34">
        <v>12700</v>
      </c>
      <c r="D39" s="34">
        <v>57200</v>
      </c>
      <c r="E39" s="35">
        <v>933.55</v>
      </c>
      <c r="F39" s="9"/>
      <c r="G39" s="10"/>
    </row>
    <row r="40" spans="1:7" ht="13.25" customHeight="1">
      <c r="A40" s="33">
        <v>38390</v>
      </c>
      <c r="B40" s="34">
        <v>10200</v>
      </c>
      <c r="C40" s="34">
        <v>13300</v>
      </c>
      <c r="D40" s="34">
        <v>58000</v>
      </c>
      <c r="E40" s="35">
        <v>949.19</v>
      </c>
      <c r="F40" s="9"/>
      <c r="G40" s="10"/>
    </row>
    <row r="41" spans="1:7" ht="13.25" customHeight="1">
      <c r="A41" s="33">
        <v>38394</v>
      </c>
      <c r="B41" s="34">
        <v>10120</v>
      </c>
      <c r="C41" s="34">
        <v>13400</v>
      </c>
      <c r="D41" s="34">
        <v>56500</v>
      </c>
      <c r="E41" s="35">
        <v>947.23</v>
      </c>
      <c r="F41" s="9"/>
      <c r="G41" s="10"/>
    </row>
    <row r="42" spans="1:7" ht="13.25" customHeight="1">
      <c r="A42" s="36">
        <v>38397</v>
      </c>
      <c r="B42" s="37">
        <v>10340</v>
      </c>
      <c r="C42" s="37">
        <v>15000</v>
      </c>
      <c r="D42" s="37">
        <v>56500</v>
      </c>
      <c r="E42" s="38">
        <v>964.79</v>
      </c>
      <c r="F42" s="9"/>
      <c r="G42" s="10"/>
    </row>
    <row r="43" spans="1:7" ht="13.25" customHeight="1">
      <c r="A43" s="39">
        <v>38398</v>
      </c>
      <c r="B43" s="40">
        <v>10380</v>
      </c>
      <c r="C43" s="40">
        <v>15050</v>
      </c>
      <c r="D43" s="40">
        <v>57100</v>
      </c>
      <c r="E43" s="41">
        <v>968.88</v>
      </c>
      <c r="F43" s="9"/>
      <c r="G43" s="10"/>
    </row>
    <row r="44" spans="1:7" ht="13.25" customHeight="1">
      <c r="A44" s="33">
        <v>38399</v>
      </c>
      <c r="B44" s="34">
        <v>10400</v>
      </c>
      <c r="C44" s="34">
        <v>15500</v>
      </c>
      <c r="D44" s="34">
        <v>56700</v>
      </c>
      <c r="E44" s="35">
        <v>971.56</v>
      </c>
      <c r="F44" s="9"/>
      <c r="G44" s="10"/>
    </row>
    <row r="45" spans="1:7" ht="13.25" customHeight="1">
      <c r="A45" s="33">
        <v>38400</v>
      </c>
      <c r="B45" s="34">
        <v>10340</v>
      </c>
      <c r="C45" s="34">
        <v>15750</v>
      </c>
      <c r="D45" s="34">
        <v>55700</v>
      </c>
      <c r="E45" s="35">
        <v>972.56</v>
      </c>
      <c r="F45" s="9"/>
      <c r="G45" s="10"/>
    </row>
    <row r="46" spans="1:7" ht="13.25" customHeight="1">
      <c r="A46" s="33">
        <v>38401</v>
      </c>
      <c r="B46" s="34">
        <v>10540</v>
      </c>
      <c r="C46" s="34">
        <v>15650</v>
      </c>
      <c r="D46" s="34">
        <v>56800</v>
      </c>
      <c r="E46" s="35">
        <v>984.1</v>
      </c>
      <c r="F46" s="9"/>
      <c r="G46" s="10"/>
    </row>
    <row r="47" spans="1:7" ht="13.25" customHeight="1">
      <c r="A47" s="36">
        <v>38404</v>
      </c>
      <c r="B47" s="37">
        <v>10560</v>
      </c>
      <c r="C47" s="37">
        <v>16200</v>
      </c>
      <c r="D47" s="37">
        <v>57700</v>
      </c>
      <c r="E47" s="38">
        <v>988.71</v>
      </c>
      <c r="F47" s="9"/>
      <c r="G47" s="10"/>
    </row>
    <row r="48" spans="1:7" ht="13.25" customHeight="1">
      <c r="A48" s="39">
        <v>38405</v>
      </c>
      <c r="B48" s="40">
        <v>10440</v>
      </c>
      <c r="C48" s="40">
        <v>15200</v>
      </c>
      <c r="D48" s="40">
        <v>57700</v>
      </c>
      <c r="E48" s="41">
        <v>977.8</v>
      </c>
      <c r="F48" s="9"/>
      <c r="G48" s="10"/>
    </row>
    <row r="49" spans="1:7" ht="13.25" customHeight="1">
      <c r="A49" s="33">
        <v>38406</v>
      </c>
      <c r="B49" s="34">
        <v>10220</v>
      </c>
      <c r="C49" s="34">
        <v>14300</v>
      </c>
      <c r="D49" s="34">
        <v>55900</v>
      </c>
      <c r="E49" s="35">
        <v>968.43</v>
      </c>
      <c r="F49" s="9"/>
      <c r="G49" s="10"/>
    </row>
    <row r="50" spans="1:7" ht="13.25" customHeight="1">
      <c r="A50" s="33">
        <v>38407</v>
      </c>
      <c r="B50" s="34">
        <v>10380</v>
      </c>
      <c r="C50" s="34">
        <v>14850</v>
      </c>
      <c r="D50" s="34">
        <v>57100</v>
      </c>
      <c r="E50" s="35">
        <v>987.1</v>
      </c>
      <c r="F50" s="9"/>
      <c r="G50" s="10"/>
    </row>
    <row r="51" spans="1:7" ht="13.25" customHeight="1">
      <c r="A51" s="33">
        <v>38408</v>
      </c>
      <c r="B51" s="34">
        <v>10440</v>
      </c>
      <c r="C51" s="34">
        <v>15050</v>
      </c>
      <c r="D51" s="34">
        <v>56900</v>
      </c>
      <c r="E51" s="35">
        <v>996.95</v>
      </c>
      <c r="F51" s="9"/>
      <c r="G51" s="10"/>
    </row>
    <row r="52" spans="1:7" ht="13.25" customHeight="1">
      <c r="A52" s="36">
        <v>38411</v>
      </c>
      <c r="B52" s="37">
        <v>10540</v>
      </c>
      <c r="C52" s="37">
        <v>15050</v>
      </c>
      <c r="D52" s="37">
        <v>57900</v>
      </c>
      <c r="E52" s="38">
        <v>1011.36</v>
      </c>
      <c r="F52" s="9"/>
      <c r="G52" s="10"/>
    </row>
    <row r="53" spans="1:7" ht="13.25" customHeight="1">
      <c r="A53" s="39">
        <v>38413</v>
      </c>
      <c r="B53" s="40">
        <v>10340</v>
      </c>
      <c r="C53" s="40">
        <v>15100</v>
      </c>
      <c r="D53" s="40">
        <v>57800</v>
      </c>
      <c r="E53" s="41">
        <v>1007.48</v>
      </c>
      <c r="F53" s="9"/>
      <c r="G53" s="10"/>
    </row>
    <row r="54" spans="1:7" ht="13.25" customHeight="1">
      <c r="A54" s="33">
        <v>38414</v>
      </c>
      <c r="B54" s="34">
        <v>10380</v>
      </c>
      <c r="C54" s="34">
        <v>14400</v>
      </c>
      <c r="D54" s="34">
        <v>58300</v>
      </c>
      <c r="E54" s="35">
        <v>1010.92</v>
      </c>
      <c r="F54" s="9"/>
      <c r="G54" s="10"/>
    </row>
    <row r="55" spans="1:7" ht="13.25" customHeight="1">
      <c r="A55" s="33">
        <v>38415</v>
      </c>
      <c r="B55" s="34">
        <v>10200</v>
      </c>
      <c r="C55" s="34">
        <v>13900</v>
      </c>
      <c r="D55" s="34">
        <v>57600</v>
      </c>
      <c r="E55" s="35">
        <v>1012.96</v>
      </c>
      <c r="F55" s="9"/>
      <c r="G55" s="10"/>
    </row>
    <row r="56" spans="1:7" ht="13.25" customHeight="1">
      <c r="A56" s="33">
        <v>38418</v>
      </c>
      <c r="B56" s="34">
        <v>10140</v>
      </c>
      <c r="C56" s="34">
        <v>13900</v>
      </c>
      <c r="D56" s="34">
        <v>57900</v>
      </c>
      <c r="E56" s="35">
        <v>1007.5</v>
      </c>
      <c r="F56" s="9"/>
      <c r="G56" s="10"/>
    </row>
    <row r="57" spans="1:7" ht="13.25" customHeight="1">
      <c r="A57" s="36">
        <v>38419</v>
      </c>
      <c r="B57" s="37">
        <v>10040</v>
      </c>
      <c r="C57" s="37">
        <v>13550</v>
      </c>
      <c r="D57" s="37">
        <v>57800</v>
      </c>
      <c r="E57" s="38">
        <v>1000.28</v>
      </c>
      <c r="F57" s="9"/>
      <c r="G57" s="10"/>
    </row>
    <row r="58" spans="1:7" ht="13.25" customHeight="1">
      <c r="A58" s="39">
        <v>38420</v>
      </c>
      <c r="B58" s="40">
        <v>10000</v>
      </c>
      <c r="C58" s="40">
        <v>13400</v>
      </c>
      <c r="D58" s="40">
        <v>57000</v>
      </c>
      <c r="E58" s="41">
        <v>1008.79</v>
      </c>
      <c r="F58" s="9"/>
      <c r="G58" s="10"/>
    </row>
    <row r="59" spans="1:7" ht="13.25" customHeight="1">
      <c r="A59" s="33">
        <v>38421</v>
      </c>
      <c r="B59" s="34">
        <v>9990</v>
      </c>
      <c r="C59" s="34">
        <v>13650</v>
      </c>
      <c r="D59" s="34">
        <v>56800</v>
      </c>
      <c r="E59" s="35">
        <v>998.66</v>
      </c>
      <c r="F59" s="9"/>
      <c r="G59" s="10"/>
    </row>
    <row r="60" spans="1:7" ht="13.25" customHeight="1">
      <c r="A60" s="33">
        <v>38422</v>
      </c>
      <c r="B60" s="34">
        <v>10380</v>
      </c>
      <c r="C60" s="34">
        <v>14150</v>
      </c>
      <c r="D60" s="34">
        <v>57200</v>
      </c>
      <c r="E60" s="35">
        <v>1022.79</v>
      </c>
      <c r="F60" s="9"/>
      <c r="G60" s="10"/>
    </row>
    <row r="61" spans="1:7" ht="13.25" customHeight="1">
      <c r="A61" s="33">
        <v>38425</v>
      </c>
      <c r="B61" s="34">
        <v>10200</v>
      </c>
      <c r="C61" s="34">
        <v>13850</v>
      </c>
      <c r="D61" s="34">
        <v>58200</v>
      </c>
      <c r="E61" s="35">
        <v>1019.69</v>
      </c>
      <c r="F61" s="9"/>
      <c r="G61" s="10"/>
    </row>
    <row r="62" spans="1:7" ht="13.25" customHeight="1">
      <c r="A62" s="36">
        <v>38426</v>
      </c>
      <c r="B62" s="37">
        <v>10040</v>
      </c>
      <c r="C62" s="37">
        <v>13300</v>
      </c>
      <c r="D62" s="37">
        <v>57000</v>
      </c>
      <c r="E62" s="38">
        <v>993.13</v>
      </c>
      <c r="F62" s="9"/>
      <c r="G62" s="10"/>
    </row>
    <row r="63" spans="1:7" ht="13.25" customHeight="1">
      <c r="A63" s="39">
        <v>38427</v>
      </c>
      <c r="B63" s="40">
        <v>10060</v>
      </c>
      <c r="C63" s="40">
        <v>13400</v>
      </c>
      <c r="D63" s="40">
        <v>56900</v>
      </c>
      <c r="E63" s="41">
        <v>993.13</v>
      </c>
      <c r="F63" s="9"/>
      <c r="G63" s="10"/>
    </row>
    <row r="64" spans="1:7" ht="13.25" customHeight="1">
      <c r="A64" s="33">
        <v>38428</v>
      </c>
      <c r="B64" s="34">
        <v>9920</v>
      </c>
      <c r="C64" s="34">
        <v>13000</v>
      </c>
      <c r="D64" s="34">
        <v>55200</v>
      </c>
      <c r="E64" s="35">
        <v>980.05</v>
      </c>
      <c r="F64" s="9"/>
      <c r="G64" s="10"/>
    </row>
    <row r="65" spans="1:7" ht="13.25" customHeight="1">
      <c r="A65" s="33">
        <v>38429</v>
      </c>
      <c r="B65" s="34">
        <v>9900</v>
      </c>
      <c r="C65" s="34">
        <v>12850</v>
      </c>
      <c r="D65" s="34">
        <v>54100</v>
      </c>
      <c r="E65" s="35">
        <v>979.72</v>
      </c>
      <c r="F65" s="9"/>
      <c r="G65" s="10"/>
    </row>
    <row r="66" spans="1:7" ht="13.25" customHeight="1">
      <c r="A66" s="33">
        <v>38432</v>
      </c>
      <c r="B66" s="34">
        <v>9840</v>
      </c>
      <c r="C66" s="34">
        <v>13150</v>
      </c>
      <c r="D66" s="34">
        <v>54300</v>
      </c>
      <c r="E66" s="35">
        <v>979.27</v>
      </c>
      <c r="F66" s="9"/>
      <c r="G66" s="10"/>
    </row>
    <row r="67" spans="1:7" ht="13.25" customHeight="1">
      <c r="A67" s="36">
        <v>38433</v>
      </c>
      <c r="B67" s="37">
        <v>9920</v>
      </c>
      <c r="C67" s="37">
        <v>13400</v>
      </c>
      <c r="D67" s="37">
        <v>54900</v>
      </c>
      <c r="E67" s="38">
        <v>980.41</v>
      </c>
      <c r="F67" s="9"/>
      <c r="G67" s="10"/>
    </row>
    <row r="68" spans="1:7" ht="13.25" customHeight="1">
      <c r="A68" s="39">
        <v>38434</v>
      </c>
      <c r="B68" s="40">
        <v>9970</v>
      </c>
      <c r="C68" s="40">
        <v>13000</v>
      </c>
      <c r="D68" s="40">
        <v>55400</v>
      </c>
      <c r="E68" s="41">
        <v>966.81</v>
      </c>
      <c r="F68" s="9"/>
      <c r="G68" s="10"/>
    </row>
    <row r="69" spans="1:7" ht="13.25" customHeight="1">
      <c r="A69" s="33">
        <v>38435</v>
      </c>
      <c r="B69" s="34">
        <v>10060</v>
      </c>
      <c r="C69" s="34">
        <v>12700</v>
      </c>
      <c r="D69" s="34">
        <v>55000</v>
      </c>
      <c r="E69" s="35">
        <v>956.33</v>
      </c>
      <c r="F69" s="9"/>
      <c r="G69" s="10"/>
    </row>
    <row r="70" spans="1:7" ht="13.25" customHeight="1">
      <c r="A70" s="33">
        <v>38436</v>
      </c>
      <c r="B70" s="34">
        <v>10100</v>
      </c>
      <c r="C70" s="34">
        <v>12900</v>
      </c>
      <c r="D70" s="34">
        <v>56200</v>
      </c>
      <c r="E70" s="35">
        <v>965.3</v>
      </c>
      <c r="F70" s="9"/>
      <c r="G70" s="10"/>
    </row>
    <row r="71" spans="1:7" ht="13.25" customHeight="1">
      <c r="A71" s="33">
        <v>38439</v>
      </c>
      <c r="B71" s="34">
        <v>10200</v>
      </c>
      <c r="C71" s="34">
        <v>13000</v>
      </c>
      <c r="D71" s="34">
        <v>57400</v>
      </c>
      <c r="E71" s="35">
        <v>977.7</v>
      </c>
      <c r="F71" s="9"/>
      <c r="G71" s="10"/>
    </row>
    <row r="72" spans="1:7" ht="13.25" customHeight="1">
      <c r="A72" s="36">
        <v>38440</v>
      </c>
      <c r="B72" s="37">
        <v>10040</v>
      </c>
      <c r="C72" s="37">
        <v>12700</v>
      </c>
      <c r="D72" s="37">
        <v>56700</v>
      </c>
      <c r="E72" s="38">
        <v>958.96</v>
      </c>
      <c r="F72" s="9"/>
      <c r="G72" s="10"/>
    </row>
    <row r="73" spans="1:7" ht="13.25" customHeight="1">
      <c r="A73" s="39">
        <v>38441</v>
      </c>
      <c r="B73" s="40">
        <v>9960</v>
      </c>
      <c r="C73" s="40">
        <v>12950</v>
      </c>
      <c r="D73" s="40">
        <v>55300</v>
      </c>
      <c r="E73" s="41">
        <v>955.45</v>
      </c>
      <c r="F73" s="9"/>
      <c r="G73" s="10"/>
    </row>
    <row r="74" spans="1:7" ht="13.25" customHeight="1">
      <c r="A74" s="33">
        <v>38442</v>
      </c>
      <c r="B74" s="34">
        <v>10040</v>
      </c>
      <c r="C74" s="34">
        <v>13050</v>
      </c>
      <c r="D74" s="34">
        <v>55000</v>
      </c>
      <c r="E74" s="35">
        <v>965.68</v>
      </c>
      <c r="F74" s="9"/>
      <c r="G74" s="10"/>
    </row>
    <row r="75" spans="1:7" ht="13.25" customHeight="1">
      <c r="A75" s="33">
        <v>38443</v>
      </c>
      <c r="B75" s="34">
        <v>10240</v>
      </c>
      <c r="C75" s="34">
        <v>13650</v>
      </c>
      <c r="D75" s="34">
        <v>56100</v>
      </c>
      <c r="E75" s="35">
        <v>981.9</v>
      </c>
      <c r="F75" s="9"/>
      <c r="G75" s="10"/>
    </row>
    <row r="76" spans="1:7" ht="13.25" customHeight="1">
      <c r="A76" s="33">
        <v>38446</v>
      </c>
      <c r="B76" s="34">
        <v>10340</v>
      </c>
      <c r="C76" s="34">
        <v>13900</v>
      </c>
      <c r="D76" s="34">
        <v>55600</v>
      </c>
      <c r="E76" s="35">
        <v>982.5</v>
      </c>
      <c r="F76" s="9"/>
      <c r="G76" s="10"/>
    </row>
    <row r="77" spans="1:7" ht="13.25" customHeight="1">
      <c r="A77" s="36">
        <v>38448</v>
      </c>
      <c r="B77" s="37">
        <v>10360</v>
      </c>
      <c r="C77" s="37">
        <v>14100</v>
      </c>
      <c r="D77" s="37">
        <v>56900</v>
      </c>
      <c r="E77" s="38">
        <v>988</v>
      </c>
      <c r="F77" s="9"/>
      <c r="G77" s="10"/>
    </row>
    <row r="78" spans="1:7" ht="13.25" customHeight="1">
      <c r="A78" s="39">
        <v>38449</v>
      </c>
      <c r="B78" s="40">
        <v>10360</v>
      </c>
      <c r="C78" s="40">
        <v>13850</v>
      </c>
      <c r="D78" s="40">
        <v>57500</v>
      </c>
      <c r="E78" s="41">
        <v>988.9</v>
      </c>
      <c r="F78" s="9"/>
      <c r="G78" s="10"/>
    </row>
    <row r="79" spans="1:7" ht="13.25" customHeight="1">
      <c r="A79" s="33">
        <v>38450</v>
      </c>
      <c r="B79" s="34">
        <v>10440</v>
      </c>
      <c r="C79" s="34">
        <v>13700</v>
      </c>
      <c r="D79" s="34">
        <v>57800</v>
      </c>
      <c r="E79" s="35">
        <v>992.17</v>
      </c>
      <c r="F79" s="9"/>
      <c r="G79" s="10"/>
    </row>
    <row r="80" spans="1:7" ht="13.25" customHeight="1">
      <c r="A80" s="33">
        <v>38453</v>
      </c>
      <c r="B80" s="34">
        <v>10340</v>
      </c>
      <c r="C80" s="34">
        <v>13600</v>
      </c>
      <c r="D80" s="34">
        <v>57700</v>
      </c>
      <c r="E80" s="35">
        <v>985.94</v>
      </c>
      <c r="F80" s="9"/>
      <c r="G80" s="10"/>
    </row>
    <row r="81" spans="1:7" ht="13.25" customHeight="1">
      <c r="A81" s="33">
        <v>38454</v>
      </c>
      <c r="B81" s="34">
        <v>10400</v>
      </c>
      <c r="C81" s="34">
        <v>13850</v>
      </c>
      <c r="D81" s="34">
        <v>57300</v>
      </c>
      <c r="E81" s="35">
        <v>981.79</v>
      </c>
      <c r="F81" s="9"/>
      <c r="G81" s="10"/>
    </row>
    <row r="82" spans="1:7" ht="13.25" customHeight="1">
      <c r="A82" s="36">
        <v>38455</v>
      </c>
      <c r="B82" s="37">
        <v>10360</v>
      </c>
      <c r="C82" s="37">
        <v>13500</v>
      </c>
      <c r="D82" s="37">
        <v>57400</v>
      </c>
      <c r="E82" s="38">
        <v>981.31</v>
      </c>
      <c r="F82" s="9"/>
      <c r="G82" s="10"/>
    </row>
    <row r="83" spans="1:7" ht="13.25" customHeight="1">
      <c r="A83" s="39">
        <v>38456</v>
      </c>
      <c r="B83" s="40">
        <v>10040</v>
      </c>
      <c r="C83" s="40">
        <v>13450</v>
      </c>
      <c r="D83" s="40">
        <v>56000</v>
      </c>
      <c r="E83" s="41">
        <v>953.92</v>
      </c>
      <c r="F83" s="9"/>
      <c r="G83" s="10"/>
    </row>
    <row r="84" spans="1:7" ht="13.25" customHeight="1">
      <c r="A84" s="33">
        <v>38457</v>
      </c>
      <c r="B84" s="34">
        <v>9830</v>
      </c>
      <c r="C84" s="34">
        <v>13000</v>
      </c>
      <c r="D84" s="34">
        <v>55800</v>
      </c>
      <c r="E84" s="35">
        <v>947.22</v>
      </c>
      <c r="F84" s="9"/>
      <c r="G84" s="10"/>
    </row>
    <row r="85" spans="1:7" ht="13.25" customHeight="1">
      <c r="A85" s="33">
        <v>38460</v>
      </c>
      <c r="B85" s="34">
        <v>9520</v>
      </c>
      <c r="C85" s="34">
        <v>12400</v>
      </c>
      <c r="D85" s="34">
        <v>54800</v>
      </c>
      <c r="E85" s="35">
        <v>925</v>
      </c>
      <c r="F85" s="9"/>
      <c r="G85" s="10"/>
    </row>
    <row r="86" spans="1:7" ht="13.25" customHeight="1">
      <c r="A86" s="33">
        <v>38461</v>
      </c>
      <c r="B86" s="34">
        <v>9480</v>
      </c>
      <c r="C86" s="34">
        <v>12600</v>
      </c>
      <c r="D86" s="34">
        <v>55200</v>
      </c>
      <c r="E86" s="35">
        <v>932.45</v>
      </c>
      <c r="F86" s="9"/>
      <c r="G86" s="10"/>
    </row>
    <row r="87" spans="1:7" ht="13.25" customHeight="1">
      <c r="A87" s="36">
        <v>38462</v>
      </c>
      <c r="B87" s="37">
        <v>9400</v>
      </c>
      <c r="C87" s="37">
        <v>12550</v>
      </c>
      <c r="D87" s="37">
        <v>54800</v>
      </c>
      <c r="E87" s="38">
        <v>937.36</v>
      </c>
      <c r="F87" s="9"/>
      <c r="G87" s="10"/>
    </row>
    <row r="88" spans="1:7" ht="13.25" customHeight="1">
      <c r="A88" s="39">
        <v>38463</v>
      </c>
      <c r="B88" s="40">
        <v>9320</v>
      </c>
      <c r="C88" s="40">
        <v>13150</v>
      </c>
      <c r="D88" s="40">
        <v>55000</v>
      </c>
      <c r="E88" s="41">
        <v>939.14</v>
      </c>
      <c r="F88" s="9"/>
      <c r="G88" s="10"/>
    </row>
    <row r="89" spans="1:7" ht="13.25" customHeight="1">
      <c r="A89" s="33">
        <v>38464</v>
      </c>
      <c r="B89" s="34">
        <v>9340</v>
      </c>
      <c r="C89" s="34">
        <v>13000</v>
      </c>
      <c r="D89" s="34">
        <v>54400</v>
      </c>
      <c r="E89" s="35">
        <v>940.79</v>
      </c>
      <c r="F89" s="9"/>
      <c r="G89" s="10"/>
    </row>
    <row r="90" spans="1:7" ht="13.25" customHeight="1">
      <c r="A90" s="33">
        <v>38467</v>
      </c>
      <c r="B90" s="34">
        <v>9490</v>
      </c>
      <c r="C90" s="34">
        <v>12800</v>
      </c>
      <c r="D90" s="34">
        <v>54900</v>
      </c>
      <c r="E90" s="35">
        <v>946.17</v>
      </c>
      <c r="F90" s="9"/>
      <c r="G90" s="10"/>
    </row>
    <row r="91" spans="1:7" ht="13.25" customHeight="1">
      <c r="A91" s="33">
        <v>38468</v>
      </c>
      <c r="B91" s="34">
        <v>9420</v>
      </c>
      <c r="C91" s="34">
        <v>12450</v>
      </c>
      <c r="D91" s="34">
        <v>54300</v>
      </c>
      <c r="E91" s="35">
        <v>944.46</v>
      </c>
      <c r="F91" s="9"/>
      <c r="G91" s="10"/>
    </row>
    <row r="92" spans="1:7" ht="13.25" customHeight="1">
      <c r="A92" s="36">
        <v>38469</v>
      </c>
      <c r="B92" s="37">
        <v>9280</v>
      </c>
      <c r="C92" s="37">
        <v>12300</v>
      </c>
      <c r="D92" s="37">
        <v>54300</v>
      </c>
      <c r="E92" s="38">
        <v>930.16</v>
      </c>
      <c r="F92" s="9"/>
      <c r="G92" s="10"/>
    </row>
    <row r="93" spans="1:7" ht="13.25" customHeight="1">
      <c r="A93" s="39">
        <v>38470</v>
      </c>
      <c r="B93" s="40">
        <v>9200</v>
      </c>
      <c r="C93" s="40">
        <v>12150</v>
      </c>
      <c r="D93" s="40">
        <v>53200</v>
      </c>
      <c r="E93" s="41">
        <v>917.73</v>
      </c>
      <c r="F93" s="9"/>
      <c r="G93" s="10"/>
    </row>
    <row r="94" spans="1:7" ht="13.25" customHeight="1">
      <c r="A94" s="33">
        <v>38471</v>
      </c>
      <c r="B94" s="34">
        <v>9040</v>
      </c>
      <c r="C94" s="34">
        <v>12100</v>
      </c>
      <c r="D94" s="34">
        <v>53900</v>
      </c>
      <c r="E94" s="35">
        <v>911.3</v>
      </c>
      <c r="F94" s="9"/>
      <c r="G94" s="10"/>
    </row>
    <row r="95" spans="1:7" ht="13.25" customHeight="1">
      <c r="A95" s="33">
        <v>38474</v>
      </c>
      <c r="B95" s="34">
        <v>9110</v>
      </c>
      <c r="C95" s="34">
        <v>12150</v>
      </c>
      <c r="D95" s="34">
        <v>53400</v>
      </c>
      <c r="E95" s="35">
        <v>918.42</v>
      </c>
      <c r="F95" s="9"/>
      <c r="G95" s="10"/>
    </row>
    <row r="96" spans="1:7" ht="13.25" customHeight="1">
      <c r="A96" s="33">
        <v>38475</v>
      </c>
      <c r="B96" s="34">
        <v>9100</v>
      </c>
      <c r="C96" s="34">
        <v>12200</v>
      </c>
      <c r="D96" s="34">
        <v>52600</v>
      </c>
      <c r="E96" s="35">
        <v>913.82</v>
      </c>
      <c r="F96" s="9"/>
      <c r="G96" s="10"/>
    </row>
    <row r="97" spans="1:7" ht="13.25" customHeight="1">
      <c r="A97" s="36">
        <v>38476</v>
      </c>
      <c r="B97" s="37">
        <v>9290</v>
      </c>
      <c r="C97" s="37">
        <v>12500</v>
      </c>
      <c r="D97" s="37">
        <v>53000</v>
      </c>
      <c r="E97" s="38">
        <v>929.35</v>
      </c>
      <c r="F97" s="9"/>
      <c r="G97" s="10"/>
    </row>
    <row r="98" spans="1:7" ht="13.25" customHeight="1">
      <c r="A98" s="39">
        <v>38478</v>
      </c>
      <c r="B98" s="40">
        <v>9480</v>
      </c>
      <c r="C98" s="40">
        <v>13200</v>
      </c>
      <c r="D98" s="40">
        <v>53000</v>
      </c>
      <c r="E98" s="41">
        <v>940.85</v>
      </c>
      <c r="F98" s="9"/>
      <c r="G98" s="10"/>
    </row>
    <row r="99" spans="1:7" ht="13.25" customHeight="1">
      <c r="A99" s="33">
        <v>38481</v>
      </c>
      <c r="B99" s="34">
        <v>9500</v>
      </c>
      <c r="C99" s="34">
        <v>13700</v>
      </c>
      <c r="D99" s="34">
        <v>52500</v>
      </c>
      <c r="E99" s="35">
        <v>935.2</v>
      </c>
      <c r="F99" s="9"/>
      <c r="G99" s="10"/>
    </row>
    <row r="100" spans="1:7" ht="13.25" customHeight="1">
      <c r="A100" s="33">
        <v>38482</v>
      </c>
      <c r="B100" s="34">
        <v>9540</v>
      </c>
      <c r="C100" s="34">
        <v>13500</v>
      </c>
      <c r="D100" s="34">
        <v>52300</v>
      </c>
      <c r="E100" s="35">
        <v>934.28</v>
      </c>
      <c r="F100" s="9"/>
      <c r="G100" s="10"/>
    </row>
    <row r="101" spans="1:7" ht="13.25" customHeight="1">
      <c r="A101" s="33">
        <v>38483</v>
      </c>
      <c r="B101" s="34">
        <v>9440</v>
      </c>
      <c r="C101" s="34">
        <v>13300</v>
      </c>
      <c r="D101" s="34">
        <v>51800</v>
      </c>
      <c r="E101" s="35">
        <v>923.38</v>
      </c>
      <c r="F101" s="9"/>
      <c r="G101" s="10"/>
    </row>
    <row r="102" spans="1:7" ht="13.25" customHeight="1">
      <c r="A102" s="36">
        <v>38484</v>
      </c>
      <c r="B102" s="37">
        <v>9500</v>
      </c>
      <c r="C102" s="37">
        <v>13900</v>
      </c>
      <c r="D102" s="37">
        <v>51300</v>
      </c>
      <c r="E102" s="38">
        <v>921.21</v>
      </c>
      <c r="F102" s="9"/>
      <c r="G102" s="10"/>
    </row>
    <row r="103" spans="1:7" ht="13.25" customHeight="1">
      <c r="A103" s="39">
        <v>38485</v>
      </c>
      <c r="B103" s="40">
        <v>9630</v>
      </c>
      <c r="C103" s="40">
        <v>14500</v>
      </c>
      <c r="D103" s="40">
        <v>51800</v>
      </c>
      <c r="E103" s="41">
        <v>923.19</v>
      </c>
      <c r="F103" s="9"/>
      <c r="G103" s="10"/>
    </row>
    <row r="104" spans="1:7" ht="13.25" customHeight="1">
      <c r="A104" s="33">
        <v>38488</v>
      </c>
      <c r="B104" s="34">
        <v>9760</v>
      </c>
      <c r="C104" s="34">
        <v>14400</v>
      </c>
      <c r="D104" s="34">
        <v>51600</v>
      </c>
      <c r="E104" s="35">
        <v>929.04</v>
      </c>
      <c r="F104" s="9"/>
      <c r="G104" s="10"/>
    </row>
    <row r="105" spans="1:7" ht="13.25" customHeight="1">
      <c r="A105" s="33">
        <v>38489</v>
      </c>
      <c r="B105" s="34">
        <v>9790</v>
      </c>
      <c r="C105" s="34">
        <v>14050</v>
      </c>
      <c r="D105" s="34">
        <v>52000</v>
      </c>
      <c r="E105" s="35">
        <v>927.16</v>
      </c>
      <c r="F105" s="9"/>
      <c r="G105" s="10"/>
    </row>
    <row r="106" spans="1:7" ht="13.25" customHeight="1">
      <c r="A106" s="33">
        <v>38490</v>
      </c>
      <c r="B106" s="34">
        <v>9790</v>
      </c>
      <c r="C106" s="34">
        <v>14150</v>
      </c>
      <c r="D106" s="34">
        <v>53300</v>
      </c>
      <c r="E106" s="35">
        <v>930.36</v>
      </c>
      <c r="F106" s="9"/>
      <c r="G106" s="10"/>
    </row>
    <row r="107" spans="1:7" ht="13.25" customHeight="1">
      <c r="A107" s="36">
        <v>38491</v>
      </c>
      <c r="B107" s="37">
        <v>9970</v>
      </c>
      <c r="C107" s="37">
        <v>14350</v>
      </c>
      <c r="D107" s="37">
        <v>54900</v>
      </c>
      <c r="E107" s="38">
        <v>952.09</v>
      </c>
      <c r="F107" s="9"/>
      <c r="G107" s="10"/>
    </row>
    <row r="108" spans="1:7" ht="13.25" customHeight="1">
      <c r="A108" s="39">
        <v>38492</v>
      </c>
      <c r="B108" s="40">
        <v>9970</v>
      </c>
      <c r="C108" s="40">
        <v>14550</v>
      </c>
      <c r="D108" s="40">
        <v>55500</v>
      </c>
      <c r="E108" s="41">
        <v>952.19</v>
      </c>
      <c r="F108" s="9"/>
      <c r="G108" s="10"/>
    </row>
    <row r="109" spans="1:7" ht="13.25" customHeight="1">
      <c r="A109" s="33">
        <v>38495</v>
      </c>
      <c r="B109" s="34">
        <v>9960</v>
      </c>
      <c r="C109" s="34">
        <v>14600</v>
      </c>
      <c r="D109" s="34">
        <v>55500</v>
      </c>
      <c r="E109" s="35">
        <v>951.05</v>
      </c>
      <c r="F109" s="9"/>
      <c r="G109" s="10"/>
    </row>
    <row r="110" spans="1:7" ht="13.25" customHeight="1">
      <c r="A110" s="33">
        <v>38496</v>
      </c>
      <c r="B110" s="34">
        <v>9900</v>
      </c>
      <c r="C110" s="34">
        <v>14950</v>
      </c>
      <c r="D110" s="34">
        <v>55700</v>
      </c>
      <c r="E110" s="35">
        <v>951.61</v>
      </c>
      <c r="F110" s="9"/>
      <c r="G110" s="10"/>
    </row>
    <row r="111" spans="1:7" ht="13.25" customHeight="1">
      <c r="A111" s="33">
        <v>38497</v>
      </c>
      <c r="B111" s="34">
        <v>9690</v>
      </c>
      <c r="C111" s="34">
        <v>14850</v>
      </c>
      <c r="D111" s="34">
        <v>54800</v>
      </c>
      <c r="E111" s="35">
        <v>941.3</v>
      </c>
      <c r="F111" s="9"/>
      <c r="G111" s="10"/>
    </row>
    <row r="112" spans="1:7" ht="13.25" customHeight="1">
      <c r="A112" s="36">
        <v>38498</v>
      </c>
      <c r="B112" s="37">
        <v>9640</v>
      </c>
      <c r="C112" s="37">
        <v>14700</v>
      </c>
      <c r="D112" s="37">
        <v>55400</v>
      </c>
      <c r="E112" s="38">
        <v>943.91</v>
      </c>
      <c r="F112" s="9"/>
      <c r="G112" s="10"/>
    </row>
    <row r="113" spans="1:7" ht="13.25" customHeight="1">
      <c r="A113" s="39">
        <v>38499</v>
      </c>
      <c r="B113" s="40">
        <v>9800</v>
      </c>
      <c r="C113" s="40">
        <v>15400</v>
      </c>
      <c r="D113" s="40">
        <v>55700</v>
      </c>
      <c r="E113" s="41">
        <v>960.91</v>
      </c>
      <c r="F113" s="9"/>
      <c r="G113" s="10"/>
    </row>
    <row r="114" spans="1:7" ht="13.25" customHeight="1">
      <c r="A114" s="33">
        <v>38502</v>
      </c>
      <c r="B114" s="34">
        <v>9870</v>
      </c>
      <c r="C114" s="34">
        <v>15750</v>
      </c>
      <c r="D114" s="34">
        <v>57000</v>
      </c>
      <c r="E114" s="35">
        <v>969.04</v>
      </c>
      <c r="F114" s="9"/>
      <c r="G114" s="10"/>
    </row>
    <row r="115" spans="1:7" ht="13.25" customHeight="1">
      <c r="A115" s="33">
        <v>38503</v>
      </c>
      <c r="B115" s="34">
        <v>9780</v>
      </c>
      <c r="C115" s="34">
        <v>15900</v>
      </c>
      <c r="D115" s="34">
        <v>56700</v>
      </c>
      <c r="E115" s="35">
        <v>970.21</v>
      </c>
      <c r="F115" s="9"/>
      <c r="G115" s="10"/>
    </row>
    <row r="116" spans="1:7" ht="13.25" customHeight="1">
      <c r="A116" s="33">
        <v>38504</v>
      </c>
      <c r="B116" s="34">
        <v>9780</v>
      </c>
      <c r="C116" s="34">
        <v>15650</v>
      </c>
      <c r="D116" s="34">
        <v>56800</v>
      </c>
      <c r="E116" s="35">
        <v>969.51</v>
      </c>
      <c r="F116" s="9"/>
      <c r="G116" s="10"/>
    </row>
    <row r="117" spans="1:7" ht="13.25" customHeight="1">
      <c r="A117" s="36">
        <v>38505</v>
      </c>
      <c r="B117" s="37">
        <v>9750</v>
      </c>
      <c r="C117" s="37">
        <v>15900</v>
      </c>
      <c r="D117" s="37">
        <v>57000</v>
      </c>
      <c r="E117" s="38">
        <v>970.88</v>
      </c>
      <c r="F117" s="9"/>
      <c r="G117" s="10"/>
    </row>
    <row r="118" spans="1:7" ht="13.25" customHeight="1">
      <c r="A118" s="39">
        <v>38506</v>
      </c>
      <c r="B118" s="40">
        <v>9760</v>
      </c>
      <c r="C118" s="40">
        <v>16000</v>
      </c>
      <c r="D118" s="40">
        <v>57400</v>
      </c>
      <c r="E118" s="41">
        <v>976.09</v>
      </c>
      <c r="F118" s="9"/>
      <c r="G118" s="10"/>
    </row>
    <row r="119" spans="1:7" ht="13.25" customHeight="1">
      <c r="A119" s="33">
        <v>38510</v>
      </c>
      <c r="B119" s="34">
        <v>9610</v>
      </c>
      <c r="C119" s="34">
        <v>15350</v>
      </c>
      <c r="D119" s="34">
        <v>56800</v>
      </c>
      <c r="E119" s="35">
        <v>970.88</v>
      </c>
      <c r="F119" s="9"/>
      <c r="G119" s="10"/>
    </row>
    <row r="120" spans="1:7" ht="13.25" customHeight="1">
      <c r="A120" s="33">
        <v>38511</v>
      </c>
      <c r="B120" s="34">
        <v>9550</v>
      </c>
      <c r="C120" s="34">
        <v>15750</v>
      </c>
      <c r="D120" s="34">
        <v>57000</v>
      </c>
      <c r="E120" s="35">
        <v>976.22</v>
      </c>
      <c r="F120" s="9"/>
      <c r="G120" s="10"/>
    </row>
    <row r="121" spans="1:7" ht="13.25" customHeight="1">
      <c r="A121" s="33">
        <v>38512</v>
      </c>
      <c r="B121" s="34">
        <v>9600</v>
      </c>
      <c r="C121" s="34">
        <v>15950</v>
      </c>
      <c r="D121" s="34">
        <v>57300</v>
      </c>
      <c r="E121" s="35">
        <v>987.58</v>
      </c>
      <c r="F121" s="9"/>
      <c r="G121" s="10"/>
    </row>
    <row r="122" spans="1:7" ht="13.25" customHeight="1">
      <c r="A122" s="36">
        <v>38513</v>
      </c>
      <c r="B122" s="37">
        <v>9830</v>
      </c>
      <c r="C122" s="37">
        <v>16100</v>
      </c>
      <c r="D122" s="37">
        <v>57000</v>
      </c>
      <c r="E122" s="38">
        <v>990.79</v>
      </c>
      <c r="F122" s="9"/>
      <c r="G122" s="10"/>
    </row>
    <row r="123" spans="1:7" ht="13.25" customHeight="1">
      <c r="A123" s="39">
        <v>38516</v>
      </c>
      <c r="B123" s="40">
        <v>9960</v>
      </c>
      <c r="C123" s="40">
        <v>15650</v>
      </c>
      <c r="D123" s="40">
        <v>57500</v>
      </c>
      <c r="E123" s="41">
        <v>990.49</v>
      </c>
      <c r="F123" s="9"/>
      <c r="G123" s="10"/>
    </row>
    <row r="124" spans="1:7" ht="13.25" customHeight="1">
      <c r="A124" s="33">
        <v>38517</v>
      </c>
      <c r="B124" s="34">
        <v>9930</v>
      </c>
      <c r="C124" s="34">
        <v>15700</v>
      </c>
      <c r="D124" s="34">
        <v>57000</v>
      </c>
      <c r="E124" s="35">
        <v>983.75</v>
      </c>
      <c r="F124" s="9"/>
      <c r="G124" s="10"/>
    </row>
    <row r="125" spans="1:7" ht="13.25" customHeight="1">
      <c r="A125" s="33">
        <v>38518</v>
      </c>
      <c r="B125" s="34">
        <v>10000</v>
      </c>
      <c r="C125" s="34">
        <v>16100</v>
      </c>
      <c r="D125" s="34">
        <v>58200</v>
      </c>
      <c r="E125" s="35">
        <v>1001.94</v>
      </c>
      <c r="F125" s="9"/>
      <c r="G125" s="10"/>
    </row>
    <row r="126" spans="1:7" ht="13.25" customHeight="1">
      <c r="A126" s="33">
        <v>38519</v>
      </c>
      <c r="B126" s="34">
        <v>9970</v>
      </c>
      <c r="C126" s="34">
        <v>16350</v>
      </c>
      <c r="D126" s="34">
        <v>58800</v>
      </c>
      <c r="E126" s="35">
        <v>1003.14</v>
      </c>
      <c r="F126" s="9"/>
      <c r="G126" s="10"/>
    </row>
    <row r="127" spans="1:7" ht="13.25" customHeight="1">
      <c r="A127" s="36">
        <v>38520</v>
      </c>
      <c r="B127" s="37">
        <v>9870</v>
      </c>
      <c r="C127" s="37">
        <v>17400</v>
      </c>
      <c r="D127" s="37">
        <v>58600</v>
      </c>
      <c r="E127" s="38">
        <v>1003.68</v>
      </c>
      <c r="F127" s="9"/>
      <c r="G127" s="10"/>
    </row>
    <row r="128" spans="1:7" ht="13.25" customHeight="1">
      <c r="A128" s="39">
        <v>38523</v>
      </c>
      <c r="B128" s="40">
        <v>9810</v>
      </c>
      <c r="C128" s="40">
        <v>17400</v>
      </c>
      <c r="D128" s="40">
        <v>59000</v>
      </c>
      <c r="E128" s="41">
        <v>994.65</v>
      </c>
      <c r="F128" s="9"/>
      <c r="G128" s="10"/>
    </row>
    <row r="129" spans="1:7" ht="13.25" customHeight="1">
      <c r="A129" s="33">
        <v>38524</v>
      </c>
      <c r="B129" s="34">
        <v>9760</v>
      </c>
      <c r="C129" s="34">
        <v>17150</v>
      </c>
      <c r="D129" s="34">
        <v>58500</v>
      </c>
      <c r="E129" s="35">
        <v>989.99</v>
      </c>
      <c r="F129" s="9"/>
      <c r="G129" s="10"/>
    </row>
    <row r="130" spans="1:7" ht="13.25" customHeight="1">
      <c r="A130" s="33">
        <v>38525</v>
      </c>
      <c r="B130" s="34">
        <v>9860</v>
      </c>
      <c r="C130" s="34">
        <v>17150</v>
      </c>
      <c r="D130" s="34">
        <v>58700</v>
      </c>
      <c r="E130" s="35">
        <v>1002.15</v>
      </c>
      <c r="F130" s="9"/>
      <c r="G130" s="10"/>
    </row>
    <row r="131" spans="1:7" ht="13.25" customHeight="1">
      <c r="A131" s="33">
        <v>38526</v>
      </c>
      <c r="B131" s="34">
        <v>9960</v>
      </c>
      <c r="C131" s="34">
        <v>17400</v>
      </c>
      <c r="D131" s="34">
        <v>59000</v>
      </c>
      <c r="E131" s="35">
        <v>1010.8</v>
      </c>
      <c r="F131" s="9"/>
      <c r="G131" s="10"/>
    </row>
    <row r="132" spans="1:7" ht="13.25" customHeight="1">
      <c r="A132" s="36">
        <v>38527</v>
      </c>
      <c r="B132" s="37">
        <v>9820</v>
      </c>
      <c r="C132" s="37">
        <v>17200</v>
      </c>
      <c r="D132" s="37">
        <v>57800</v>
      </c>
      <c r="E132" s="38">
        <v>1002.43</v>
      </c>
      <c r="F132" s="9"/>
      <c r="G132" s="10"/>
    </row>
    <row r="133" spans="1:7" ht="13.25" customHeight="1">
      <c r="A133" s="39">
        <v>38530</v>
      </c>
      <c r="B133" s="40">
        <v>9770</v>
      </c>
      <c r="C133" s="40">
        <v>16550</v>
      </c>
      <c r="D133" s="40">
        <v>57400</v>
      </c>
      <c r="E133" s="41">
        <v>991.11</v>
      </c>
      <c r="F133" s="9"/>
      <c r="G133" s="10"/>
    </row>
    <row r="134" spans="1:7" ht="13.25" customHeight="1">
      <c r="A134" s="33">
        <v>38531</v>
      </c>
      <c r="B134" s="34">
        <v>9790</v>
      </c>
      <c r="C134" s="34">
        <v>16400</v>
      </c>
      <c r="D134" s="34">
        <v>57900</v>
      </c>
      <c r="E134" s="35">
        <v>994.74</v>
      </c>
      <c r="F134" s="9"/>
      <c r="G134" s="10"/>
    </row>
    <row r="135" spans="1:7" ht="13.25" customHeight="1">
      <c r="A135" s="33">
        <v>38532</v>
      </c>
      <c r="B135" s="34">
        <v>9800</v>
      </c>
      <c r="C135" s="34">
        <v>16750</v>
      </c>
      <c r="D135" s="34">
        <v>57700</v>
      </c>
      <c r="E135" s="35">
        <v>999.08</v>
      </c>
      <c r="F135" s="9"/>
      <c r="G135" s="10"/>
    </row>
    <row r="136" spans="1:7" ht="13.25" customHeight="1">
      <c r="A136" s="33">
        <v>38533</v>
      </c>
      <c r="B136" s="34">
        <v>9880</v>
      </c>
      <c r="C136" s="34">
        <v>17000</v>
      </c>
      <c r="D136" s="34">
        <v>57500</v>
      </c>
      <c r="E136" s="35">
        <v>1008.16</v>
      </c>
      <c r="F136" s="9"/>
      <c r="G136" s="10"/>
    </row>
    <row r="137" spans="1:7" ht="13.25" customHeight="1">
      <c r="A137" s="36">
        <v>38534</v>
      </c>
      <c r="B137" s="37">
        <v>10020</v>
      </c>
      <c r="C137" s="37">
        <v>17000</v>
      </c>
      <c r="D137" s="37">
        <v>58500</v>
      </c>
      <c r="E137" s="38">
        <v>1018.02</v>
      </c>
      <c r="F137" s="9"/>
      <c r="G137" s="10"/>
    </row>
    <row r="138" spans="1:7" ht="13.25" customHeight="1">
      <c r="A138" s="39">
        <v>38537</v>
      </c>
      <c r="B138" s="40">
        <v>10060</v>
      </c>
      <c r="C138" s="40">
        <v>17700</v>
      </c>
      <c r="D138" s="40">
        <v>59700</v>
      </c>
      <c r="E138" s="41">
        <v>1021.71</v>
      </c>
      <c r="F138" s="9"/>
      <c r="G138" s="10"/>
    </row>
    <row r="139" spans="1:7" ht="13.25" customHeight="1">
      <c r="A139" s="33">
        <v>38538</v>
      </c>
      <c r="B139" s="34">
        <v>10040</v>
      </c>
      <c r="C139" s="34">
        <v>17700</v>
      </c>
      <c r="D139" s="34">
        <v>60500</v>
      </c>
      <c r="E139" s="35">
        <v>1018.81</v>
      </c>
      <c r="F139" s="9"/>
      <c r="G139" s="10"/>
    </row>
    <row r="140" spans="1:7" ht="13.25" customHeight="1">
      <c r="A140" s="33">
        <v>38539</v>
      </c>
      <c r="B140" s="34">
        <v>10080</v>
      </c>
      <c r="C140" s="34">
        <v>18100</v>
      </c>
      <c r="D140" s="34">
        <v>62200</v>
      </c>
      <c r="E140" s="35">
        <v>1019.01</v>
      </c>
      <c r="F140" s="9"/>
      <c r="G140" s="10"/>
    </row>
    <row r="141" spans="1:7" ht="13.25" customHeight="1">
      <c r="A141" s="33">
        <v>38540</v>
      </c>
      <c r="B141" s="34">
        <v>10320</v>
      </c>
      <c r="C141" s="34">
        <v>18150</v>
      </c>
      <c r="D141" s="34">
        <v>63700</v>
      </c>
      <c r="E141" s="35">
        <v>1026.82</v>
      </c>
      <c r="F141" s="9"/>
      <c r="G141" s="10"/>
    </row>
    <row r="142" spans="1:7" ht="13.25" customHeight="1">
      <c r="A142" s="36">
        <v>38541</v>
      </c>
      <c r="B142" s="37">
        <v>10320</v>
      </c>
      <c r="C142" s="37">
        <v>18850</v>
      </c>
      <c r="D142" s="37">
        <v>64000</v>
      </c>
      <c r="E142" s="38">
        <v>1021.95</v>
      </c>
      <c r="F142" s="9"/>
      <c r="G142" s="10"/>
    </row>
    <row r="143" spans="1:7" ht="13.25" customHeight="1">
      <c r="A143" s="39">
        <v>38544</v>
      </c>
      <c r="B143" s="40">
        <v>10660</v>
      </c>
      <c r="C143" s="40">
        <v>20850</v>
      </c>
      <c r="D143" s="40">
        <v>64100</v>
      </c>
      <c r="E143" s="41">
        <v>1040.43</v>
      </c>
      <c r="F143" s="9"/>
      <c r="G143" s="10"/>
    </row>
    <row r="144" spans="1:7" ht="13.25" customHeight="1">
      <c r="A144" s="33">
        <v>38545</v>
      </c>
      <c r="B144" s="34">
        <v>10820</v>
      </c>
      <c r="C144" s="34">
        <v>19950</v>
      </c>
      <c r="D144" s="34">
        <v>63100</v>
      </c>
      <c r="E144" s="35">
        <v>1043.8800000000001</v>
      </c>
      <c r="F144" s="9"/>
      <c r="G144" s="10"/>
    </row>
    <row r="145" spans="1:7" ht="13.25" customHeight="1">
      <c r="A145" s="33">
        <v>38546</v>
      </c>
      <c r="B145" s="34">
        <v>10940</v>
      </c>
      <c r="C145" s="34">
        <v>20350</v>
      </c>
      <c r="D145" s="34">
        <v>64600</v>
      </c>
      <c r="E145" s="35">
        <v>1050.1600000000001</v>
      </c>
      <c r="F145" s="9"/>
      <c r="G145" s="10"/>
    </row>
    <row r="146" spans="1:7" ht="13.25" customHeight="1">
      <c r="A146" s="33">
        <v>38547</v>
      </c>
      <c r="B146" s="34">
        <v>10940</v>
      </c>
      <c r="C146" s="34">
        <v>22050</v>
      </c>
      <c r="D146" s="34">
        <v>66400</v>
      </c>
      <c r="E146" s="35">
        <v>1061.93</v>
      </c>
      <c r="F146" s="9"/>
      <c r="G146" s="10"/>
    </row>
    <row r="147" spans="1:7" ht="13.25" customHeight="1">
      <c r="A147" s="36">
        <v>38548</v>
      </c>
      <c r="B147" s="37">
        <v>10840</v>
      </c>
      <c r="C147" s="37">
        <v>21700</v>
      </c>
      <c r="D147" s="37">
        <v>65600</v>
      </c>
      <c r="E147" s="38">
        <v>1059.5999999999999</v>
      </c>
      <c r="F147" s="9"/>
      <c r="G147" s="10"/>
    </row>
    <row r="148" spans="1:7" ht="13.25" customHeight="1">
      <c r="A148" s="39">
        <v>38551</v>
      </c>
      <c r="B148" s="40">
        <v>10980</v>
      </c>
      <c r="C148" s="40">
        <v>21550</v>
      </c>
      <c r="D148" s="40">
        <v>64900</v>
      </c>
      <c r="E148" s="41">
        <v>1062.43</v>
      </c>
      <c r="F148" s="9"/>
      <c r="G148" s="10"/>
    </row>
    <row r="149" spans="1:7" ht="13.25" customHeight="1">
      <c r="A149" s="33">
        <v>38552</v>
      </c>
      <c r="B149" s="34">
        <v>11220</v>
      </c>
      <c r="C149" s="34">
        <v>21950</v>
      </c>
      <c r="D149" s="34">
        <v>67100</v>
      </c>
      <c r="E149" s="35">
        <v>1075.48</v>
      </c>
      <c r="F149" s="9"/>
      <c r="G149" s="10"/>
    </row>
    <row r="150" spans="1:7" ht="13.25" customHeight="1">
      <c r="A150" s="33">
        <v>38553</v>
      </c>
      <c r="B150" s="34">
        <v>11160</v>
      </c>
      <c r="C150" s="34">
        <v>20800</v>
      </c>
      <c r="D150" s="34">
        <v>68000</v>
      </c>
      <c r="E150" s="35">
        <v>1074.4000000000001</v>
      </c>
      <c r="F150" s="9"/>
      <c r="G150" s="10"/>
    </row>
    <row r="151" spans="1:7" ht="13.25" customHeight="1">
      <c r="A151" s="33">
        <v>38554</v>
      </c>
      <c r="B151" s="34">
        <v>11260</v>
      </c>
      <c r="C151" s="34">
        <v>20250</v>
      </c>
      <c r="D151" s="34">
        <v>67700</v>
      </c>
      <c r="E151" s="35">
        <v>1074.6500000000001</v>
      </c>
      <c r="F151" s="9"/>
      <c r="G151" s="10"/>
    </row>
    <row r="152" spans="1:7" ht="13.25" customHeight="1">
      <c r="A152" s="36">
        <v>38555</v>
      </c>
      <c r="B152" s="37">
        <v>11040</v>
      </c>
      <c r="C152" s="37">
        <v>20550</v>
      </c>
      <c r="D152" s="37">
        <v>65400</v>
      </c>
      <c r="E152" s="38">
        <v>1074.22</v>
      </c>
      <c r="F152" s="9"/>
      <c r="G152" s="10"/>
    </row>
    <row r="153" spans="1:7" ht="13.25" customHeight="1">
      <c r="A153" s="39">
        <v>38558</v>
      </c>
      <c r="B153" s="40">
        <v>11100</v>
      </c>
      <c r="C153" s="40">
        <v>22700</v>
      </c>
      <c r="D153" s="40">
        <v>66000</v>
      </c>
      <c r="E153" s="41">
        <v>1089.7</v>
      </c>
      <c r="F153" s="9"/>
      <c r="G153" s="10"/>
    </row>
    <row r="154" spans="1:7" ht="13.25" customHeight="1">
      <c r="A154" s="33">
        <v>38559</v>
      </c>
      <c r="B154" s="34">
        <v>11020</v>
      </c>
      <c r="C154" s="34">
        <v>22650</v>
      </c>
      <c r="D154" s="34">
        <v>66300</v>
      </c>
      <c r="E154" s="35">
        <v>1090.5999999999999</v>
      </c>
      <c r="F154" s="9"/>
      <c r="G154" s="10"/>
    </row>
    <row r="155" spans="1:7" ht="13.25" customHeight="1">
      <c r="A155" s="33">
        <v>38560</v>
      </c>
      <c r="B155" s="34">
        <v>11020</v>
      </c>
      <c r="C155" s="34">
        <v>22950</v>
      </c>
      <c r="D155" s="34">
        <v>67000</v>
      </c>
      <c r="E155" s="35">
        <v>1093.03</v>
      </c>
      <c r="F155" s="9"/>
      <c r="G155" s="10"/>
    </row>
    <row r="156" spans="1:7" ht="13.25" customHeight="1">
      <c r="A156" s="33">
        <v>38561</v>
      </c>
      <c r="B156" s="34">
        <v>11200</v>
      </c>
      <c r="C156" s="34">
        <v>23500</v>
      </c>
      <c r="D156" s="34">
        <v>67200</v>
      </c>
      <c r="E156" s="35">
        <v>1104.72</v>
      </c>
      <c r="F156" s="9"/>
      <c r="G156" s="10"/>
    </row>
    <row r="157" spans="1:7" ht="13.25" customHeight="1">
      <c r="A157" s="36">
        <v>38562</v>
      </c>
      <c r="B157" s="37">
        <v>11300</v>
      </c>
      <c r="C157" s="37">
        <v>23900</v>
      </c>
      <c r="D157" s="37">
        <v>71100</v>
      </c>
      <c r="E157" s="38">
        <v>1111.29</v>
      </c>
      <c r="F157" s="9"/>
      <c r="G157" s="10"/>
    </row>
    <row r="158" spans="1:7" ht="13.25" customHeight="1">
      <c r="A158" s="39">
        <v>38565</v>
      </c>
      <c r="B158" s="40">
        <v>11380</v>
      </c>
      <c r="C158" s="40">
        <v>23550</v>
      </c>
      <c r="D158" s="40">
        <v>71100</v>
      </c>
      <c r="E158" s="41">
        <v>1115.98</v>
      </c>
      <c r="F158" s="9"/>
      <c r="G158" s="10"/>
    </row>
    <row r="159" spans="1:7" ht="13.25" customHeight="1">
      <c r="A159" s="33">
        <v>38566</v>
      </c>
      <c r="B159" s="34">
        <v>11360</v>
      </c>
      <c r="C159" s="34">
        <v>24650</v>
      </c>
      <c r="D159" s="34">
        <v>70700</v>
      </c>
      <c r="E159" s="35">
        <v>1118.83</v>
      </c>
      <c r="F159" s="9"/>
      <c r="G159" s="10"/>
    </row>
    <row r="160" spans="1:7" ht="13.25" customHeight="1">
      <c r="A160" s="33">
        <v>38567</v>
      </c>
      <c r="B160" s="34">
        <v>11360</v>
      </c>
      <c r="C160" s="34">
        <v>24000</v>
      </c>
      <c r="D160" s="34">
        <v>71500</v>
      </c>
      <c r="E160" s="35">
        <v>1117.1099999999999</v>
      </c>
      <c r="F160" s="9"/>
      <c r="G160" s="10"/>
    </row>
    <row r="161" spans="1:7" ht="13.25" customHeight="1">
      <c r="A161" s="33">
        <v>38568</v>
      </c>
      <c r="B161" s="34">
        <v>11320</v>
      </c>
      <c r="C161" s="34">
        <v>23000</v>
      </c>
      <c r="D161" s="34">
        <v>70600</v>
      </c>
      <c r="E161" s="35">
        <v>1111.3900000000001</v>
      </c>
      <c r="F161" s="9"/>
      <c r="G161" s="10"/>
    </row>
    <row r="162" spans="1:7" ht="13.25" customHeight="1">
      <c r="A162" s="36">
        <v>38569</v>
      </c>
      <c r="B162" s="37">
        <v>11060</v>
      </c>
      <c r="C162" s="37">
        <v>22100</v>
      </c>
      <c r="D162" s="37">
        <v>69600</v>
      </c>
      <c r="E162" s="38">
        <v>1089.3599999999999</v>
      </c>
      <c r="F162" s="9"/>
      <c r="G162" s="10"/>
    </row>
    <row r="163" spans="1:7" ht="13.25" customHeight="1">
      <c r="A163" s="39">
        <v>38572</v>
      </c>
      <c r="B163" s="40">
        <v>11020</v>
      </c>
      <c r="C163" s="40">
        <v>22500</v>
      </c>
      <c r="D163" s="40">
        <v>72100</v>
      </c>
      <c r="E163" s="41">
        <v>1086.6400000000001</v>
      </c>
      <c r="F163" s="9"/>
      <c r="G163" s="10"/>
    </row>
    <row r="164" spans="1:7" ht="13.25" customHeight="1">
      <c r="A164" s="33">
        <v>38573</v>
      </c>
      <c r="B164" s="34">
        <v>11000</v>
      </c>
      <c r="C164" s="34">
        <v>22400</v>
      </c>
      <c r="D164" s="34">
        <v>73000</v>
      </c>
      <c r="E164" s="35">
        <v>1099.77</v>
      </c>
      <c r="F164" s="9"/>
      <c r="G164" s="10"/>
    </row>
    <row r="165" spans="1:7" ht="13.25" customHeight="1">
      <c r="A165" s="33">
        <v>38574</v>
      </c>
      <c r="B165" s="34">
        <v>11100</v>
      </c>
      <c r="C165" s="34">
        <v>22700</v>
      </c>
      <c r="D165" s="34">
        <v>72800</v>
      </c>
      <c r="E165" s="35">
        <v>1104.8599999999999</v>
      </c>
      <c r="F165" s="9"/>
      <c r="G165" s="10"/>
    </row>
    <row r="166" spans="1:7" ht="13.25" customHeight="1">
      <c r="A166" s="33">
        <v>38575</v>
      </c>
      <c r="B166" s="34">
        <v>11340</v>
      </c>
      <c r="C166" s="34">
        <v>23200</v>
      </c>
      <c r="D166" s="34">
        <v>73800</v>
      </c>
      <c r="E166" s="35">
        <v>1123.77</v>
      </c>
      <c r="F166" s="9"/>
      <c r="G166" s="10"/>
    </row>
    <row r="167" spans="1:7" ht="13.25" customHeight="1">
      <c r="A167" s="36">
        <v>38576</v>
      </c>
      <c r="B167" s="37">
        <v>11560</v>
      </c>
      <c r="C167" s="37">
        <v>22050</v>
      </c>
      <c r="D167" s="37">
        <v>73700</v>
      </c>
      <c r="E167" s="38">
        <v>1130.22</v>
      </c>
      <c r="F167" s="9"/>
      <c r="G167" s="10"/>
    </row>
    <row r="168" spans="1:7" ht="13.25" customHeight="1">
      <c r="A168" s="39">
        <v>38580</v>
      </c>
      <c r="B168" s="40">
        <v>11440</v>
      </c>
      <c r="C168" s="40">
        <v>22350</v>
      </c>
      <c r="D168" s="40">
        <v>72000</v>
      </c>
      <c r="E168" s="41">
        <v>1116.93</v>
      </c>
      <c r="F168" s="9"/>
      <c r="G168" s="10"/>
    </row>
    <row r="169" spans="1:7" ht="13.25" customHeight="1">
      <c r="A169" s="33">
        <v>38581</v>
      </c>
      <c r="B169" s="34">
        <v>11440</v>
      </c>
      <c r="C169" s="34">
        <v>22100</v>
      </c>
      <c r="D169" s="34">
        <v>72500</v>
      </c>
      <c r="E169" s="35">
        <v>1113.25</v>
      </c>
      <c r="F169" s="9"/>
      <c r="G169" s="10"/>
    </row>
    <row r="170" spans="1:7" ht="13.25" customHeight="1">
      <c r="A170" s="33">
        <v>38582</v>
      </c>
      <c r="B170" s="34">
        <v>11100</v>
      </c>
      <c r="C170" s="34">
        <v>21500</v>
      </c>
      <c r="D170" s="34">
        <v>71000</v>
      </c>
      <c r="E170" s="35">
        <v>1092.71</v>
      </c>
      <c r="F170" s="9"/>
      <c r="G170" s="10"/>
    </row>
    <row r="171" spans="1:7" ht="13.25" customHeight="1">
      <c r="A171" s="33">
        <v>38583</v>
      </c>
      <c r="B171" s="34">
        <v>11060</v>
      </c>
      <c r="C171" s="34">
        <v>20800</v>
      </c>
      <c r="D171" s="34">
        <v>69900</v>
      </c>
      <c r="E171" s="35">
        <v>1089.8800000000001</v>
      </c>
      <c r="F171" s="9"/>
      <c r="G171" s="10"/>
    </row>
    <row r="172" spans="1:7" ht="13.25" customHeight="1">
      <c r="A172" s="36">
        <v>38586</v>
      </c>
      <c r="B172" s="37">
        <v>11260</v>
      </c>
      <c r="C172" s="37">
        <v>21550</v>
      </c>
      <c r="D172" s="37">
        <v>72400</v>
      </c>
      <c r="E172" s="38">
        <v>1116.68</v>
      </c>
      <c r="F172" s="9"/>
      <c r="G172" s="10"/>
    </row>
    <row r="173" spans="1:7" ht="13.25" customHeight="1">
      <c r="A173" s="39">
        <v>38587</v>
      </c>
      <c r="B173" s="40">
        <v>11240</v>
      </c>
      <c r="C173" s="40">
        <v>20600</v>
      </c>
      <c r="D173" s="40">
        <v>72000</v>
      </c>
      <c r="E173" s="41">
        <v>1115.8399999999999</v>
      </c>
      <c r="F173" s="9"/>
      <c r="G173" s="10"/>
    </row>
    <row r="174" spans="1:7" ht="13.25" customHeight="1">
      <c r="A174" s="33">
        <v>38588</v>
      </c>
      <c r="B174" s="34">
        <v>11120</v>
      </c>
      <c r="C174" s="34">
        <v>20350</v>
      </c>
      <c r="D174" s="34">
        <v>69600</v>
      </c>
      <c r="E174" s="35">
        <v>1094.21</v>
      </c>
      <c r="F174" s="9"/>
      <c r="G174" s="10"/>
    </row>
    <row r="175" spans="1:7" ht="13.25" customHeight="1">
      <c r="A175" s="33">
        <v>38589</v>
      </c>
      <c r="B175" s="34">
        <v>11040</v>
      </c>
      <c r="C175" s="34">
        <v>20200</v>
      </c>
      <c r="D175" s="34">
        <v>70600</v>
      </c>
      <c r="E175" s="35">
        <v>1097.29</v>
      </c>
      <c r="F175" s="9"/>
      <c r="G175" s="10"/>
    </row>
    <row r="176" spans="1:7" ht="13.25" customHeight="1">
      <c r="A176" s="33">
        <v>38590</v>
      </c>
      <c r="B176" s="34">
        <v>10980</v>
      </c>
      <c r="C176" s="34">
        <v>20950</v>
      </c>
      <c r="D176" s="34">
        <v>70000</v>
      </c>
      <c r="E176" s="35">
        <v>1086.55</v>
      </c>
      <c r="F176" s="9"/>
      <c r="G176" s="10"/>
    </row>
    <row r="177" spans="1:7" ht="13.25" customHeight="1">
      <c r="A177" s="36">
        <v>38593</v>
      </c>
      <c r="B177" s="37">
        <v>10800</v>
      </c>
      <c r="C177" s="37">
        <v>20150</v>
      </c>
      <c r="D177" s="37">
        <v>68500</v>
      </c>
      <c r="E177" s="38">
        <v>1063.1600000000001</v>
      </c>
      <c r="F177" s="9"/>
      <c r="G177" s="10"/>
    </row>
    <row r="178" spans="1:7" ht="13.25" customHeight="1">
      <c r="A178" s="39">
        <v>38594</v>
      </c>
      <c r="B178" s="40">
        <v>10820</v>
      </c>
      <c r="C178" s="40">
        <v>20550</v>
      </c>
      <c r="D178" s="40">
        <v>70000</v>
      </c>
      <c r="E178" s="41">
        <v>1072.6099999999999</v>
      </c>
      <c r="F178" s="9"/>
      <c r="G178" s="10"/>
    </row>
    <row r="179" spans="1:7" ht="13.25" customHeight="1">
      <c r="A179" s="33">
        <v>38595</v>
      </c>
      <c r="B179" s="34">
        <v>10880</v>
      </c>
      <c r="C179" s="34">
        <v>21400</v>
      </c>
      <c r="D179" s="34">
        <v>70700</v>
      </c>
      <c r="E179" s="35">
        <v>1083.33</v>
      </c>
      <c r="F179" s="9"/>
      <c r="G179" s="10"/>
    </row>
    <row r="180" spans="1:7" ht="13.25" customHeight="1">
      <c r="A180" s="33">
        <v>38596</v>
      </c>
      <c r="B180" s="34">
        <v>10980</v>
      </c>
      <c r="C180" s="34">
        <v>21900</v>
      </c>
      <c r="D180" s="34">
        <v>72600</v>
      </c>
      <c r="E180" s="35">
        <v>1106.3699999999999</v>
      </c>
      <c r="F180" s="9"/>
      <c r="G180" s="10"/>
    </row>
    <row r="181" spans="1:7" ht="13.25" customHeight="1">
      <c r="A181" s="33">
        <v>38597</v>
      </c>
      <c r="B181" s="34">
        <v>11080</v>
      </c>
      <c r="C181" s="34">
        <v>22900</v>
      </c>
      <c r="D181" s="34">
        <v>73700</v>
      </c>
      <c r="E181" s="35">
        <v>1115.83</v>
      </c>
      <c r="F181" s="9"/>
      <c r="G181" s="10"/>
    </row>
    <row r="182" spans="1:7" ht="13.25" customHeight="1">
      <c r="A182" s="36">
        <v>38600</v>
      </c>
      <c r="B182" s="37">
        <v>11220</v>
      </c>
      <c r="C182" s="37">
        <v>23000</v>
      </c>
      <c r="D182" s="37">
        <v>73000</v>
      </c>
      <c r="E182" s="38">
        <v>1114.5</v>
      </c>
      <c r="F182" s="9"/>
      <c r="G182" s="10"/>
    </row>
    <row r="183" spans="1:7" ht="13.25" customHeight="1">
      <c r="A183" s="39">
        <v>38601</v>
      </c>
      <c r="B183" s="40">
        <v>11380</v>
      </c>
      <c r="C183" s="40">
        <v>22000</v>
      </c>
      <c r="D183" s="40">
        <v>73900</v>
      </c>
      <c r="E183" s="41">
        <v>1122.6500000000001</v>
      </c>
      <c r="F183" s="9"/>
      <c r="G183" s="10"/>
    </row>
    <row r="184" spans="1:7" ht="13.25" customHeight="1">
      <c r="A184" s="33">
        <v>38602</v>
      </c>
      <c r="B184" s="34">
        <v>11580</v>
      </c>
      <c r="C184" s="34">
        <v>21700</v>
      </c>
      <c r="D184" s="34">
        <v>79000</v>
      </c>
      <c r="E184" s="35">
        <v>1142.99</v>
      </c>
      <c r="F184" s="9"/>
      <c r="G184" s="10"/>
    </row>
    <row r="185" spans="1:7" ht="13.25" customHeight="1">
      <c r="A185" s="33">
        <v>38603</v>
      </c>
      <c r="B185" s="34">
        <v>11740</v>
      </c>
      <c r="C185" s="34">
        <v>21450</v>
      </c>
      <c r="D185" s="34">
        <v>78900</v>
      </c>
      <c r="E185" s="35">
        <v>1145.26</v>
      </c>
      <c r="F185" s="9"/>
      <c r="G185" s="10"/>
    </row>
    <row r="186" spans="1:7" ht="13.25" customHeight="1">
      <c r="A186" s="33">
        <v>38604</v>
      </c>
      <c r="B186" s="34">
        <v>11780</v>
      </c>
      <c r="C186" s="34">
        <v>21500</v>
      </c>
      <c r="D186" s="34">
        <v>77900</v>
      </c>
      <c r="E186" s="35">
        <v>1152.5</v>
      </c>
      <c r="F186" s="9"/>
      <c r="G186" s="10"/>
    </row>
    <row r="187" spans="1:7" ht="13.25" customHeight="1">
      <c r="A187" s="36">
        <v>38607</v>
      </c>
      <c r="B187" s="37">
        <v>11780</v>
      </c>
      <c r="C187" s="37">
        <v>22800</v>
      </c>
      <c r="D187" s="37">
        <v>78000</v>
      </c>
      <c r="E187" s="38">
        <v>1158.3599999999999</v>
      </c>
      <c r="F187" s="9"/>
      <c r="G187" s="10"/>
    </row>
    <row r="188" spans="1:7" ht="13.25" customHeight="1">
      <c r="A188" s="39">
        <v>38608</v>
      </c>
      <c r="B188" s="40">
        <v>12120</v>
      </c>
      <c r="C188" s="40">
        <v>22750</v>
      </c>
      <c r="D188" s="40">
        <v>77300</v>
      </c>
      <c r="E188" s="41">
        <v>1158.1199999999999</v>
      </c>
      <c r="F188" s="9"/>
      <c r="G188" s="10"/>
    </row>
    <row r="189" spans="1:7" ht="13.25" customHeight="1">
      <c r="A189" s="33">
        <v>38609</v>
      </c>
      <c r="B189" s="34">
        <v>12260</v>
      </c>
      <c r="C189" s="34">
        <v>24350</v>
      </c>
      <c r="D189" s="34">
        <v>78600</v>
      </c>
      <c r="E189" s="35">
        <v>1170.77</v>
      </c>
      <c r="F189" s="9"/>
      <c r="G189" s="10"/>
    </row>
    <row r="190" spans="1:7" ht="13.25" customHeight="1">
      <c r="A190" s="33">
        <v>38610</v>
      </c>
      <c r="B190" s="34">
        <v>12140</v>
      </c>
      <c r="C190" s="34">
        <v>24100</v>
      </c>
      <c r="D190" s="34">
        <v>80300</v>
      </c>
      <c r="E190" s="35">
        <v>1169.5899999999999</v>
      </c>
      <c r="F190" s="9"/>
      <c r="G190" s="10"/>
    </row>
    <row r="191" spans="1:7" ht="13.25" customHeight="1">
      <c r="A191" s="33">
        <v>38611</v>
      </c>
      <c r="B191" s="34">
        <v>11860</v>
      </c>
      <c r="C191" s="34">
        <v>24000</v>
      </c>
      <c r="D191" s="34">
        <v>80100</v>
      </c>
      <c r="E191" s="35">
        <v>1174.1300000000001</v>
      </c>
      <c r="F191" s="9"/>
      <c r="G191" s="10"/>
    </row>
    <row r="192" spans="1:7" ht="13.25" customHeight="1">
      <c r="A192" s="36">
        <v>38615</v>
      </c>
      <c r="B192" s="37">
        <v>11860</v>
      </c>
      <c r="C192" s="37">
        <v>23650</v>
      </c>
      <c r="D192" s="37">
        <v>80700</v>
      </c>
      <c r="E192" s="38">
        <v>1190.93</v>
      </c>
      <c r="F192" s="9"/>
      <c r="G192" s="10"/>
    </row>
    <row r="193" spans="1:7" ht="13.25" customHeight="1">
      <c r="A193" s="39">
        <v>38616</v>
      </c>
      <c r="B193" s="40">
        <v>12020</v>
      </c>
      <c r="C193" s="40">
        <v>23500</v>
      </c>
      <c r="D193" s="40">
        <v>82300</v>
      </c>
      <c r="E193" s="41">
        <v>1196.67</v>
      </c>
      <c r="F193" s="9"/>
      <c r="G193" s="10"/>
    </row>
    <row r="194" spans="1:7" ht="13.25" customHeight="1">
      <c r="A194" s="33">
        <v>38617</v>
      </c>
      <c r="B194" s="34">
        <v>12000</v>
      </c>
      <c r="C194" s="34">
        <v>23550</v>
      </c>
      <c r="D194" s="34">
        <v>81400</v>
      </c>
      <c r="E194" s="35">
        <v>1199.97</v>
      </c>
      <c r="F194" s="9"/>
      <c r="G194" s="10"/>
    </row>
    <row r="195" spans="1:7" ht="13.25" customHeight="1">
      <c r="A195" s="33">
        <v>38618</v>
      </c>
      <c r="B195" s="34">
        <v>11700</v>
      </c>
      <c r="C195" s="34">
        <v>22800</v>
      </c>
      <c r="D195" s="34">
        <v>78900</v>
      </c>
      <c r="E195" s="35">
        <v>1175.8800000000001</v>
      </c>
      <c r="F195" s="9"/>
      <c r="G195" s="10"/>
    </row>
    <row r="196" spans="1:7" ht="13.25" customHeight="1">
      <c r="A196" s="33">
        <v>38621</v>
      </c>
      <c r="B196" s="34">
        <v>11940</v>
      </c>
      <c r="C196" s="34">
        <v>23800</v>
      </c>
      <c r="D196" s="34">
        <v>80000</v>
      </c>
      <c r="E196" s="35">
        <v>1206.4100000000001</v>
      </c>
      <c r="F196" s="9"/>
      <c r="G196" s="10"/>
    </row>
    <row r="197" spans="1:7" ht="13.25" customHeight="1">
      <c r="A197" s="36">
        <v>38622</v>
      </c>
      <c r="B197" s="37">
        <v>11860</v>
      </c>
      <c r="C197" s="37">
        <v>24000</v>
      </c>
      <c r="D197" s="37">
        <v>79400</v>
      </c>
      <c r="E197" s="38">
        <v>1209.6300000000001</v>
      </c>
      <c r="F197" s="9"/>
      <c r="G197" s="10"/>
    </row>
    <row r="198" spans="1:7" ht="13.25" customHeight="1">
      <c r="A198" s="39">
        <v>38623</v>
      </c>
      <c r="B198" s="40">
        <v>11960</v>
      </c>
      <c r="C198" s="40">
        <v>23600</v>
      </c>
      <c r="D198" s="40">
        <v>81200</v>
      </c>
      <c r="E198" s="41">
        <v>1228.57</v>
      </c>
      <c r="F198" s="9"/>
      <c r="G198" s="10"/>
    </row>
    <row r="199" spans="1:7" ht="13.25" customHeight="1">
      <c r="A199" s="33">
        <v>38624</v>
      </c>
      <c r="B199" s="34">
        <v>11800</v>
      </c>
      <c r="C199" s="34">
        <v>23800</v>
      </c>
      <c r="D199" s="34">
        <v>81400</v>
      </c>
      <c r="E199" s="35">
        <v>1231.22</v>
      </c>
      <c r="F199" s="9"/>
      <c r="G199" s="10"/>
    </row>
    <row r="200" spans="1:7" ht="13.25" customHeight="1">
      <c r="A200" s="33">
        <v>38625</v>
      </c>
      <c r="B200" s="34">
        <v>11760</v>
      </c>
      <c r="C200" s="34">
        <v>23000</v>
      </c>
      <c r="D200" s="34">
        <v>81500</v>
      </c>
      <c r="E200" s="35">
        <v>1221.01</v>
      </c>
      <c r="F200" s="9"/>
      <c r="G200" s="10"/>
    </row>
    <row r="201" spans="1:7" ht="13.25" customHeight="1">
      <c r="A201" s="33">
        <v>38629</v>
      </c>
      <c r="B201" s="34">
        <v>12040</v>
      </c>
      <c r="C201" s="34">
        <v>22500</v>
      </c>
      <c r="D201" s="34">
        <v>81700</v>
      </c>
      <c r="E201" s="35">
        <v>1242.78</v>
      </c>
      <c r="F201" s="9"/>
      <c r="G201" s="10"/>
    </row>
    <row r="202" spans="1:7" ht="13.25" customHeight="1">
      <c r="A202" s="36">
        <v>38630</v>
      </c>
      <c r="B202" s="37">
        <v>12020</v>
      </c>
      <c r="C202" s="37">
        <v>23000</v>
      </c>
      <c r="D202" s="37">
        <v>81100</v>
      </c>
      <c r="E202" s="38">
        <v>1227.4000000000001</v>
      </c>
      <c r="F202" s="9"/>
      <c r="G202" s="10"/>
    </row>
    <row r="203" spans="1:7" ht="13.25" customHeight="1">
      <c r="A203" s="39">
        <v>38631</v>
      </c>
      <c r="B203" s="40">
        <v>11720</v>
      </c>
      <c r="C203" s="40">
        <v>22750</v>
      </c>
      <c r="D203" s="40">
        <v>80000</v>
      </c>
      <c r="E203" s="41">
        <v>1202.49</v>
      </c>
      <c r="F203" s="9"/>
      <c r="G203" s="10"/>
    </row>
    <row r="204" spans="1:7" ht="13.25" customHeight="1">
      <c r="A204" s="33">
        <v>38632</v>
      </c>
      <c r="B204" s="34">
        <v>11620</v>
      </c>
      <c r="C204" s="34">
        <v>22400</v>
      </c>
      <c r="D204" s="34">
        <v>78700</v>
      </c>
      <c r="E204" s="35">
        <v>1201.01</v>
      </c>
      <c r="F204" s="9"/>
      <c r="G204" s="10"/>
    </row>
    <row r="205" spans="1:7" ht="13.25" customHeight="1">
      <c r="A205" s="33">
        <v>38635</v>
      </c>
      <c r="B205" s="34">
        <v>11860</v>
      </c>
      <c r="C205" s="34">
        <v>22650</v>
      </c>
      <c r="D205" s="34">
        <v>78900</v>
      </c>
      <c r="E205" s="35">
        <v>1227.18</v>
      </c>
      <c r="F205" s="9"/>
      <c r="G205" s="10"/>
    </row>
    <row r="206" spans="1:7" ht="13.25" customHeight="1">
      <c r="A206" s="33">
        <v>38636</v>
      </c>
      <c r="B206" s="34">
        <v>11980</v>
      </c>
      <c r="C206" s="34">
        <v>23750</v>
      </c>
      <c r="D206" s="34">
        <v>79200</v>
      </c>
      <c r="E206" s="35">
        <v>1244.27</v>
      </c>
      <c r="F206" s="9"/>
      <c r="G206" s="10"/>
    </row>
    <row r="207" spans="1:7" ht="13.25" customHeight="1">
      <c r="A207" s="36">
        <v>38637</v>
      </c>
      <c r="B207" s="37">
        <v>11560</v>
      </c>
      <c r="C207" s="37">
        <v>23200</v>
      </c>
      <c r="D207" s="37">
        <v>79000</v>
      </c>
      <c r="E207" s="38">
        <v>1217.06</v>
      </c>
      <c r="F207" s="9"/>
      <c r="G207" s="10"/>
    </row>
    <row r="208" spans="1:7" ht="13.25" customHeight="1">
      <c r="A208" s="39">
        <v>38638</v>
      </c>
      <c r="B208" s="40">
        <v>11240</v>
      </c>
      <c r="C208" s="40">
        <v>23800</v>
      </c>
      <c r="D208" s="40">
        <v>77000</v>
      </c>
      <c r="E208" s="41">
        <v>1193.44</v>
      </c>
      <c r="F208" s="9"/>
      <c r="G208" s="10"/>
    </row>
    <row r="209" spans="1:7" ht="13.25" customHeight="1">
      <c r="A209" s="33">
        <v>38639</v>
      </c>
      <c r="B209" s="34">
        <v>11240</v>
      </c>
      <c r="C209" s="34">
        <v>23350</v>
      </c>
      <c r="D209" s="34">
        <v>76400</v>
      </c>
      <c r="E209" s="35">
        <v>1190.17</v>
      </c>
      <c r="F209" s="9"/>
      <c r="G209" s="10"/>
    </row>
    <row r="210" spans="1:7" ht="13.25" customHeight="1">
      <c r="A210" s="33">
        <v>38642</v>
      </c>
      <c r="B210" s="34">
        <v>11260</v>
      </c>
      <c r="C210" s="34">
        <v>22300</v>
      </c>
      <c r="D210" s="34">
        <v>76200</v>
      </c>
      <c r="E210" s="35">
        <v>1176.3599999999999</v>
      </c>
      <c r="F210" s="9"/>
      <c r="G210" s="10"/>
    </row>
    <row r="211" spans="1:7" ht="13.25" customHeight="1">
      <c r="A211" s="33">
        <v>38643</v>
      </c>
      <c r="B211" s="34">
        <v>11300</v>
      </c>
      <c r="C211" s="34">
        <v>22050</v>
      </c>
      <c r="D211" s="34">
        <v>76500</v>
      </c>
      <c r="E211" s="35">
        <v>1186.22</v>
      </c>
      <c r="F211" s="9"/>
      <c r="G211" s="10"/>
    </row>
    <row r="212" spans="1:7" ht="13.25" customHeight="1">
      <c r="A212" s="36">
        <v>38644</v>
      </c>
      <c r="B212" s="37">
        <v>11000</v>
      </c>
      <c r="C212" s="37">
        <v>21500</v>
      </c>
      <c r="D212" s="37">
        <v>74200</v>
      </c>
      <c r="E212" s="38">
        <v>1153.1300000000001</v>
      </c>
      <c r="F212" s="9"/>
      <c r="G212" s="10"/>
    </row>
    <row r="213" spans="1:7" ht="13.25" customHeight="1">
      <c r="A213" s="39">
        <v>38645</v>
      </c>
      <c r="B213" s="40">
        <v>11120</v>
      </c>
      <c r="C213" s="40">
        <v>22250</v>
      </c>
      <c r="D213" s="40">
        <v>73800</v>
      </c>
      <c r="E213" s="41">
        <v>1162.23</v>
      </c>
      <c r="F213" s="9"/>
      <c r="G213" s="10"/>
    </row>
    <row r="214" spans="1:7" ht="13.25" customHeight="1">
      <c r="A214" s="33">
        <v>38646</v>
      </c>
      <c r="B214" s="34">
        <v>11280</v>
      </c>
      <c r="C214" s="34">
        <v>22700</v>
      </c>
      <c r="D214" s="34">
        <v>74500</v>
      </c>
      <c r="E214" s="35">
        <v>1183.48</v>
      </c>
      <c r="F214" s="9"/>
      <c r="G214" s="10"/>
    </row>
    <row r="215" spans="1:7" ht="13.25" customHeight="1">
      <c r="A215" s="33">
        <v>38649</v>
      </c>
      <c r="B215" s="34">
        <v>11340</v>
      </c>
      <c r="C215" s="34">
        <v>23300</v>
      </c>
      <c r="D215" s="34">
        <v>73800</v>
      </c>
      <c r="E215" s="35">
        <v>1184.5999999999999</v>
      </c>
      <c r="F215" s="9"/>
      <c r="G215" s="10"/>
    </row>
    <row r="216" spans="1:7" ht="13.25" customHeight="1">
      <c r="A216" s="33">
        <v>38650</v>
      </c>
      <c r="B216" s="34">
        <v>11300</v>
      </c>
      <c r="C216" s="34">
        <v>22600</v>
      </c>
      <c r="D216" s="34">
        <v>74000</v>
      </c>
      <c r="E216" s="35">
        <v>1181.28</v>
      </c>
      <c r="F216" s="9"/>
      <c r="G216" s="10"/>
    </row>
    <row r="217" spans="1:7" ht="13.25" customHeight="1">
      <c r="A217" s="36">
        <v>38651</v>
      </c>
      <c r="B217" s="37">
        <v>11260</v>
      </c>
      <c r="C217" s="37">
        <v>20950</v>
      </c>
      <c r="D217" s="37">
        <v>75200</v>
      </c>
      <c r="E217" s="38">
        <v>1179</v>
      </c>
      <c r="F217" s="9"/>
      <c r="G217" s="10"/>
    </row>
    <row r="218" spans="1:7" ht="13.25" customHeight="1">
      <c r="A218" s="39">
        <v>38652</v>
      </c>
      <c r="B218" s="40">
        <v>11160</v>
      </c>
      <c r="C218" s="40">
        <v>19700</v>
      </c>
      <c r="D218" s="40">
        <v>76500</v>
      </c>
      <c r="E218" s="41">
        <v>1166.3599999999999</v>
      </c>
      <c r="F218" s="9"/>
      <c r="G218" s="10"/>
    </row>
    <row r="219" spans="1:7" ht="13.25" customHeight="1">
      <c r="A219" s="33">
        <v>38653</v>
      </c>
      <c r="B219" s="34">
        <v>10920</v>
      </c>
      <c r="C219" s="34">
        <v>19000</v>
      </c>
      <c r="D219" s="34">
        <v>74800</v>
      </c>
      <c r="E219" s="35">
        <v>1140.72</v>
      </c>
      <c r="F219" s="9"/>
      <c r="G219" s="10"/>
    </row>
    <row r="220" spans="1:7" ht="13.25" customHeight="1">
      <c r="A220" s="33">
        <v>38656</v>
      </c>
      <c r="B220" s="34">
        <v>11040</v>
      </c>
      <c r="C220" s="34">
        <v>19050</v>
      </c>
      <c r="D220" s="34">
        <v>76600</v>
      </c>
      <c r="E220" s="35">
        <v>1158.1099999999999</v>
      </c>
      <c r="F220" s="9"/>
      <c r="G220" s="10"/>
    </row>
    <row r="221" spans="1:7" ht="13.25" customHeight="1">
      <c r="A221" s="33">
        <v>38657</v>
      </c>
      <c r="B221" s="34">
        <v>11280</v>
      </c>
      <c r="C221" s="34">
        <v>19550</v>
      </c>
      <c r="D221" s="34">
        <v>79700</v>
      </c>
      <c r="E221" s="35">
        <v>1188.95</v>
      </c>
      <c r="F221" s="9"/>
      <c r="G221" s="10"/>
    </row>
    <row r="222" spans="1:7" ht="13.25" customHeight="1">
      <c r="A222" s="36">
        <v>38658</v>
      </c>
      <c r="B222" s="37">
        <v>11500</v>
      </c>
      <c r="C222" s="37">
        <v>19650</v>
      </c>
      <c r="D222" s="37">
        <v>80900</v>
      </c>
      <c r="E222" s="38">
        <v>1208.3800000000001</v>
      </c>
      <c r="F222" s="9"/>
      <c r="G222" s="10"/>
    </row>
    <row r="223" spans="1:7" ht="13.25" customHeight="1">
      <c r="A223" s="39">
        <v>38659</v>
      </c>
      <c r="B223" s="40">
        <v>11740</v>
      </c>
      <c r="C223" s="40">
        <v>20000</v>
      </c>
      <c r="D223" s="40">
        <v>81100</v>
      </c>
      <c r="E223" s="41">
        <v>1217.97</v>
      </c>
      <c r="F223" s="9"/>
      <c r="G223" s="10"/>
    </row>
    <row r="224" spans="1:7" ht="13.25" customHeight="1">
      <c r="A224" s="33">
        <v>38660</v>
      </c>
      <c r="B224" s="34">
        <v>11980</v>
      </c>
      <c r="C224" s="34">
        <v>21150</v>
      </c>
      <c r="D224" s="34">
        <v>81900</v>
      </c>
      <c r="E224" s="35">
        <v>1221.98</v>
      </c>
      <c r="F224" s="9"/>
      <c r="G224" s="10"/>
    </row>
    <row r="225" spans="1:7" ht="13.25" customHeight="1">
      <c r="A225" s="33">
        <v>38663</v>
      </c>
      <c r="B225" s="34">
        <v>12000</v>
      </c>
      <c r="C225" s="34">
        <v>22000</v>
      </c>
      <c r="D225" s="34">
        <v>80900</v>
      </c>
      <c r="E225" s="35">
        <v>1218.47</v>
      </c>
      <c r="F225" s="9"/>
      <c r="G225" s="10"/>
    </row>
    <row r="226" spans="1:7" ht="13.25" customHeight="1">
      <c r="A226" s="33">
        <v>38664</v>
      </c>
      <c r="B226" s="34">
        <v>12060</v>
      </c>
      <c r="C226" s="34">
        <v>21700</v>
      </c>
      <c r="D226" s="34">
        <v>80400</v>
      </c>
      <c r="E226" s="35">
        <v>1226.71</v>
      </c>
      <c r="F226" s="9"/>
      <c r="G226" s="10"/>
    </row>
    <row r="227" spans="1:7" ht="13.25" customHeight="1">
      <c r="A227" s="36">
        <v>38665</v>
      </c>
      <c r="B227" s="37">
        <v>12020</v>
      </c>
      <c r="C227" s="37">
        <v>21800</v>
      </c>
      <c r="D227" s="37">
        <v>81400</v>
      </c>
      <c r="E227" s="38">
        <v>1227.5899999999999</v>
      </c>
      <c r="F227" s="9"/>
      <c r="G227" s="10"/>
    </row>
    <row r="228" spans="1:7" ht="13.25" customHeight="1">
      <c r="A228" s="39">
        <v>38666</v>
      </c>
      <c r="B228" s="40">
        <v>12100</v>
      </c>
      <c r="C228" s="40">
        <v>22050</v>
      </c>
      <c r="D228" s="40">
        <v>82500</v>
      </c>
      <c r="E228" s="41">
        <v>1234.43</v>
      </c>
      <c r="F228" s="9"/>
      <c r="G228" s="10"/>
    </row>
    <row r="229" spans="1:7" ht="13.25" customHeight="1">
      <c r="A229" s="33">
        <v>38667</v>
      </c>
      <c r="B229" s="34">
        <v>12360</v>
      </c>
      <c r="C229" s="34">
        <v>22750</v>
      </c>
      <c r="D229" s="34">
        <v>84000</v>
      </c>
      <c r="E229" s="35">
        <v>1256.1199999999999</v>
      </c>
      <c r="F229" s="9"/>
      <c r="G229" s="10"/>
    </row>
    <row r="230" spans="1:7" ht="13.25" customHeight="1">
      <c r="A230" s="33">
        <v>38670</v>
      </c>
      <c r="B230" s="34">
        <v>12520</v>
      </c>
      <c r="C230" s="34">
        <v>23850</v>
      </c>
      <c r="D230" s="34">
        <v>84000</v>
      </c>
      <c r="E230" s="35">
        <v>1257.6300000000001</v>
      </c>
      <c r="F230" s="9"/>
      <c r="G230" s="10"/>
    </row>
    <row r="231" spans="1:7" ht="13.25" customHeight="1">
      <c r="A231" s="33">
        <v>38671</v>
      </c>
      <c r="B231" s="34">
        <v>12420</v>
      </c>
      <c r="C231" s="34">
        <v>23950</v>
      </c>
      <c r="D231" s="34">
        <v>82900</v>
      </c>
      <c r="E231" s="35">
        <v>1253.8599999999999</v>
      </c>
      <c r="F231" s="9"/>
      <c r="G231" s="10"/>
    </row>
    <row r="232" spans="1:7" ht="13.25" customHeight="1">
      <c r="A232" s="36">
        <v>38672</v>
      </c>
      <c r="B232" s="37">
        <v>12600</v>
      </c>
      <c r="C232" s="37">
        <v>24250</v>
      </c>
      <c r="D232" s="37">
        <v>83500</v>
      </c>
      <c r="E232" s="38">
        <v>1267.1600000000001</v>
      </c>
      <c r="F232" s="9"/>
      <c r="G232" s="10"/>
    </row>
    <row r="233" spans="1:7" ht="13.25" customHeight="1">
      <c r="A233" s="39">
        <v>38673</v>
      </c>
      <c r="B233" s="40">
        <v>12480</v>
      </c>
      <c r="C233" s="40">
        <v>24250</v>
      </c>
      <c r="D233" s="40">
        <v>83400</v>
      </c>
      <c r="E233" s="41">
        <v>1269.3499999999999</v>
      </c>
      <c r="F233" s="9"/>
      <c r="G233" s="10"/>
    </row>
    <row r="234" spans="1:7" ht="13.25" customHeight="1">
      <c r="A234" s="33">
        <v>38674</v>
      </c>
      <c r="B234" s="34">
        <v>12540</v>
      </c>
      <c r="C234" s="34">
        <v>23250</v>
      </c>
      <c r="D234" s="34">
        <v>83900</v>
      </c>
      <c r="E234" s="35">
        <v>1272.25</v>
      </c>
      <c r="F234" s="9"/>
      <c r="G234" s="10"/>
    </row>
    <row r="235" spans="1:7" ht="13.25" customHeight="1">
      <c r="A235" s="33">
        <v>38677</v>
      </c>
      <c r="B235" s="34">
        <v>12420</v>
      </c>
      <c r="C235" s="34">
        <v>23400</v>
      </c>
      <c r="D235" s="34">
        <v>83800</v>
      </c>
      <c r="E235" s="35">
        <v>1268.8</v>
      </c>
      <c r="F235" s="9"/>
      <c r="G235" s="10"/>
    </row>
    <row r="236" spans="1:7" ht="13.25" customHeight="1">
      <c r="A236" s="33">
        <v>38678</v>
      </c>
      <c r="B236" s="34">
        <v>11800</v>
      </c>
      <c r="C236" s="34">
        <v>21450</v>
      </c>
      <c r="D236" s="34">
        <v>82100</v>
      </c>
      <c r="E236" s="35">
        <v>1244.5</v>
      </c>
      <c r="F236" s="9"/>
      <c r="G236" s="10"/>
    </row>
    <row r="237" spans="1:7" ht="13.25" customHeight="1">
      <c r="A237" s="36">
        <v>38679</v>
      </c>
      <c r="B237" s="37">
        <v>12140</v>
      </c>
      <c r="C237" s="37">
        <v>22150</v>
      </c>
      <c r="D237" s="37">
        <v>83500</v>
      </c>
      <c r="E237" s="38">
        <v>1282.02</v>
      </c>
      <c r="F237" s="9"/>
      <c r="G237" s="10"/>
    </row>
    <row r="238" spans="1:7" ht="13.25" customHeight="1">
      <c r="A238" s="39">
        <v>38680</v>
      </c>
      <c r="B238" s="40">
        <v>12160</v>
      </c>
      <c r="C238" s="40">
        <v>21400</v>
      </c>
      <c r="D238" s="40">
        <v>82600</v>
      </c>
      <c r="E238" s="41">
        <v>1291.71</v>
      </c>
      <c r="F238" s="9"/>
      <c r="G238" s="10"/>
    </row>
    <row r="239" spans="1:7" ht="13.25" customHeight="1">
      <c r="A239" s="33">
        <v>38681</v>
      </c>
      <c r="B239" s="34">
        <v>12000</v>
      </c>
      <c r="C239" s="34">
        <v>21100</v>
      </c>
      <c r="D239" s="34">
        <v>83300</v>
      </c>
      <c r="E239" s="35">
        <v>1293.22</v>
      </c>
      <c r="F239" s="9"/>
      <c r="G239" s="10"/>
    </row>
    <row r="240" spans="1:7" ht="13.25" customHeight="1">
      <c r="A240" s="33">
        <v>38684</v>
      </c>
      <c r="B240" s="34">
        <v>12020</v>
      </c>
      <c r="C240" s="34">
        <v>21950</v>
      </c>
      <c r="D240" s="34">
        <v>84000</v>
      </c>
      <c r="E240" s="35">
        <v>1293.74</v>
      </c>
      <c r="F240" s="9"/>
      <c r="G240" s="10"/>
    </row>
    <row r="241" spans="1:7" ht="13.25" customHeight="1">
      <c r="A241" s="33">
        <v>38685</v>
      </c>
      <c r="B241" s="34">
        <v>11880</v>
      </c>
      <c r="C241" s="34">
        <v>21750</v>
      </c>
      <c r="D241" s="34">
        <v>84800</v>
      </c>
      <c r="E241" s="35">
        <v>1279.3800000000001</v>
      </c>
      <c r="F241" s="9"/>
      <c r="G241" s="10"/>
    </row>
    <row r="242" spans="1:7" ht="13.25" customHeight="1">
      <c r="A242" s="36">
        <v>38686</v>
      </c>
      <c r="B242" s="37">
        <v>11960</v>
      </c>
      <c r="C242" s="37">
        <v>21900</v>
      </c>
      <c r="D242" s="37">
        <v>85600</v>
      </c>
      <c r="E242" s="38">
        <v>1297.44</v>
      </c>
      <c r="F242" s="9"/>
      <c r="G242" s="10"/>
    </row>
    <row r="243" spans="1:7" ht="13.25" customHeight="1">
      <c r="A243" s="39">
        <v>38687</v>
      </c>
      <c r="B243" s="40">
        <v>12120</v>
      </c>
      <c r="C243" s="40">
        <v>22600</v>
      </c>
      <c r="D243" s="40">
        <v>87000</v>
      </c>
      <c r="E243" s="41">
        <v>1305.98</v>
      </c>
      <c r="F243" s="9"/>
      <c r="G243" s="10"/>
    </row>
    <row r="244" spans="1:7" ht="13.25" customHeight="1">
      <c r="A244" s="33">
        <v>38688</v>
      </c>
      <c r="B244" s="34">
        <v>12340</v>
      </c>
      <c r="C244" s="34">
        <v>23600</v>
      </c>
      <c r="D244" s="34">
        <v>90000</v>
      </c>
      <c r="E244" s="35">
        <v>1310.1199999999999</v>
      </c>
      <c r="F244" s="9"/>
      <c r="G244" s="10"/>
    </row>
    <row r="245" spans="1:7" ht="13.25" customHeight="1">
      <c r="A245" s="33">
        <v>38691</v>
      </c>
      <c r="B245" s="34">
        <v>12440</v>
      </c>
      <c r="C245" s="34">
        <v>24200</v>
      </c>
      <c r="D245" s="34">
        <v>92000</v>
      </c>
      <c r="E245" s="35">
        <v>1315.15</v>
      </c>
      <c r="F245" s="9"/>
      <c r="G245" s="10"/>
    </row>
    <row r="246" spans="1:7" ht="13.25" customHeight="1">
      <c r="A246" s="33">
        <v>38692</v>
      </c>
      <c r="B246" s="34">
        <v>12600</v>
      </c>
      <c r="C246" s="34">
        <v>24750</v>
      </c>
      <c r="D246" s="34">
        <v>97400</v>
      </c>
      <c r="E246" s="35">
        <v>1321.06</v>
      </c>
      <c r="F246" s="9"/>
      <c r="G246" s="10"/>
    </row>
    <row r="247" spans="1:7" ht="13.25" customHeight="1">
      <c r="A247" s="36">
        <v>38693</v>
      </c>
      <c r="B247" s="37">
        <v>12820</v>
      </c>
      <c r="C247" s="37">
        <v>26600</v>
      </c>
      <c r="D247" s="37">
        <v>98000</v>
      </c>
      <c r="E247" s="38">
        <v>1324.75</v>
      </c>
      <c r="F247" s="9"/>
      <c r="G247" s="10"/>
    </row>
    <row r="248" spans="1:7" ht="13.25" customHeight="1">
      <c r="A248" s="39">
        <v>38694</v>
      </c>
      <c r="B248" s="40">
        <v>12660</v>
      </c>
      <c r="C248" s="40">
        <v>26600</v>
      </c>
      <c r="D248" s="40">
        <v>96000</v>
      </c>
      <c r="E248" s="41">
        <v>1324.2</v>
      </c>
      <c r="F248" s="9"/>
      <c r="G248" s="10"/>
    </row>
    <row r="249" spans="1:7" ht="13.25" customHeight="1">
      <c r="A249" s="33">
        <v>38695</v>
      </c>
      <c r="B249" s="34">
        <v>12440</v>
      </c>
      <c r="C249" s="34">
        <v>25700</v>
      </c>
      <c r="D249" s="34">
        <v>94500</v>
      </c>
      <c r="E249" s="35">
        <v>1317.42</v>
      </c>
      <c r="F249" s="9"/>
      <c r="G249" s="10"/>
    </row>
    <row r="250" spans="1:7" ht="13.25" customHeight="1">
      <c r="A250" s="33">
        <v>38698</v>
      </c>
      <c r="B250" s="34">
        <v>12360</v>
      </c>
      <c r="C250" s="34">
        <v>25700</v>
      </c>
      <c r="D250" s="34">
        <v>94600</v>
      </c>
      <c r="E250" s="35">
        <v>1333.23</v>
      </c>
      <c r="F250" s="9"/>
      <c r="G250" s="10"/>
    </row>
    <row r="251" spans="1:7" ht="13.25" customHeight="1">
      <c r="A251" s="33">
        <v>38699</v>
      </c>
      <c r="B251" s="34">
        <v>12360</v>
      </c>
      <c r="C251" s="34">
        <v>26050</v>
      </c>
      <c r="D251" s="34">
        <v>95900</v>
      </c>
      <c r="E251" s="35">
        <v>1336.48</v>
      </c>
      <c r="F251" s="9"/>
      <c r="G251" s="10"/>
    </row>
    <row r="252" spans="1:7" ht="13.25" customHeight="1">
      <c r="A252" s="36">
        <v>38700</v>
      </c>
      <c r="B252" s="37">
        <v>12180</v>
      </c>
      <c r="C252" s="37">
        <v>27450</v>
      </c>
      <c r="D252" s="37">
        <v>97000</v>
      </c>
      <c r="E252" s="38">
        <v>1334.27</v>
      </c>
      <c r="F252" s="9"/>
      <c r="G252" s="10"/>
    </row>
    <row r="253" spans="1:7" ht="13.25" customHeight="1">
      <c r="A253" s="39">
        <v>38701</v>
      </c>
      <c r="B253" s="40">
        <v>12180</v>
      </c>
      <c r="C253" s="40">
        <v>29450</v>
      </c>
      <c r="D253" s="40">
        <v>98600</v>
      </c>
      <c r="E253" s="41">
        <v>1337.68</v>
      </c>
      <c r="F253" s="9"/>
      <c r="G253" s="10"/>
    </row>
    <row r="254" spans="1:7" ht="13.25" customHeight="1">
      <c r="A254" s="33">
        <v>38702</v>
      </c>
      <c r="B254" s="34">
        <v>12040</v>
      </c>
      <c r="C254" s="34">
        <v>28900</v>
      </c>
      <c r="D254" s="34">
        <v>96500</v>
      </c>
      <c r="E254" s="35">
        <v>1321.04</v>
      </c>
      <c r="F254" s="9"/>
      <c r="G254" s="10"/>
    </row>
    <row r="255" spans="1:7" ht="13.25" customHeight="1">
      <c r="A255" s="33">
        <v>38705</v>
      </c>
      <c r="B255" s="34">
        <v>12160</v>
      </c>
      <c r="C255" s="34">
        <v>30700</v>
      </c>
      <c r="D255" s="34">
        <v>96100</v>
      </c>
      <c r="E255" s="35">
        <v>1339.4</v>
      </c>
      <c r="F255" s="9"/>
      <c r="G255" s="10"/>
    </row>
    <row r="256" spans="1:7" ht="13.25" customHeight="1">
      <c r="A256" s="33">
        <v>38706</v>
      </c>
      <c r="B256" s="34">
        <v>12240</v>
      </c>
      <c r="C256" s="34">
        <v>30300</v>
      </c>
      <c r="D256" s="34">
        <v>95900</v>
      </c>
      <c r="E256" s="35">
        <v>1341</v>
      </c>
      <c r="F256" s="9"/>
      <c r="G256" s="10"/>
    </row>
    <row r="257" spans="1:7" ht="13.25" customHeight="1">
      <c r="A257" s="36">
        <v>38707</v>
      </c>
      <c r="B257" s="37">
        <v>12560</v>
      </c>
      <c r="C257" s="37">
        <v>31000</v>
      </c>
      <c r="D257" s="37">
        <v>96900</v>
      </c>
      <c r="E257" s="38">
        <v>1354.16</v>
      </c>
      <c r="F257" s="9"/>
      <c r="G257" s="10"/>
    </row>
    <row r="258" spans="1:7" ht="13.25" customHeight="1">
      <c r="A258" s="39">
        <v>38708</v>
      </c>
      <c r="B258" s="40">
        <v>12680</v>
      </c>
      <c r="C258" s="40">
        <v>32900</v>
      </c>
      <c r="D258" s="40">
        <v>95500</v>
      </c>
      <c r="E258" s="41">
        <v>1350.87</v>
      </c>
      <c r="F258" s="9"/>
      <c r="G258" s="10"/>
    </row>
    <row r="259" spans="1:7" ht="13.25" customHeight="1">
      <c r="A259" s="33">
        <v>38709</v>
      </c>
      <c r="B259" s="34">
        <v>12900</v>
      </c>
      <c r="C259" s="34">
        <v>33450</v>
      </c>
      <c r="D259" s="34">
        <v>95000</v>
      </c>
      <c r="E259" s="35">
        <v>1359.53</v>
      </c>
      <c r="F259" s="9"/>
      <c r="G259" s="10"/>
    </row>
    <row r="260" spans="1:7" ht="13.25" customHeight="1">
      <c r="A260" s="33">
        <v>38712</v>
      </c>
      <c r="B260" s="34">
        <v>13080</v>
      </c>
      <c r="C260" s="34">
        <v>33850</v>
      </c>
      <c r="D260" s="34">
        <v>94900</v>
      </c>
      <c r="E260" s="35">
        <v>1367.57</v>
      </c>
      <c r="F260" s="9"/>
      <c r="G260" s="10"/>
    </row>
    <row r="261" spans="1:7" ht="13.25" customHeight="1">
      <c r="A261" s="33">
        <v>38713</v>
      </c>
      <c r="B261" s="34">
        <v>13240</v>
      </c>
      <c r="C261" s="34">
        <v>33000</v>
      </c>
      <c r="D261" s="34">
        <v>97900</v>
      </c>
      <c r="E261" s="35">
        <v>1373.55</v>
      </c>
      <c r="F261" s="9"/>
      <c r="G261" s="10"/>
    </row>
    <row r="262" spans="1:7" ht="13.25" customHeight="1">
      <c r="A262" s="36">
        <v>38714</v>
      </c>
      <c r="B262" s="37">
        <v>13220</v>
      </c>
      <c r="C262" s="37">
        <v>33200</v>
      </c>
      <c r="D262" s="37">
        <v>97300</v>
      </c>
      <c r="E262" s="38">
        <v>1368.16</v>
      </c>
      <c r="F262" s="9"/>
      <c r="G262" s="10"/>
    </row>
    <row r="263" spans="1:7" ht="13.25" customHeight="1">
      <c r="A263" s="39">
        <v>38715</v>
      </c>
      <c r="B263" s="40">
        <v>13180</v>
      </c>
      <c r="C263" s="40">
        <v>35300</v>
      </c>
      <c r="D263" s="40">
        <v>97300</v>
      </c>
      <c r="E263" s="41">
        <v>1379.37</v>
      </c>
      <c r="F263" s="9"/>
      <c r="G263" s="10"/>
    </row>
    <row r="264" spans="1:7" ht="13.25" customHeight="1">
      <c r="A264" s="33">
        <v>38719</v>
      </c>
      <c r="B264" s="34">
        <v>13180</v>
      </c>
      <c r="C264" s="34">
        <v>37600</v>
      </c>
      <c r="D264" s="34">
        <v>98400</v>
      </c>
      <c r="E264" s="35">
        <v>1389.27</v>
      </c>
      <c r="F264" s="9"/>
      <c r="G264" s="10"/>
    </row>
    <row r="265" spans="1:7" ht="13.25" customHeight="1">
      <c r="A265" s="33">
        <v>38720</v>
      </c>
      <c r="B265" s="34">
        <v>13300</v>
      </c>
      <c r="C265" s="34">
        <v>38100</v>
      </c>
      <c r="D265" s="34">
        <v>97000</v>
      </c>
      <c r="E265" s="35">
        <v>1394.87</v>
      </c>
      <c r="F265" s="9"/>
      <c r="G265" s="10"/>
    </row>
    <row r="266" spans="1:7" ht="13.25" customHeight="1">
      <c r="A266" s="33">
        <v>38721</v>
      </c>
      <c r="B266" s="34">
        <v>13980</v>
      </c>
      <c r="C266" s="34">
        <v>35300</v>
      </c>
      <c r="D266" s="34">
        <v>95600</v>
      </c>
      <c r="E266" s="35">
        <v>1402.11</v>
      </c>
      <c r="F266" s="9"/>
      <c r="G266" s="10"/>
    </row>
    <row r="267" spans="1:7" ht="13.25" customHeight="1">
      <c r="A267" s="36">
        <v>38722</v>
      </c>
      <c r="B267" s="37">
        <v>13580</v>
      </c>
      <c r="C267" s="37">
        <v>34600</v>
      </c>
      <c r="D267" s="37">
        <v>95600</v>
      </c>
      <c r="E267" s="38">
        <v>1395.51</v>
      </c>
      <c r="F267" s="9"/>
      <c r="G267" s="10"/>
    </row>
    <row r="268" spans="1:7" ht="13.25" customHeight="1">
      <c r="A268" s="39">
        <v>38723</v>
      </c>
      <c r="B268" s="40">
        <v>13740</v>
      </c>
      <c r="C268" s="40">
        <v>35050</v>
      </c>
      <c r="D268" s="40">
        <v>96000</v>
      </c>
      <c r="E268" s="41">
        <v>1412.78</v>
      </c>
      <c r="F268" s="9"/>
      <c r="G268" s="10"/>
    </row>
    <row r="269" spans="1:7" ht="13.25" customHeight="1">
      <c r="A269" s="33">
        <v>38726</v>
      </c>
      <c r="B269" s="34">
        <v>13760</v>
      </c>
      <c r="C269" s="34">
        <v>36750</v>
      </c>
      <c r="D269" s="34">
        <v>95000</v>
      </c>
      <c r="E269" s="35">
        <v>1408.33</v>
      </c>
      <c r="F269" s="9"/>
      <c r="G269" s="10"/>
    </row>
    <row r="270" spans="1:7" ht="13.25" customHeight="1">
      <c r="A270" s="33">
        <v>38727</v>
      </c>
      <c r="B270" s="34">
        <v>13960</v>
      </c>
      <c r="C270" s="34">
        <v>38000</v>
      </c>
      <c r="D270" s="34">
        <v>92800</v>
      </c>
      <c r="E270" s="35">
        <v>1396.29</v>
      </c>
      <c r="F270" s="9"/>
      <c r="G270" s="10"/>
    </row>
    <row r="271" spans="1:7" ht="13.25" customHeight="1">
      <c r="A271" s="33">
        <v>38728</v>
      </c>
      <c r="B271" s="34">
        <v>13660</v>
      </c>
      <c r="C271" s="34">
        <v>37350</v>
      </c>
      <c r="D271" s="34">
        <v>93800</v>
      </c>
      <c r="E271" s="35">
        <v>1394.09</v>
      </c>
      <c r="F271" s="9"/>
      <c r="G271" s="10"/>
    </row>
    <row r="272" spans="1:7" ht="13.25" customHeight="1">
      <c r="A272" s="36">
        <v>38729</v>
      </c>
      <c r="B272" s="37">
        <v>13680</v>
      </c>
      <c r="C272" s="37">
        <v>37700</v>
      </c>
      <c r="D272" s="37">
        <v>92500</v>
      </c>
      <c r="E272" s="38">
        <v>1402.58</v>
      </c>
      <c r="F272" s="9"/>
      <c r="G272" s="10"/>
    </row>
    <row r="273" spans="1:7" ht="13.25" customHeight="1">
      <c r="A273" s="39">
        <v>38730</v>
      </c>
      <c r="B273" s="40">
        <v>13880</v>
      </c>
      <c r="C273" s="40">
        <v>38100</v>
      </c>
      <c r="D273" s="40">
        <v>95200</v>
      </c>
      <c r="E273" s="41">
        <v>1416.28</v>
      </c>
      <c r="F273" s="9"/>
      <c r="G273" s="10"/>
    </row>
    <row r="274" spans="1:7" ht="13.25" customHeight="1">
      <c r="A274" s="33">
        <v>38733</v>
      </c>
      <c r="B274" s="34">
        <v>14120</v>
      </c>
      <c r="C274" s="34">
        <v>37750</v>
      </c>
      <c r="D274" s="34">
        <v>95400</v>
      </c>
      <c r="E274" s="35">
        <v>1421.79</v>
      </c>
      <c r="F274" s="9"/>
      <c r="G274" s="10"/>
    </row>
    <row r="275" spans="1:7" ht="13.25" customHeight="1">
      <c r="A275" s="33">
        <v>38734</v>
      </c>
      <c r="B275" s="34">
        <v>13940</v>
      </c>
      <c r="C275" s="34">
        <v>36200</v>
      </c>
      <c r="D275" s="34">
        <v>94300</v>
      </c>
      <c r="E275" s="35">
        <v>1389.58</v>
      </c>
      <c r="F275" s="9"/>
      <c r="G275" s="10"/>
    </row>
    <row r="276" spans="1:7" ht="13.25" customHeight="1">
      <c r="A276" s="33">
        <v>38735</v>
      </c>
      <c r="B276" s="34">
        <v>13600</v>
      </c>
      <c r="C276" s="34">
        <v>33000</v>
      </c>
      <c r="D276" s="34">
        <v>92800</v>
      </c>
      <c r="E276" s="35">
        <v>1352.91</v>
      </c>
      <c r="F276" s="9"/>
      <c r="G276" s="10"/>
    </row>
    <row r="277" spans="1:7" ht="13.25" customHeight="1">
      <c r="A277" s="36">
        <v>38736</v>
      </c>
      <c r="B277" s="37">
        <v>13780</v>
      </c>
      <c r="C277" s="37">
        <v>34400</v>
      </c>
      <c r="D277" s="37">
        <v>91700</v>
      </c>
      <c r="E277" s="38">
        <v>1360.64</v>
      </c>
      <c r="F277" s="9"/>
      <c r="G277" s="10"/>
    </row>
    <row r="278" spans="1:7" ht="13.25" customHeight="1">
      <c r="A278" s="39">
        <v>38737</v>
      </c>
      <c r="B278" s="40">
        <v>13740</v>
      </c>
      <c r="C278" s="40">
        <v>32300</v>
      </c>
      <c r="D278" s="40">
        <v>90700</v>
      </c>
      <c r="E278" s="41">
        <v>1324.78</v>
      </c>
      <c r="F278" s="9"/>
      <c r="G278" s="10"/>
    </row>
    <row r="279" spans="1:7" ht="13.25" customHeight="1">
      <c r="A279" s="33">
        <v>38740</v>
      </c>
      <c r="B279" s="34">
        <v>13700</v>
      </c>
      <c r="C279" s="34">
        <v>31150</v>
      </c>
      <c r="D279" s="34">
        <v>88200</v>
      </c>
      <c r="E279" s="35">
        <v>1297.43</v>
      </c>
      <c r="F279" s="9"/>
      <c r="G279" s="10"/>
    </row>
    <row r="280" spans="1:7" ht="13.25" customHeight="1">
      <c r="A280" s="33">
        <v>38741</v>
      </c>
      <c r="B280" s="34">
        <v>13960</v>
      </c>
      <c r="C280" s="34">
        <v>33500</v>
      </c>
      <c r="D280" s="34">
        <v>88500</v>
      </c>
      <c r="E280" s="35">
        <v>1326.83</v>
      </c>
      <c r="F280" s="9"/>
      <c r="G280" s="10"/>
    </row>
    <row r="281" spans="1:7" ht="13.25" customHeight="1">
      <c r="A281" s="33">
        <v>38742</v>
      </c>
      <c r="B281" s="34">
        <v>14280</v>
      </c>
      <c r="C281" s="34">
        <v>34000</v>
      </c>
      <c r="D281" s="34">
        <v>89100</v>
      </c>
      <c r="E281" s="35">
        <v>1342.59</v>
      </c>
      <c r="F281" s="9"/>
      <c r="G281" s="10"/>
    </row>
    <row r="282" spans="1:7" ht="13.25" customHeight="1">
      <c r="A282" s="36">
        <v>38743</v>
      </c>
      <c r="B282" s="37">
        <v>14320</v>
      </c>
      <c r="C282" s="37">
        <v>36750</v>
      </c>
      <c r="D282" s="37">
        <v>87400</v>
      </c>
      <c r="E282" s="38">
        <v>1352.75</v>
      </c>
      <c r="F282" s="9"/>
      <c r="G282" s="10"/>
    </row>
    <row r="283" spans="1:7" ht="13.25" customHeight="1">
      <c r="A283" s="39">
        <v>38744</v>
      </c>
      <c r="B283" s="40">
        <v>14400</v>
      </c>
      <c r="C283" s="40">
        <v>37500</v>
      </c>
      <c r="D283" s="40">
        <v>86400</v>
      </c>
      <c r="E283" s="41">
        <v>1384.56</v>
      </c>
      <c r="F283" s="9"/>
      <c r="G283" s="10"/>
    </row>
    <row r="284" spans="1:7" ht="13.25" customHeight="1">
      <c r="A284" s="33">
        <v>38748</v>
      </c>
      <c r="B284" s="34">
        <v>14800</v>
      </c>
      <c r="C284" s="34">
        <v>37300</v>
      </c>
      <c r="D284" s="34">
        <v>87200</v>
      </c>
      <c r="E284" s="35">
        <v>1399.83</v>
      </c>
      <c r="F284" s="9"/>
      <c r="G284" s="10"/>
    </row>
    <row r="285" spans="1:7" ht="13.25" customHeight="1">
      <c r="A285" s="33">
        <v>38749</v>
      </c>
      <c r="B285" s="34">
        <v>14600</v>
      </c>
      <c r="C285" s="34">
        <v>35500</v>
      </c>
      <c r="D285" s="34">
        <v>85100</v>
      </c>
      <c r="E285" s="35">
        <v>1375.97</v>
      </c>
      <c r="F285" s="9"/>
      <c r="G285" s="10"/>
    </row>
    <row r="286" spans="1:7" ht="13.25" customHeight="1">
      <c r="A286" s="33">
        <v>38750</v>
      </c>
      <c r="B286" s="34">
        <v>14500</v>
      </c>
      <c r="C286" s="34">
        <v>36250</v>
      </c>
      <c r="D286" s="34">
        <v>86500</v>
      </c>
      <c r="E286" s="35">
        <v>1374.44</v>
      </c>
      <c r="F286" s="9"/>
      <c r="G286" s="10"/>
    </row>
    <row r="287" spans="1:7" ht="13.25" customHeight="1">
      <c r="A287" s="36">
        <v>38751</v>
      </c>
      <c r="B287" s="37">
        <v>14080</v>
      </c>
      <c r="C287" s="37">
        <v>35000</v>
      </c>
      <c r="D287" s="37">
        <v>83100</v>
      </c>
      <c r="E287" s="38">
        <v>1333.5</v>
      </c>
      <c r="F287" s="9"/>
      <c r="G287" s="10"/>
    </row>
    <row r="288" spans="1:7" ht="13.25" customHeight="1">
      <c r="A288" s="39">
        <v>38754</v>
      </c>
      <c r="B288" s="40">
        <v>14120</v>
      </c>
      <c r="C288" s="40">
        <v>35450</v>
      </c>
      <c r="D288" s="40">
        <v>82400</v>
      </c>
      <c r="E288" s="41">
        <v>1341.64</v>
      </c>
      <c r="F288" s="9"/>
      <c r="G288" s="10"/>
    </row>
    <row r="289" spans="1:7" ht="13.25" customHeight="1">
      <c r="A289" s="33">
        <v>38755</v>
      </c>
      <c r="B289" s="34">
        <v>14120</v>
      </c>
      <c r="C289" s="34">
        <v>35250</v>
      </c>
      <c r="D289" s="34">
        <v>81900</v>
      </c>
      <c r="E289" s="35">
        <v>1332.28</v>
      </c>
      <c r="F289" s="9"/>
      <c r="G289" s="10"/>
    </row>
    <row r="290" spans="1:7" ht="13.25" customHeight="1">
      <c r="A290" s="33">
        <v>38756</v>
      </c>
      <c r="B290" s="34">
        <v>13800</v>
      </c>
      <c r="C290" s="34">
        <v>34700</v>
      </c>
      <c r="D290" s="34">
        <v>80200</v>
      </c>
      <c r="E290" s="35">
        <v>1310.99</v>
      </c>
      <c r="F290" s="9"/>
      <c r="G290" s="10"/>
    </row>
    <row r="291" spans="1:7" ht="13.25" customHeight="1">
      <c r="A291" s="33">
        <v>38757</v>
      </c>
      <c r="B291" s="34">
        <v>13820</v>
      </c>
      <c r="C291" s="34">
        <v>34900</v>
      </c>
      <c r="D291" s="34">
        <v>80200</v>
      </c>
      <c r="E291" s="35">
        <v>1321.66</v>
      </c>
      <c r="F291" s="9"/>
      <c r="G291" s="10"/>
    </row>
    <row r="292" spans="1:7" ht="13.25" customHeight="1">
      <c r="A292" s="36">
        <v>38758</v>
      </c>
      <c r="B292" s="37">
        <v>13740</v>
      </c>
      <c r="C292" s="37">
        <v>34400</v>
      </c>
      <c r="D292" s="37">
        <v>82900</v>
      </c>
      <c r="E292" s="38">
        <v>1335.23</v>
      </c>
      <c r="F292" s="9"/>
      <c r="G292" s="10"/>
    </row>
    <row r="293" spans="1:7" ht="13.25" customHeight="1">
      <c r="A293" s="39">
        <v>38761</v>
      </c>
      <c r="B293" s="40">
        <v>13560</v>
      </c>
      <c r="C293" s="40">
        <v>33000</v>
      </c>
      <c r="D293" s="40">
        <v>83000</v>
      </c>
      <c r="E293" s="41">
        <v>1320.79</v>
      </c>
      <c r="F293" s="9"/>
      <c r="G293" s="10"/>
    </row>
    <row r="294" spans="1:7" ht="13.25" customHeight="1">
      <c r="A294" s="33">
        <v>38762</v>
      </c>
      <c r="B294" s="34">
        <v>13460</v>
      </c>
      <c r="C294" s="34">
        <v>33000</v>
      </c>
      <c r="D294" s="34">
        <v>82800</v>
      </c>
      <c r="E294" s="35">
        <v>1328.21</v>
      </c>
      <c r="F294" s="9"/>
      <c r="G294" s="10"/>
    </row>
    <row r="295" spans="1:7" ht="13.25" customHeight="1">
      <c r="A295" s="33">
        <v>38763</v>
      </c>
      <c r="B295" s="34">
        <v>13080</v>
      </c>
      <c r="C295" s="34">
        <v>28950</v>
      </c>
      <c r="D295" s="34">
        <v>81000</v>
      </c>
      <c r="E295" s="35">
        <v>1303.8399999999999</v>
      </c>
      <c r="F295" s="9"/>
      <c r="G295" s="10"/>
    </row>
    <row r="296" spans="1:7" ht="13.25" customHeight="1">
      <c r="A296" s="33">
        <v>38764</v>
      </c>
      <c r="B296" s="34">
        <v>13120</v>
      </c>
      <c r="C296" s="34">
        <v>30350</v>
      </c>
      <c r="D296" s="34">
        <v>79900</v>
      </c>
      <c r="E296" s="35">
        <v>1314.32</v>
      </c>
      <c r="F296" s="9"/>
      <c r="G296" s="10"/>
    </row>
    <row r="297" spans="1:7" ht="13.25" customHeight="1">
      <c r="A297" s="36">
        <v>38765</v>
      </c>
      <c r="B297" s="37">
        <v>13460</v>
      </c>
      <c r="C297" s="37">
        <v>31200</v>
      </c>
      <c r="D297" s="37">
        <v>80000</v>
      </c>
      <c r="E297" s="38">
        <v>1332.73</v>
      </c>
      <c r="F297" s="9"/>
      <c r="G297" s="10"/>
    </row>
    <row r="298" spans="1:7" ht="13.25" customHeight="1">
      <c r="A298" s="39">
        <v>38768</v>
      </c>
      <c r="B298" s="40">
        <v>13660</v>
      </c>
      <c r="C298" s="40">
        <v>31000</v>
      </c>
      <c r="D298" s="40">
        <v>80800</v>
      </c>
      <c r="E298" s="41">
        <v>1348.25</v>
      </c>
      <c r="F298" s="9"/>
      <c r="G298" s="10"/>
    </row>
    <row r="299" spans="1:7" ht="13.25" customHeight="1">
      <c r="A299" s="33">
        <v>38769</v>
      </c>
      <c r="B299" s="34">
        <v>13440</v>
      </c>
      <c r="C299" s="34">
        <v>30300</v>
      </c>
      <c r="D299" s="34">
        <v>81600</v>
      </c>
      <c r="E299" s="35">
        <v>1346.49</v>
      </c>
      <c r="F299" s="9"/>
      <c r="G299" s="10"/>
    </row>
    <row r="300" spans="1:7" ht="13.25" customHeight="1">
      <c r="A300" s="33">
        <v>38770</v>
      </c>
      <c r="B300" s="34">
        <v>13400</v>
      </c>
      <c r="C300" s="34">
        <v>30950</v>
      </c>
      <c r="D300" s="34">
        <v>82000</v>
      </c>
      <c r="E300" s="35">
        <v>1340.58</v>
      </c>
      <c r="F300" s="9"/>
      <c r="G300" s="10"/>
    </row>
    <row r="301" spans="1:7" ht="13.25" customHeight="1">
      <c r="A301" s="33">
        <v>38771</v>
      </c>
      <c r="B301" s="34">
        <v>13620</v>
      </c>
      <c r="C301" s="34">
        <v>32200</v>
      </c>
      <c r="D301" s="34">
        <v>84000</v>
      </c>
      <c r="E301" s="35">
        <v>1361.23</v>
      </c>
      <c r="F301" s="9"/>
      <c r="G301" s="10"/>
    </row>
    <row r="302" spans="1:7" ht="13.25" customHeight="1">
      <c r="A302" s="36">
        <v>38772</v>
      </c>
      <c r="B302" s="37">
        <v>13620</v>
      </c>
      <c r="C302" s="37">
        <v>32900</v>
      </c>
      <c r="D302" s="37">
        <v>84900</v>
      </c>
      <c r="E302" s="38">
        <v>1365.82</v>
      </c>
      <c r="F302" s="9"/>
      <c r="G302" s="10"/>
    </row>
    <row r="303" spans="1:7" ht="13.25" customHeight="1">
      <c r="A303" s="39">
        <v>38775</v>
      </c>
      <c r="B303" s="40">
        <v>13820</v>
      </c>
      <c r="C303" s="40">
        <v>32700</v>
      </c>
      <c r="D303" s="40">
        <v>84100</v>
      </c>
      <c r="E303" s="41">
        <v>1374.88</v>
      </c>
      <c r="F303" s="9"/>
      <c r="G303" s="10"/>
    </row>
    <row r="304" spans="1:7" ht="13.25" customHeight="1">
      <c r="A304" s="33">
        <v>38776</v>
      </c>
      <c r="B304" s="34">
        <v>13740</v>
      </c>
      <c r="C304" s="34">
        <v>33250</v>
      </c>
      <c r="D304" s="34">
        <v>83100</v>
      </c>
      <c r="E304" s="35">
        <v>1371.59</v>
      </c>
      <c r="F304" s="9"/>
      <c r="G304" s="10"/>
    </row>
    <row r="305" spans="1:7" ht="13.25" customHeight="1">
      <c r="A305" s="33">
        <v>38778</v>
      </c>
      <c r="B305" s="34">
        <v>13720</v>
      </c>
      <c r="C305" s="34">
        <v>32050</v>
      </c>
      <c r="D305" s="34">
        <v>82100</v>
      </c>
      <c r="E305" s="35">
        <v>1367.7</v>
      </c>
      <c r="F305" s="9"/>
      <c r="G305" s="10"/>
    </row>
    <row r="306" spans="1:7" ht="13.25" customHeight="1">
      <c r="A306" s="33">
        <v>38779</v>
      </c>
      <c r="B306" s="34">
        <v>13040</v>
      </c>
      <c r="C306" s="34">
        <v>30500</v>
      </c>
      <c r="D306" s="34">
        <v>83600</v>
      </c>
      <c r="E306" s="35">
        <v>1328.95</v>
      </c>
      <c r="F306" s="9"/>
      <c r="G306" s="10"/>
    </row>
    <row r="307" spans="1:7" ht="13.25" customHeight="1">
      <c r="A307" s="36">
        <v>38782</v>
      </c>
      <c r="B307" s="37">
        <v>13160</v>
      </c>
      <c r="C307" s="37">
        <v>31000</v>
      </c>
      <c r="D307" s="37">
        <v>81700</v>
      </c>
      <c r="E307" s="38">
        <v>1344.76</v>
      </c>
      <c r="F307" s="9"/>
      <c r="G307" s="10"/>
    </row>
    <row r="308" spans="1:7" ht="13.25" customHeight="1">
      <c r="A308" s="39">
        <v>38783</v>
      </c>
      <c r="B308" s="40">
        <v>12580</v>
      </c>
      <c r="C308" s="40">
        <v>29150</v>
      </c>
      <c r="D308" s="40">
        <v>80000</v>
      </c>
      <c r="E308" s="41">
        <v>1316.67</v>
      </c>
      <c r="F308" s="9"/>
      <c r="G308" s="10"/>
    </row>
    <row r="309" spans="1:7" ht="13.25" customHeight="1">
      <c r="A309" s="33">
        <v>38784</v>
      </c>
      <c r="B309" s="34">
        <v>12460</v>
      </c>
      <c r="C309" s="34">
        <v>29450</v>
      </c>
      <c r="D309" s="34">
        <v>80000</v>
      </c>
      <c r="E309" s="35">
        <v>1314.05</v>
      </c>
      <c r="F309" s="9"/>
      <c r="G309" s="10"/>
    </row>
    <row r="310" spans="1:7" ht="13.25" customHeight="1">
      <c r="A310" s="33">
        <v>38785</v>
      </c>
      <c r="B310" s="34">
        <v>12300</v>
      </c>
      <c r="C310" s="34">
        <v>29100</v>
      </c>
      <c r="D310" s="34">
        <v>80700</v>
      </c>
      <c r="E310" s="35">
        <v>1311.21</v>
      </c>
      <c r="F310" s="9"/>
      <c r="G310" s="10"/>
    </row>
    <row r="311" spans="1:7" ht="13.25" customHeight="1">
      <c r="A311" s="33">
        <v>38786</v>
      </c>
      <c r="B311" s="34">
        <v>12400</v>
      </c>
      <c r="C311" s="34">
        <v>29400</v>
      </c>
      <c r="D311" s="34">
        <v>81200</v>
      </c>
      <c r="E311" s="35">
        <v>1320.07</v>
      </c>
      <c r="F311" s="9"/>
      <c r="G311" s="10"/>
    </row>
    <row r="312" spans="1:7" ht="13.25" customHeight="1">
      <c r="A312" s="36">
        <v>38789</v>
      </c>
      <c r="B312" s="37">
        <v>12640</v>
      </c>
      <c r="C312" s="37">
        <v>29050</v>
      </c>
      <c r="D312" s="37">
        <v>83200</v>
      </c>
      <c r="E312" s="38">
        <v>1338.28</v>
      </c>
      <c r="F312" s="9"/>
      <c r="G312" s="10"/>
    </row>
    <row r="313" spans="1:7" ht="13.25" customHeight="1">
      <c r="A313" s="39">
        <v>38790</v>
      </c>
      <c r="B313" s="40">
        <v>12480</v>
      </c>
      <c r="C313" s="40">
        <v>28350</v>
      </c>
      <c r="D313" s="40">
        <v>83700</v>
      </c>
      <c r="E313" s="41">
        <v>1326.3</v>
      </c>
      <c r="F313" s="9"/>
      <c r="G313" s="10"/>
    </row>
    <row r="314" spans="1:7" ht="13.25" customHeight="1">
      <c r="A314" s="33">
        <v>38791</v>
      </c>
      <c r="B314" s="34">
        <v>12580</v>
      </c>
      <c r="C314" s="34">
        <v>28350</v>
      </c>
      <c r="D314" s="34">
        <v>83700</v>
      </c>
      <c r="E314" s="35">
        <v>1333.98</v>
      </c>
      <c r="F314" s="9"/>
      <c r="G314" s="10"/>
    </row>
    <row r="315" spans="1:7" ht="13.25" customHeight="1">
      <c r="A315" s="33">
        <v>38792</v>
      </c>
      <c r="B315" s="34">
        <v>12640</v>
      </c>
      <c r="C315" s="34">
        <v>27700</v>
      </c>
      <c r="D315" s="34">
        <v>83300</v>
      </c>
      <c r="E315" s="35">
        <v>1335.98</v>
      </c>
      <c r="F315" s="9"/>
      <c r="G315" s="10"/>
    </row>
    <row r="316" spans="1:7" ht="13.25" customHeight="1">
      <c r="A316" s="33">
        <v>38793</v>
      </c>
      <c r="B316" s="34">
        <v>12740</v>
      </c>
      <c r="C316" s="34">
        <v>28600</v>
      </c>
      <c r="D316" s="34">
        <v>83600</v>
      </c>
      <c r="E316" s="35">
        <v>1341.12</v>
      </c>
      <c r="F316" s="9"/>
      <c r="G316" s="10"/>
    </row>
    <row r="317" spans="1:7" ht="13.25" customHeight="1">
      <c r="A317" s="36">
        <v>38796</v>
      </c>
      <c r="B317" s="37">
        <v>12760</v>
      </c>
      <c r="C317" s="37">
        <v>28700</v>
      </c>
      <c r="D317" s="37">
        <v>83000</v>
      </c>
      <c r="E317" s="38">
        <v>1346.69</v>
      </c>
      <c r="F317" s="9"/>
      <c r="G317" s="10"/>
    </row>
    <row r="318" spans="1:7" ht="13.25" customHeight="1">
      <c r="A318" s="39">
        <v>38797</v>
      </c>
      <c r="B318" s="40">
        <v>12700</v>
      </c>
      <c r="C318" s="40">
        <v>28400</v>
      </c>
      <c r="D318" s="40">
        <v>82200</v>
      </c>
      <c r="E318" s="41">
        <v>1336.65</v>
      </c>
      <c r="F318" s="9"/>
      <c r="G318" s="10"/>
    </row>
    <row r="319" spans="1:7" ht="13.25" customHeight="1">
      <c r="A319" s="33">
        <v>38798</v>
      </c>
      <c r="B319" s="34">
        <v>12280</v>
      </c>
      <c r="C319" s="34">
        <v>27350</v>
      </c>
      <c r="D319" s="34">
        <v>80700</v>
      </c>
      <c r="E319" s="35">
        <v>1309.83</v>
      </c>
      <c r="F319" s="9"/>
      <c r="G319" s="10"/>
    </row>
    <row r="320" spans="1:7" ht="13.25" customHeight="1">
      <c r="A320" s="33">
        <v>38799</v>
      </c>
      <c r="B320" s="34">
        <v>12160</v>
      </c>
      <c r="C320" s="34">
        <v>27200</v>
      </c>
      <c r="D320" s="34">
        <v>80900</v>
      </c>
      <c r="E320" s="35">
        <v>1312.26</v>
      </c>
      <c r="F320" s="9"/>
      <c r="G320" s="10"/>
    </row>
    <row r="321" spans="1:7" ht="13.25" customHeight="1">
      <c r="A321" s="33">
        <v>38800</v>
      </c>
      <c r="B321" s="34">
        <v>12180</v>
      </c>
      <c r="C321" s="34">
        <v>26550</v>
      </c>
      <c r="D321" s="34">
        <v>81400</v>
      </c>
      <c r="E321" s="35">
        <v>1321.23</v>
      </c>
      <c r="F321" s="9"/>
      <c r="G321" s="10"/>
    </row>
    <row r="322" spans="1:7" ht="13.25" customHeight="1">
      <c r="A322" s="36">
        <v>38803</v>
      </c>
      <c r="B322" s="37">
        <v>12480</v>
      </c>
      <c r="C322" s="37">
        <v>27450</v>
      </c>
      <c r="D322" s="37">
        <v>79300</v>
      </c>
      <c r="E322" s="38">
        <v>1330.34</v>
      </c>
      <c r="F322" s="9"/>
      <c r="G322" s="10"/>
    </row>
    <row r="323" spans="1:7" ht="13.25" customHeight="1">
      <c r="A323" s="39">
        <v>38804</v>
      </c>
      <c r="B323" s="40">
        <v>12560</v>
      </c>
      <c r="C323" s="40">
        <v>27650</v>
      </c>
      <c r="D323" s="40">
        <v>81300</v>
      </c>
      <c r="E323" s="41">
        <v>1331.31</v>
      </c>
      <c r="F323" s="9"/>
      <c r="G323" s="10"/>
    </row>
    <row r="324" spans="1:7" ht="13.25" customHeight="1">
      <c r="A324" s="33">
        <v>38805</v>
      </c>
      <c r="B324" s="34">
        <v>12520</v>
      </c>
      <c r="C324" s="34">
        <v>27650</v>
      </c>
      <c r="D324" s="34">
        <v>81300</v>
      </c>
      <c r="E324" s="35">
        <v>1332.72</v>
      </c>
      <c r="F324" s="9"/>
      <c r="G324" s="10"/>
    </row>
    <row r="325" spans="1:7" ht="13.25" customHeight="1">
      <c r="A325" s="33">
        <v>38806</v>
      </c>
      <c r="B325" s="34">
        <v>12460</v>
      </c>
      <c r="C325" s="34">
        <v>28300</v>
      </c>
      <c r="D325" s="34">
        <v>81900</v>
      </c>
      <c r="E325" s="35">
        <v>1338.14</v>
      </c>
      <c r="F325" s="9"/>
      <c r="G325" s="10"/>
    </row>
    <row r="326" spans="1:7" ht="13.25" customHeight="1">
      <c r="A326" s="33">
        <v>38807</v>
      </c>
      <c r="B326" s="34">
        <v>12600</v>
      </c>
      <c r="C326" s="34">
        <v>28900</v>
      </c>
      <c r="D326" s="34">
        <v>81700</v>
      </c>
      <c r="E326" s="35">
        <v>1359.6</v>
      </c>
      <c r="F326" s="9"/>
      <c r="G326" s="10"/>
    </row>
    <row r="327" spans="1:7" ht="13.25" customHeight="1">
      <c r="A327" s="36">
        <v>38810</v>
      </c>
      <c r="B327" s="37">
        <v>12920</v>
      </c>
      <c r="C327" s="37">
        <v>29600</v>
      </c>
      <c r="D327" s="37">
        <v>82400</v>
      </c>
      <c r="E327" s="38">
        <v>1379.75</v>
      </c>
      <c r="F327" s="9"/>
      <c r="G327" s="10"/>
    </row>
    <row r="328" spans="1:7" ht="13.25" customHeight="1">
      <c r="A328" s="39">
        <v>38811</v>
      </c>
      <c r="B328" s="40">
        <v>13060</v>
      </c>
      <c r="C328" s="40">
        <v>30850</v>
      </c>
      <c r="D328" s="40">
        <v>85100</v>
      </c>
      <c r="E328" s="41">
        <v>1385.64</v>
      </c>
      <c r="F328" s="9"/>
      <c r="G328" s="10"/>
    </row>
    <row r="329" spans="1:7" ht="13.25" customHeight="1">
      <c r="A329" s="33">
        <v>38812</v>
      </c>
      <c r="B329" s="34">
        <v>12960</v>
      </c>
      <c r="C329" s="34">
        <v>30600</v>
      </c>
      <c r="D329" s="34">
        <v>88000</v>
      </c>
      <c r="E329" s="35">
        <v>1388.77</v>
      </c>
      <c r="F329" s="9"/>
      <c r="G329" s="10"/>
    </row>
    <row r="330" spans="1:7" ht="13.25" customHeight="1">
      <c r="A330" s="33">
        <v>38813</v>
      </c>
      <c r="B330" s="34">
        <v>13140</v>
      </c>
      <c r="C330" s="34">
        <v>30800</v>
      </c>
      <c r="D330" s="34">
        <v>87200</v>
      </c>
      <c r="E330" s="35">
        <v>1397</v>
      </c>
      <c r="F330" s="9"/>
      <c r="G330" s="10"/>
    </row>
    <row r="331" spans="1:7" ht="13.25" customHeight="1">
      <c r="A331" s="33">
        <v>38814</v>
      </c>
      <c r="B331" s="34">
        <v>13080</v>
      </c>
      <c r="C331" s="34">
        <v>30900</v>
      </c>
      <c r="D331" s="34">
        <v>86100</v>
      </c>
      <c r="E331" s="35">
        <v>1402.36</v>
      </c>
      <c r="F331" s="9"/>
      <c r="G331" s="10"/>
    </row>
    <row r="332" spans="1:7" ht="13.25" customHeight="1">
      <c r="A332" s="36">
        <v>38817</v>
      </c>
      <c r="B332" s="37">
        <v>12840</v>
      </c>
      <c r="C332" s="37">
        <v>30350</v>
      </c>
      <c r="D332" s="37">
        <v>86000</v>
      </c>
      <c r="E332" s="38">
        <v>1398.29</v>
      </c>
      <c r="F332" s="9"/>
      <c r="G332" s="10"/>
    </row>
    <row r="333" spans="1:7" ht="13.25" customHeight="1">
      <c r="A333" s="39">
        <v>38818</v>
      </c>
      <c r="B333" s="40">
        <v>12720</v>
      </c>
      <c r="C333" s="40">
        <v>29700</v>
      </c>
      <c r="D333" s="40">
        <v>85000</v>
      </c>
      <c r="E333" s="41">
        <v>1386.08</v>
      </c>
      <c r="F333" s="9"/>
      <c r="G333" s="10"/>
    </row>
    <row r="334" spans="1:7" ht="13.25" customHeight="1">
      <c r="A334" s="33">
        <v>38819</v>
      </c>
      <c r="B334" s="34">
        <v>12600</v>
      </c>
      <c r="C334" s="34">
        <v>30400</v>
      </c>
      <c r="D334" s="34">
        <v>85000</v>
      </c>
      <c r="E334" s="35">
        <v>1383.59</v>
      </c>
      <c r="F334" s="9"/>
      <c r="G334" s="10"/>
    </row>
    <row r="335" spans="1:7" ht="13.25" customHeight="1">
      <c r="A335" s="33">
        <v>38820</v>
      </c>
      <c r="B335" s="34">
        <v>12760</v>
      </c>
      <c r="C335" s="34">
        <v>31100</v>
      </c>
      <c r="D335" s="34">
        <v>86100</v>
      </c>
      <c r="E335" s="35">
        <v>1405.72</v>
      </c>
      <c r="F335" s="9"/>
      <c r="G335" s="10"/>
    </row>
    <row r="336" spans="1:7" ht="13.25" customHeight="1">
      <c r="A336" s="33">
        <v>38821</v>
      </c>
      <c r="B336" s="34">
        <v>13100</v>
      </c>
      <c r="C336" s="34">
        <v>32500</v>
      </c>
      <c r="D336" s="34">
        <v>87600</v>
      </c>
      <c r="E336" s="35">
        <v>1432.72</v>
      </c>
      <c r="F336" s="9"/>
      <c r="G336" s="10"/>
    </row>
    <row r="337" spans="1:7" ht="13.25" customHeight="1">
      <c r="A337" s="36">
        <v>38824</v>
      </c>
      <c r="B337" s="37">
        <v>12960</v>
      </c>
      <c r="C337" s="37">
        <v>33000</v>
      </c>
      <c r="D337" s="37">
        <v>88000</v>
      </c>
      <c r="E337" s="38">
        <v>1422.63</v>
      </c>
      <c r="F337" s="9"/>
      <c r="G337" s="10"/>
    </row>
    <row r="338" spans="1:7" ht="13.25" customHeight="1">
      <c r="A338" s="39">
        <v>38825</v>
      </c>
      <c r="B338" s="40">
        <v>13100</v>
      </c>
      <c r="C338" s="40">
        <v>32950</v>
      </c>
      <c r="D338" s="40">
        <v>88000</v>
      </c>
      <c r="E338" s="41">
        <v>1427</v>
      </c>
      <c r="F338" s="9"/>
      <c r="G338" s="10"/>
    </row>
    <row r="339" spans="1:7" ht="13.25" customHeight="1">
      <c r="A339" s="33">
        <v>38826</v>
      </c>
      <c r="B339" s="34">
        <v>13300</v>
      </c>
      <c r="C339" s="34">
        <v>33550</v>
      </c>
      <c r="D339" s="34">
        <v>88200</v>
      </c>
      <c r="E339" s="35">
        <v>1437.84</v>
      </c>
      <c r="F339" s="9"/>
      <c r="G339" s="10"/>
    </row>
    <row r="340" spans="1:7" ht="13.25" customHeight="1">
      <c r="A340" s="33">
        <v>38827</v>
      </c>
      <c r="B340" s="34">
        <v>13260</v>
      </c>
      <c r="C340" s="34">
        <v>33550</v>
      </c>
      <c r="D340" s="34">
        <v>89700</v>
      </c>
      <c r="E340" s="35">
        <v>1434.15</v>
      </c>
      <c r="F340" s="9"/>
      <c r="G340" s="10"/>
    </row>
    <row r="341" spans="1:7" ht="13.25" customHeight="1">
      <c r="A341" s="33">
        <v>38828</v>
      </c>
      <c r="B341" s="34">
        <v>13800</v>
      </c>
      <c r="C341" s="34">
        <v>34250</v>
      </c>
      <c r="D341" s="34">
        <v>88000</v>
      </c>
      <c r="E341" s="35">
        <v>1451.31</v>
      </c>
      <c r="F341" s="9"/>
      <c r="G341" s="10"/>
    </row>
    <row r="342" spans="1:7" ht="13.25" customHeight="1">
      <c r="A342" s="36">
        <v>38831</v>
      </c>
      <c r="B342" s="37">
        <v>13460</v>
      </c>
      <c r="C342" s="37">
        <v>33900</v>
      </c>
      <c r="D342" s="37">
        <v>85100</v>
      </c>
      <c r="E342" s="38">
        <v>1430.94</v>
      </c>
      <c r="F342" s="9"/>
      <c r="G342" s="10"/>
    </row>
    <row r="343" spans="1:7" ht="13.25" customHeight="1">
      <c r="A343" s="39">
        <v>38832</v>
      </c>
      <c r="B343" s="40">
        <v>13200</v>
      </c>
      <c r="C343" s="40">
        <v>33250</v>
      </c>
      <c r="D343" s="40">
        <v>85400</v>
      </c>
      <c r="E343" s="41">
        <v>1431.15</v>
      </c>
      <c r="F343" s="9"/>
      <c r="G343" s="10"/>
    </row>
    <row r="344" spans="1:7" ht="13.25" customHeight="1">
      <c r="A344" s="33">
        <v>38833</v>
      </c>
      <c r="B344" s="34">
        <v>13360</v>
      </c>
      <c r="C344" s="34">
        <v>33250</v>
      </c>
      <c r="D344" s="34">
        <v>87000</v>
      </c>
      <c r="E344" s="35">
        <v>1451.22</v>
      </c>
      <c r="F344" s="9"/>
      <c r="G344" s="10"/>
    </row>
    <row r="345" spans="1:7" ht="13.25" customHeight="1">
      <c r="A345" s="33">
        <v>38834</v>
      </c>
      <c r="B345" s="34">
        <v>13280</v>
      </c>
      <c r="C345" s="34">
        <v>33900</v>
      </c>
      <c r="D345" s="34">
        <v>84400</v>
      </c>
      <c r="E345" s="35">
        <v>1452.53</v>
      </c>
      <c r="F345" s="9"/>
      <c r="G345" s="10"/>
    </row>
    <row r="346" spans="1:7" ht="13.25" customHeight="1">
      <c r="A346" s="33">
        <v>38835</v>
      </c>
      <c r="B346" s="34">
        <v>12880</v>
      </c>
      <c r="C346" s="34">
        <v>32950</v>
      </c>
      <c r="D346" s="34">
        <v>82900</v>
      </c>
      <c r="E346" s="35">
        <v>1419.73</v>
      </c>
      <c r="F346" s="9"/>
      <c r="G346" s="10"/>
    </row>
    <row r="347" spans="1:7" ht="13.25" customHeight="1">
      <c r="A347" s="36">
        <v>38839</v>
      </c>
      <c r="B347" s="37">
        <v>12980</v>
      </c>
      <c r="C347" s="37">
        <v>31100</v>
      </c>
      <c r="D347" s="37">
        <v>81300</v>
      </c>
      <c r="E347" s="38">
        <v>1434.9</v>
      </c>
      <c r="F347" s="9"/>
      <c r="G347" s="10"/>
    </row>
    <row r="348" spans="1:7" ht="13.25" customHeight="1">
      <c r="A348" s="39">
        <v>38840</v>
      </c>
      <c r="B348" s="40">
        <v>12780</v>
      </c>
      <c r="C348" s="40">
        <v>31000</v>
      </c>
      <c r="D348" s="40">
        <v>80300</v>
      </c>
      <c r="E348" s="41">
        <v>1435.17</v>
      </c>
      <c r="F348" s="9"/>
      <c r="G348" s="10"/>
    </row>
    <row r="349" spans="1:7" ht="13.25" customHeight="1">
      <c r="A349" s="33">
        <v>38841</v>
      </c>
      <c r="B349" s="34">
        <v>12900</v>
      </c>
      <c r="C349" s="34">
        <v>31200</v>
      </c>
      <c r="D349" s="34">
        <v>81900</v>
      </c>
      <c r="E349" s="35">
        <v>1441.02</v>
      </c>
      <c r="F349" s="9"/>
      <c r="G349" s="10"/>
    </row>
    <row r="350" spans="1:7" ht="13.25" customHeight="1">
      <c r="A350" s="33">
        <v>38845</v>
      </c>
      <c r="B350" s="34">
        <v>13100</v>
      </c>
      <c r="C350" s="34">
        <v>31500</v>
      </c>
      <c r="D350" s="34">
        <v>85000</v>
      </c>
      <c r="E350" s="35">
        <v>1452.23</v>
      </c>
      <c r="F350" s="9"/>
      <c r="G350" s="10"/>
    </row>
    <row r="351" spans="1:7" ht="13.25" customHeight="1">
      <c r="A351" s="33">
        <v>38846</v>
      </c>
      <c r="B351" s="34">
        <v>13220</v>
      </c>
      <c r="C351" s="34">
        <v>32850</v>
      </c>
      <c r="D351" s="34">
        <v>84700</v>
      </c>
      <c r="E351" s="35">
        <v>1450.44</v>
      </c>
      <c r="F351" s="9"/>
      <c r="G351" s="10"/>
    </row>
    <row r="352" spans="1:7" ht="13.25" customHeight="1">
      <c r="A352" s="36">
        <v>38847</v>
      </c>
      <c r="B352" s="37">
        <v>13140</v>
      </c>
      <c r="C352" s="37">
        <v>32000</v>
      </c>
      <c r="D352" s="37">
        <v>84200</v>
      </c>
      <c r="E352" s="38">
        <v>1451.09</v>
      </c>
      <c r="F352" s="9"/>
      <c r="G352" s="10"/>
    </row>
    <row r="353" spans="1:7" ht="13.25" customHeight="1">
      <c r="A353" s="39">
        <v>38848</v>
      </c>
      <c r="B353" s="40">
        <v>13260</v>
      </c>
      <c r="C353" s="40">
        <v>32250</v>
      </c>
      <c r="D353" s="40">
        <v>83500</v>
      </c>
      <c r="E353" s="41">
        <v>1464.7</v>
      </c>
      <c r="F353" s="9"/>
      <c r="G353" s="10"/>
    </row>
    <row r="354" spans="1:7" ht="13.25" customHeight="1">
      <c r="A354" s="33">
        <v>38849</v>
      </c>
      <c r="B354" s="34">
        <v>13100</v>
      </c>
      <c r="C354" s="34">
        <v>32850</v>
      </c>
      <c r="D354" s="34">
        <v>82800</v>
      </c>
      <c r="E354" s="35">
        <v>1445.2</v>
      </c>
      <c r="F354" s="9"/>
      <c r="G354" s="10"/>
    </row>
    <row r="355" spans="1:7" ht="13.25" customHeight="1">
      <c r="A355" s="33">
        <v>38852</v>
      </c>
      <c r="B355" s="34">
        <v>13000</v>
      </c>
      <c r="C355" s="34">
        <v>33500</v>
      </c>
      <c r="D355" s="34">
        <v>81200</v>
      </c>
      <c r="E355" s="35">
        <v>1413.98</v>
      </c>
      <c r="F355" s="9"/>
      <c r="G355" s="10"/>
    </row>
    <row r="356" spans="1:7" ht="13.25" customHeight="1">
      <c r="A356" s="33">
        <v>38853</v>
      </c>
      <c r="B356" s="34">
        <v>12820</v>
      </c>
      <c r="C356" s="34">
        <v>32800</v>
      </c>
      <c r="D356" s="34">
        <v>81300</v>
      </c>
      <c r="E356" s="35">
        <v>1382.11</v>
      </c>
      <c r="F356" s="9"/>
      <c r="G356" s="10"/>
    </row>
    <row r="357" spans="1:7" ht="13.25" customHeight="1">
      <c r="A357" s="36">
        <v>38854</v>
      </c>
      <c r="B357" s="37">
        <v>13060</v>
      </c>
      <c r="C357" s="37">
        <v>34300</v>
      </c>
      <c r="D357" s="37">
        <v>82700</v>
      </c>
      <c r="E357" s="38">
        <v>1401.47</v>
      </c>
      <c r="F357" s="9"/>
      <c r="G357" s="10"/>
    </row>
    <row r="358" spans="1:7" ht="13.25" customHeight="1">
      <c r="A358" s="39">
        <v>38855</v>
      </c>
      <c r="B358" s="40">
        <v>12820</v>
      </c>
      <c r="C358" s="40">
        <v>34600</v>
      </c>
      <c r="D358" s="40">
        <v>81200</v>
      </c>
      <c r="E358" s="41">
        <v>1365.15</v>
      </c>
      <c r="F358" s="9"/>
      <c r="G358" s="10"/>
    </row>
    <row r="359" spans="1:7" ht="13.25" customHeight="1">
      <c r="A359" s="33">
        <v>38856</v>
      </c>
      <c r="B359" s="34">
        <v>12760</v>
      </c>
      <c r="C359" s="34">
        <v>34100</v>
      </c>
      <c r="D359" s="34">
        <v>81300</v>
      </c>
      <c r="E359" s="35">
        <v>1372.29</v>
      </c>
      <c r="F359" s="9"/>
      <c r="G359" s="10"/>
    </row>
    <row r="360" spans="1:7" ht="13.25" customHeight="1">
      <c r="A360" s="33">
        <v>38859</v>
      </c>
      <c r="B360" s="34">
        <v>12480</v>
      </c>
      <c r="C360" s="34">
        <v>32650</v>
      </c>
      <c r="D360" s="34">
        <v>78700</v>
      </c>
      <c r="E360" s="35">
        <v>1338.59</v>
      </c>
      <c r="F360" s="9"/>
      <c r="G360" s="10"/>
    </row>
    <row r="361" spans="1:7" ht="13.25" customHeight="1">
      <c r="A361" s="33">
        <v>38860</v>
      </c>
      <c r="B361" s="34">
        <v>12600</v>
      </c>
      <c r="C361" s="34">
        <v>32900</v>
      </c>
      <c r="D361" s="34">
        <v>76800</v>
      </c>
      <c r="E361" s="35">
        <v>1329.86</v>
      </c>
      <c r="F361" s="9"/>
      <c r="G361" s="10"/>
    </row>
    <row r="362" spans="1:7" ht="13.25" customHeight="1">
      <c r="A362" s="36">
        <v>38861</v>
      </c>
      <c r="B362" s="37">
        <v>12580</v>
      </c>
      <c r="C362" s="37">
        <v>33150</v>
      </c>
      <c r="D362" s="37">
        <v>76200</v>
      </c>
      <c r="E362" s="38">
        <v>1333.38</v>
      </c>
      <c r="F362" s="9"/>
      <c r="G362" s="10"/>
    </row>
    <row r="363" spans="1:7" ht="13.25" customHeight="1">
      <c r="A363" s="39">
        <v>38862</v>
      </c>
      <c r="B363" s="40">
        <v>12320</v>
      </c>
      <c r="C363" s="40">
        <v>31900</v>
      </c>
      <c r="D363" s="40">
        <v>74600</v>
      </c>
      <c r="E363" s="41">
        <v>1295.76</v>
      </c>
      <c r="F363" s="9"/>
      <c r="G363" s="10"/>
    </row>
    <row r="364" spans="1:7" ht="13.25" customHeight="1">
      <c r="A364" s="33">
        <v>38863</v>
      </c>
      <c r="B364" s="34">
        <v>12400</v>
      </c>
      <c r="C364" s="34">
        <v>32400</v>
      </c>
      <c r="D364" s="34">
        <v>75500</v>
      </c>
      <c r="E364" s="35">
        <v>1322.43</v>
      </c>
      <c r="F364" s="9"/>
      <c r="G364" s="10"/>
    </row>
    <row r="365" spans="1:7" ht="13.25" customHeight="1">
      <c r="A365" s="33">
        <v>38866</v>
      </c>
      <c r="B365" s="34">
        <v>12440</v>
      </c>
      <c r="C365" s="34">
        <v>32200</v>
      </c>
      <c r="D365" s="34">
        <v>77200</v>
      </c>
      <c r="E365" s="35">
        <v>1329.22</v>
      </c>
      <c r="F365" s="9"/>
      <c r="G365" s="10"/>
    </row>
    <row r="366" spans="1:7" ht="13.25" customHeight="1">
      <c r="A366" s="33">
        <v>38867</v>
      </c>
      <c r="B366" s="34">
        <v>12240</v>
      </c>
      <c r="C366" s="34">
        <v>32000</v>
      </c>
      <c r="D366" s="34">
        <v>73500</v>
      </c>
      <c r="E366" s="35">
        <v>1317.7</v>
      </c>
      <c r="F366" s="9"/>
      <c r="G366" s="10"/>
    </row>
    <row r="367" spans="1:7" ht="13.25" customHeight="1">
      <c r="A367" s="36">
        <v>38869</v>
      </c>
      <c r="B367" s="37">
        <v>12120</v>
      </c>
      <c r="C367" s="37">
        <v>31250</v>
      </c>
      <c r="D367" s="37">
        <v>70900</v>
      </c>
      <c r="E367" s="38">
        <v>1295.0899999999999</v>
      </c>
      <c r="F367" s="9"/>
      <c r="G367" s="10"/>
    </row>
    <row r="368" spans="1:7" ht="13.25" customHeight="1">
      <c r="A368" s="39">
        <v>38870</v>
      </c>
      <c r="B368" s="40">
        <v>12280</v>
      </c>
      <c r="C368" s="40">
        <v>31750</v>
      </c>
      <c r="D368" s="40">
        <v>72100</v>
      </c>
      <c r="E368" s="41">
        <v>1309.04</v>
      </c>
      <c r="F368" s="9"/>
      <c r="G368" s="10"/>
    </row>
    <row r="369" spans="1:7" ht="13.25" customHeight="1">
      <c r="A369" s="33">
        <v>38873</v>
      </c>
      <c r="B369" s="34">
        <v>12260</v>
      </c>
      <c r="C369" s="34">
        <v>31500</v>
      </c>
      <c r="D369" s="34">
        <v>77000</v>
      </c>
      <c r="E369" s="35">
        <v>1301.6199999999999</v>
      </c>
      <c r="F369" s="9"/>
      <c r="G369" s="10"/>
    </row>
    <row r="370" spans="1:7" ht="13.25" customHeight="1">
      <c r="A370" s="33">
        <v>38875</v>
      </c>
      <c r="B370" s="34">
        <v>11980</v>
      </c>
      <c r="C370" s="34">
        <v>30600</v>
      </c>
      <c r="D370" s="34">
        <v>76300</v>
      </c>
      <c r="E370" s="35">
        <v>1266.8399999999999</v>
      </c>
      <c r="F370" s="9"/>
      <c r="G370" s="10"/>
    </row>
    <row r="371" spans="1:7" ht="13.25" customHeight="1">
      <c r="A371" s="33">
        <v>38876</v>
      </c>
      <c r="B371" s="34">
        <v>11500</v>
      </c>
      <c r="C371" s="34">
        <v>30100</v>
      </c>
      <c r="D371" s="34">
        <v>75000</v>
      </c>
      <c r="E371" s="35">
        <v>1223.1300000000001</v>
      </c>
      <c r="F371" s="9"/>
      <c r="G371" s="10"/>
    </row>
    <row r="372" spans="1:7" ht="13.25" customHeight="1">
      <c r="A372" s="36">
        <v>38877</v>
      </c>
      <c r="B372" s="37">
        <v>11500</v>
      </c>
      <c r="C372" s="37">
        <v>30050</v>
      </c>
      <c r="D372" s="37">
        <v>76400</v>
      </c>
      <c r="E372" s="38">
        <v>1235.6500000000001</v>
      </c>
      <c r="F372" s="9"/>
      <c r="G372" s="10"/>
    </row>
    <row r="373" spans="1:7" ht="13.25" customHeight="1">
      <c r="A373" s="39">
        <v>38880</v>
      </c>
      <c r="B373" s="40">
        <v>11440</v>
      </c>
      <c r="C373" s="40">
        <v>29950</v>
      </c>
      <c r="D373" s="40">
        <v>75500</v>
      </c>
      <c r="E373" s="41">
        <v>1239.8399999999999</v>
      </c>
      <c r="F373" s="9"/>
      <c r="G373" s="10"/>
    </row>
    <row r="374" spans="1:7" ht="13.25" customHeight="1">
      <c r="A374" s="33">
        <v>38881</v>
      </c>
      <c r="B374" s="34">
        <v>10980</v>
      </c>
      <c r="C374" s="34">
        <v>28900</v>
      </c>
      <c r="D374" s="34">
        <v>72100</v>
      </c>
      <c r="E374" s="35">
        <v>1203.8599999999999</v>
      </c>
      <c r="F374" s="9"/>
      <c r="G374" s="10"/>
    </row>
    <row r="375" spans="1:7" ht="13.25" customHeight="1">
      <c r="A375" s="33">
        <v>38882</v>
      </c>
      <c r="B375" s="34">
        <v>11060</v>
      </c>
      <c r="C375" s="34">
        <v>29050</v>
      </c>
      <c r="D375" s="34">
        <v>73000</v>
      </c>
      <c r="E375" s="35">
        <v>1221.73</v>
      </c>
      <c r="F375" s="9"/>
      <c r="G375" s="10"/>
    </row>
    <row r="376" spans="1:7" ht="13.25" customHeight="1">
      <c r="A376" s="33">
        <v>38883</v>
      </c>
      <c r="B376" s="34">
        <v>11060</v>
      </c>
      <c r="C376" s="34">
        <v>28850</v>
      </c>
      <c r="D376" s="34">
        <v>73900</v>
      </c>
      <c r="E376" s="35">
        <v>1219.4000000000001</v>
      </c>
      <c r="F376" s="9"/>
      <c r="G376" s="10"/>
    </row>
    <row r="377" spans="1:7" ht="13.25" customHeight="1">
      <c r="A377" s="36">
        <v>38884</v>
      </c>
      <c r="B377" s="37">
        <v>11420</v>
      </c>
      <c r="C377" s="37">
        <v>29700</v>
      </c>
      <c r="D377" s="37">
        <v>77600</v>
      </c>
      <c r="E377" s="38">
        <v>1262.19</v>
      </c>
      <c r="F377" s="9"/>
      <c r="G377" s="10"/>
    </row>
    <row r="378" spans="1:7" ht="13.25" customHeight="1">
      <c r="A378" s="39">
        <v>38887</v>
      </c>
      <c r="B378" s="40">
        <v>11280</v>
      </c>
      <c r="C378" s="40">
        <v>29100</v>
      </c>
      <c r="D378" s="40">
        <v>78500</v>
      </c>
      <c r="E378" s="41">
        <v>1251.67</v>
      </c>
      <c r="F378" s="9"/>
      <c r="G378" s="10"/>
    </row>
    <row r="379" spans="1:7" ht="13.25" customHeight="1">
      <c r="A379" s="33">
        <v>38888</v>
      </c>
      <c r="B379" s="34">
        <v>11120</v>
      </c>
      <c r="C379" s="34">
        <v>28250</v>
      </c>
      <c r="D379" s="34">
        <v>74300</v>
      </c>
      <c r="E379" s="35">
        <v>1225.83</v>
      </c>
      <c r="F379" s="9"/>
      <c r="G379" s="10"/>
    </row>
    <row r="380" spans="1:7" ht="13.25" customHeight="1">
      <c r="A380" s="33">
        <v>38889</v>
      </c>
      <c r="B380" s="34">
        <v>11120</v>
      </c>
      <c r="C380" s="34">
        <v>27350</v>
      </c>
      <c r="D380" s="34">
        <v>74800</v>
      </c>
      <c r="E380" s="35">
        <v>1227.19</v>
      </c>
      <c r="F380" s="9"/>
      <c r="G380" s="10"/>
    </row>
    <row r="381" spans="1:7" ht="13.25" customHeight="1">
      <c r="A381" s="33">
        <v>38890</v>
      </c>
      <c r="B381" s="34">
        <v>11300</v>
      </c>
      <c r="C381" s="34">
        <v>26200</v>
      </c>
      <c r="D381" s="34">
        <v>76000</v>
      </c>
      <c r="E381" s="35">
        <v>1238.83</v>
      </c>
      <c r="F381" s="9"/>
      <c r="G381" s="10"/>
    </row>
    <row r="382" spans="1:7" ht="13.25" customHeight="1">
      <c r="A382" s="36">
        <v>38891</v>
      </c>
      <c r="B382" s="37">
        <v>11360</v>
      </c>
      <c r="C382" s="37">
        <v>27100</v>
      </c>
      <c r="D382" s="37">
        <v>77000</v>
      </c>
      <c r="E382" s="38">
        <v>1228.6199999999999</v>
      </c>
      <c r="F382" s="9"/>
      <c r="G382" s="10"/>
    </row>
    <row r="383" spans="1:7" ht="13.25" customHeight="1">
      <c r="A383" s="39">
        <v>38894</v>
      </c>
      <c r="B383" s="40">
        <v>11640</v>
      </c>
      <c r="C383" s="40">
        <v>29600</v>
      </c>
      <c r="D383" s="40">
        <v>76800</v>
      </c>
      <c r="E383" s="41">
        <v>1238.05</v>
      </c>
      <c r="F383" s="9"/>
      <c r="G383" s="10"/>
    </row>
    <row r="384" spans="1:7" ht="13.25" customHeight="1">
      <c r="A384" s="33">
        <v>38895</v>
      </c>
      <c r="B384" s="34">
        <v>11660</v>
      </c>
      <c r="C384" s="34">
        <v>29500</v>
      </c>
      <c r="D384" s="34">
        <v>77900</v>
      </c>
      <c r="E384" s="35">
        <v>1247.54</v>
      </c>
      <c r="F384" s="9"/>
      <c r="G384" s="10"/>
    </row>
    <row r="385" spans="1:7" ht="13.25" customHeight="1">
      <c r="A385" s="33">
        <v>38896</v>
      </c>
      <c r="B385" s="34">
        <v>11600</v>
      </c>
      <c r="C385" s="34">
        <v>29750</v>
      </c>
      <c r="D385" s="34">
        <v>78000</v>
      </c>
      <c r="E385" s="35">
        <v>1238.71</v>
      </c>
      <c r="F385" s="9"/>
      <c r="G385" s="10"/>
    </row>
    <row r="386" spans="1:7" ht="13.25" customHeight="1">
      <c r="A386" s="33">
        <v>38897</v>
      </c>
      <c r="B386" s="34">
        <v>11800</v>
      </c>
      <c r="C386" s="34">
        <v>29950</v>
      </c>
      <c r="D386" s="34">
        <v>79500</v>
      </c>
      <c r="E386" s="35">
        <v>1263.02</v>
      </c>
      <c r="F386" s="9"/>
      <c r="G386" s="10"/>
    </row>
    <row r="387" spans="1:7" ht="13.25" customHeight="1">
      <c r="A387" s="36">
        <v>38898</v>
      </c>
      <c r="B387" s="37">
        <v>12060</v>
      </c>
      <c r="C387" s="37">
        <v>30750</v>
      </c>
      <c r="D387" s="37">
        <v>80600</v>
      </c>
      <c r="E387" s="38">
        <v>1295.1500000000001</v>
      </c>
      <c r="F387" s="9"/>
      <c r="G387" s="10"/>
    </row>
    <row r="388" spans="1:7" ht="13.25" customHeight="1">
      <c r="A388" s="39">
        <v>38901</v>
      </c>
      <c r="B388" s="40">
        <v>12100</v>
      </c>
      <c r="C388" s="40">
        <v>31000</v>
      </c>
      <c r="D388" s="40">
        <v>79600</v>
      </c>
      <c r="E388" s="41">
        <v>1294.6099999999999</v>
      </c>
      <c r="F388" s="9"/>
      <c r="G388" s="10"/>
    </row>
    <row r="389" spans="1:7" ht="13.25" customHeight="1">
      <c r="A389" s="33">
        <v>38902</v>
      </c>
      <c r="B389" s="34">
        <v>12020</v>
      </c>
      <c r="C389" s="34">
        <v>30600</v>
      </c>
      <c r="D389" s="34">
        <v>78200</v>
      </c>
      <c r="E389" s="35">
        <v>1285.92</v>
      </c>
      <c r="F389" s="9"/>
      <c r="G389" s="10"/>
    </row>
    <row r="390" spans="1:7" ht="13.25" customHeight="1">
      <c r="A390" s="33">
        <v>38903</v>
      </c>
      <c r="B390" s="34">
        <v>12060</v>
      </c>
      <c r="C390" s="34">
        <v>30450</v>
      </c>
      <c r="D390" s="34">
        <v>77600</v>
      </c>
      <c r="E390" s="35">
        <v>1279.8499999999999</v>
      </c>
      <c r="F390" s="9"/>
      <c r="G390" s="10"/>
    </row>
    <row r="391" spans="1:7" ht="13.25" customHeight="1">
      <c r="A391" s="33">
        <v>38904</v>
      </c>
      <c r="B391" s="34">
        <v>11960</v>
      </c>
      <c r="C391" s="34">
        <v>30500</v>
      </c>
      <c r="D391" s="34">
        <v>76500</v>
      </c>
      <c r="E391" s="35">
        <v>1263.96</v>
      </c>
      <c r="F391" s="9"/>
      <c r="G391" s="10"/>
    </row>
    <row r="392" spans="1:7" ht="13.25" customHeight="1">
      <c r="A392" s="36">
        <v>38905</v>
      </c>
      <c r="B392" s="37">
        <v>12020</v>
      </c>
      <c r="C392" s="37">
        <v>30350</v>
      </c>
      <c r="D392" s="37">
        <v>76300</v>
      </c>
      <c r="E392" s="38">
        <v>1273.93</v>
      </c>
      <c r="F392" s="9"/>
      <c r="G392" s="10"/>
    </row>
    <row r="393" spans="1:7" ht="13.25" customHeight="1">
      <c r="A393" s="39">
        <v>38908</v>
      </c>
      <c r="B393" s="40">
        <v>12120</v>
      </c>
      <c r="C393" s="40">
        <v>30950</v>
      </c>
      <c r="D393" s="40">
        <v>77100</v>
      </c>
      <c r="E393" s="41">
        <v>1299.29</v>
      </c>
      <c r="F393" s="9"/>
      <c r="G393" s="10"/>
    </row>
    <row r="394" spans="1:7" ht="13.25" customHeight="1">
      <c r="A394" s="33">
        <v>38909</v>
      </c>
      <c r="B394" s="34">
        <v>12160</v>
      </c>
      <c r="C394" s="34">
        <v>31750</v>
      </c>
      <c r="D394" s="34">
        <v>76200</v>
      </c>
      <c r="E394" s="35">
        <v>1300.44</v>
      </c>
      <c r="F394" s="9"/>
      <c r="G394" s="10"/>
    </row>
    <row r="395" spans="1:7" ht="13.25" customHeight="1">
      <c r="A395" s="33">
        <v>38910</v>
      </c>
      <c r="B395" s="34">
        <v>12160</v>
      </c>
      <c r="C395" s="34">
        <v>32100</v>
      </c>
      <c r="D395" s="34">
        <v>74500</v>
      </c>
      <c r="E395" s="35">
        <v>1296.69</v>
      </c>
      <c r="F395" s="9"/>
      <c r="G395" s="10"/>
    </row>
    <row r="396" spans="1:7" ht="13.25" customHeight="1">
      <c r="A396" s="33">
        <v>38911</v>
      </c>
      <c r="B396" s="34">
        <v>12000</v>
      </c>
      <c r="C396" s="34">
        <v>31900</v>
      </c>
      <c r="D396" s="34">
        <v>72300</v>
      </c>
      <c r="E396" s="35">
        <v>1285.02</v>
      </c>
      <c r="F396" s="9"/>
      <c r="G396" s="10"/>
    </row>
    <row r="397" spans="1:7" ht="13.25" customHeight="1">
      <c r="A397" s="36">
        <v>38912</v>
      </c>
      <c r="B397" s="37">
        <v>11680</v>
      </c>
      <c r="C397" s="37">
        <v>30900</v>
      </c>
      <c r="D397" s="37">
        <v>70000</v>
      </c>
      <c r="E397" s="38">
        <v>1255.1300000000001</v>
      </c>
      <c r="F397" s="9"/>
      <c r="G397" s="10"/>
    </row>
    <row r="398" spans="1:7" ht="13.25" customHeight="1">
      <c r="A398" s="39">
        <v>38916</v>
      </c>
      <c r="B398" s="40">
        <v>11640</v>
      </c>
      <c r="C398" s="40">
        <v>30600</v>
      </c>
      <c r="D398" s="40">
        <v>70000</v>
      </c>
      <c r="E398" s="41">
        <v>1233.42</v>
      </c>
      <c r="F398" s="9"/>
      <c r="G398" s="10"/>
    </row>
    <row r="399" spans="1:7" ht="13.25" customHeight="1">
      <c r="A399" s="33">
        <v>38917</v>
      </c>
      <c r="B399" s="34">
        <v>11600</v>
      </c>
      <c r="C399" s="34">
        <v>30500</v>
      </c>
      <c r="D399" s="34">
        <v>70600</v>
      </c>
      <c r="E399" s="35">
        <v>1233.6500000000001</v>
      </c>
      <c r="F399" s="9"/>
      <c r="G399" s="10"/>
    </row>
    <row r="400" spans="1:7" ht="13.25" customHeight="1">
      <c r="A400" s="33">
        <v>38918</v>
      </c>
      <c r="B400" s="34">
        <v>11960</v>
      </c>
      <c r="C400" s="34">
        <v>31300</v>
      </c>
      <c r="D400" s="34">
        <v>72300</v>
      </c>
      <c r="E400" s="35">
        <v>1273.3</v>
      </c>
      <c r="F400" s="9"/>
      <c r="G400" s="10"/>
    </row>
    <row r="401" spans="1:7" ht="13.25" customHeight="1">
      <c r="A401" s="33">
        <v>38919</v>
      </c>
      <c r="B401" s="34">
        <v>11940</v>
      </c>
      <c r="C401" s="34">
        <v>32100</v>
      </c>
      <c r="D401" s="34">
        <v>72800</v>
      </c>
      <c r="E401" s="35">
        <v>1271.33</v>
      </c>
      <c r="F401" s="9"/>
      <c r="G401" s="10"/>
    </row>
    <row r="402" spans="1:7" ht="13.25" customHeight="1">
      <c r="A402" s="36">
        <v>38922</v>
      </c>
      <c r="B402" s="37">
        <v>11760</v>
      </c>
      <c r="C402" s="37">
        <v>31650</v>
      </c>
      <c r="D402" s="37">
        <v>72100</v>
      </c>
      <c r="E402" s="38">
        <v>1263.3499999999999</v>
      </c>
      <c r="F402" s="9"/>
      <c r="G402" s="10"/>
    </row>
    <row r="403" spans="1:7" ht="13.25" customHeight="1">
      <c r="A403" s="39">
        <v>38923</v>
      </c>
      <c r="B403" s="40">
        <v>11960</v>
      </c>
      <c r="C403" s="40">
        <v>32000</v>
      </c>
      <c r="D403" s="40">
        <v>73700</v>
      </c>
      <c r="E403" s="41">
        <v>1279.77</v>
      </c>
      <c r="F403" s="9"/>
      <c r="G403" s="10"/>
    </row>
    <row r="404" spans="1:7" ht="13.25" customHeight="1">
      <c r="A404" s="33">
        <v>38924</v>
      </c>
      <c r="B404" s="34">
        <v>11980</v>
      </c>
      <c r="C404" s="34">
        <v>31800</v>
      </c>
      <c r="D404" s="34">
        <v>74200</v>
      </c>
      <c r="E404" s="35">
        <v>1279.08</v>
      </c>
      <c r="F404" s="9"/>
      <c r="G404" s="10"/>
    </row>
    <row r="405" spans="1:7" ht="13.25" customHeight="1">
      <c r="A405" s="33">
        <v>38925</v>
      </c>
      <c r="B405" s="34">
        <v>12080</v>
      </c>
      <c r="C405" s="34">
        <v>31800</v>
      </c>
      <c r="D405" s="34">
        <v>74400</v>
      </c>
      <c r="E405" s="35">
        <v>1296.27</v>
      </c>
      <c r="F405" s="9"/>
      <c r="G405" s="10"/>
    </row>
    <row r="406" spans="1:7" ht="13.25" customHeight="1">
      <c r="A406" s="33">
        <v>38926</v>
      </c>
      <c r="B406" s="34">
        <v>12000</v>
      </c>
      <c r="C406" s="34">
        <v>31950</v>
      </c>
      <c r="D406" s="34">
        <v>73300</v>
      </c>
      <c r="E406" s="35">
        <v>1297.07</v>
      </c>
      <c r="F406" s="9"/>
      <c r="G406" s="10"/>
    </row>
    <row r="407" spans="1:7" ht="13.25" customHeight="1">
      <c r="A407" s="36">
        <v>38929</v>
      </c>
      <c r="B407" s="37">
        <v>12160</v>
      </c>
      <c r="C407" s="37">
        <v>32500</v>
      </c>
      <c r="D407" s="37">
        <v>73100</v>
      </c>
      <c r="E407" s="38">
        <v>1297.82</v>
      </c>
      <c r="F407" s="9"/>
      <c r="G407" s="10"/>
    </row>
    <row r="408" spans="1:7" ht="13.25" customHeight="1">
      <c r="A408" s="39">
        <v>38930</v>
      </c>
      <c r="B408" s="40">
        <v>12100</v>
      </c>
      <c r="C408" s="40">
        <v>32900</v>
      </c>
      <c r="D408" s="40">
        <v>74000</v>
      </c>
      <c r="E408" s="41">
        <v>1287.3599999999999</v>
      </c>
      <c r="F408" s="9"/>
      <c r="G408" s="10"/>
    </row>
    <row r="409" spans="1:7" ht="13.25" customHeight="1">
      <c r="A409" s="33">
        <v>38931</v>
      </c>
      <c r="B409" s="34">
        <v>12180</v>
      </c>
      <c r="C409" s="34">
        <v>33200</v>
      </c>
      <c r="D409" s="34">
        <v>76900</v>
      </c>
      <c r="E409" s="35">
        <v>1295.1099999999999</v>
      </c>
      <c r="F409" s="9"/>
      <c r="G409" s="10"/>
    </row>
    <row r="410" spans="1:7" ht="13.25" customHeight="1">
      <c r="A410" s="33">
        <v>38932</v>
      </c>
      <c r="B410" s="34">
        <v>12200</v>
      </c>
      <c r="C410" s="34">
        <v>33100</v>
      </c>
      <c r="D410" s="34">
        <v>77100</v>
      </c>
      <c r="E410" s="35">
        <v>1292.05</v>
      </c>
      <c r="F410" s="9"/>
      <c r="G410" s="10"/>
    </row>
    <row r="411" spans="1:7" ht="13.25" customHeight="1">
      <c r="A411" s="33">
        <v>38933</v>
      </c>
      <c r="B411" s="34">
        <v>12300</v>
      </c>
      <c r="C411" s="34">
        <v>33650</v>
      </c>
      <c r="D411" s="34">
        <v>77100</v>
      </c>
      <c r="E411" s="35">
        <v>1304.51</v>
      </c>
      <c r="F411" s="9"/>
      <c r="G411" s="10"/>
    </row>
    <row r="412" spans="1:7" ht="13.25" customHeight="1">
      <c r="A412" s="36">
        <v>38936</v>
      </c>
      <c r="B412" s="37">
        <v>12120</v>
      </c>
      <c r="C412" s="37">
        <v>32800</v>
      </c>
      <c r="D412" s="37">
        <v>76700</v>
      </c>
      <c r="E412" s="38">
        <v>1289.54</v>
      </c>
      <c r="F412" s="9"/>
      <c r="G412" s="10"/>
    </row>
    <row r="413" spans="1:7" ht="13.25" customHeight="1">
      <c r="A413" s="39">
        <v>38937</v>
      </c>
      <c r="B413" s="40">
        <v>12300</v>
      </c>
      <c r="C413" s="40">
        <v>33200</v>
      </c>
      <c r="D413" s="40">
        <v>77400</v>
      </c>
      <c r="E413" s="41">
        <v>1311.1</v>
      </c>
      <c r="F413" s="9"/>
      <c r="G413" s="10"/>
    </row>
    <row r="414" spans="1:7" ht="13.25" customHeight="1">
      <c r="A414" s="33">
        <v>38938</v>
      </c>
      <c r="B414" s="34">
        <v>12320</v>
      </c>
      <c r="C414" s="34">
        <v>33200</v>
      </c>
      <c r="D414" s="34">
        <v>77400</v>
      </c>
      <c r="E414" s="35">
        <v>1314.93</v>
      </c>
      <c r="F414" s="9"/>
      <c r="G414" s="10"/>
    </row>
    <row r="415" spans="1:7" ht="13.25" customHeight="1">
      <c r="A415" s="33">
        <v>38939</v>
      </c>
      <c r="B415" s="34">
        <v>12280</v>
      </c>
      <c r="C415" s="34">
        <v>32700</v>
      </c>
      <c r="D415" s="34">
        <v>76700</v>
      </c>
      <c r="E415" s="35">
        <v>1304.31</v>
      </c>
      <c r="F415" s="9"/>
      <c r="G415" s="10"/>
    </row>
    <row r="416" spans="1:7" ht="13.25" customHeight="1">
      <c r="A416" s="33">
        <v>38940</v>
      </c>
      <c r="B416" s="34">
        <v>12140</v>
      </c>
      <c r="C416" s="34">
        <v>32550</v>
      </c>
      <c r="D416" s="34">
        <v>75500</v>
      </c>
      <c r="E416" s="35">
        <v>1292.0999999999999</v>
      </c>
      <c r="F416" s="9"/>
      <c r="G416" s="10"/>
    </row>
    <row r="417" spans="1:7" ht="13.25" customHeight="1">
      <c r="A417" s="36">
        <v>38943</v>
      </c>
      <c r="B417" s="37">
        <v>12100</v>
      </c>
      <c r="C417" s="37">
        <v>32800</v>
      </c>
      <c r="D417" s="37">
        <v>76000</v>
      </c>
      <c r="E417" s="38">
        <v>1295.1099999999999</v>
      </c>
      <c r="F417" s="9"/>
      <c r="G417" s="10"/>
    </row>
    <row r="418" spans="1:7" ht="13.25" customHeight="1">
      <c r="A418" s="39">
        <v>38945</v>
      </c>
      <c r="B418" s="40">
        <v>12360</v>
      </c>
      <c r="C418" s="40">
        <v>32900</v>
      </c>
      <c r="D418" s="40">
        <v>78200</v>
      </c>
      <c r="E418" s="41">
        <v>1315.61</v>
      </c>
      <c r="F418" s="9"/>
      <c r="G418" s="10"/>
    </row>
    <row r="419" spans="1:7" ht="13.25" customHeight="1">
      <c r="A419" s="33">
        <v>38946</v>
      </c>
      <c r="B419" s="34">
        <v>12880</v>
      </c>
      <c r="C419" s="34">
        <v>34400</v>
      </c>
      <c r="D419" s="34">
        <v>78700</v>
      </c>
      <c r="E419" s="35">
        <v>1327.78</v>
      </c>
      <c r="F419" s="9"/>
      <c r="G419" s="10"/>
    </row>
    <row r="420" spans="1:7" ht="13.25" customHeight="1">
      <c r="A420" s="33">
        <v>38947</v>
      </c>
      <c r="B420" s="34">
        <v>13160</v>
      </c>
      <c r="C420" s="34">
        <v>34900</v>
      </c>
      <c r="D420" s="34">
        <v>78300</v>
      </c>
      <c r="E420" s="35">
        <v>1331.1</v>
      </c>
      <c r="F420" s="9"/>
      <c r="G420" s="10"/>
    </row>
    <row r="421" spans="1:7" ht="13.25" customHeight="1">
      <c r="A421" s="33">
        <v>38950</v>
      </c>
      <c r="B421" s="34">
        <v>13140</v>
      </c>
      <c r="C421" s="34">
        <v>34500</v>
      </c>
      <c r="D421" s="34">
        <v>78100</v>
      </c>
      <c r="E421" s="35">
        <v>1321.67</v>
      </c>
      <c r="F421" s="9"/>
      <c r="G421" s="10"/>
    </row>
    <row r="422" spans="1:7" ht="13.25" customHeight="1">
      <c r="A422" s="36">
        <v>38951</v>
      </c>
      <c r="B422" s="37">
        <v>13160</v>
      </c>
      <c r="C422" s="37">
        <v>34500</v>
      </c>
      <c r="D422" s="37">
        <v>78400</v>
      </c>
      <c r="E422" s="38">
        <v>1334.96</v>
      </c>
      <c r="F422" s="9"/>
      <c r="G422" s="10"/>
    </row>
    <row r="423" spans="1:7" ht="13.25" customHeight="1">
      <c r="A423" s="39">
        <v>38952</v>
      </c>
      <c r="B423" s="40">
        <v>12920</v>
      </c>
      <c r="C423" s="40">
        <v>34000</v>
      </c>
      <c r="D423" s="40">
        <v>78100</v>
      </c>
      <c r="E423" s="41">
        <v>1324.95</v>
      </c>
      <c r="F423" s="9"/>
      <c r="G423" s="10"/>
    </row>
    <row r="424" spans="1:7" ht="13.25" customHeight="1">
      <c r="A424" s="33">
        <v>38953</v>
      </c>
      <c r="B424" s="34">
        <v>12740</v>
      </c>
      <c r="C424" s="34">
        <v>34500</v>
      </c>
      <c r="D424" s="34">
        <v>78600</v>
      </c>
      <c r="E424" s="35">
        <v>1315.73</v>
      </c>
      <c r="F424" s="9"/>
      <c r="G424" s="10"/>
    </row>
    <row r="425" spans="1:7" ht="13.25" customHeight="1">
      <c r="A425" s="33">
        <v>38954</v>
      </c>
      <c r="B425" s="34">
        <v>12920</v>
      </c>
      <c r="C425" s="34">
        <v>35650</v>
      </c>
      <c r="D425" s="34">
        <v>79200</v>
      </c>
      <c r="E425" s="35">
        <v>1329.35</v>
      </c>
      <c r="F425" s="9"/>
      <c r="G425" s="10"/>
    </row>
    <row r="426" spans="1:7" ht="13.25" customHeight="1">
      <c r="A426" s="33">
        <v>38957</v>
      </c>
      <c r="B426" s="34">
        <v>12860</v>
      </c>
      <c r="C426" s="34">
        <v>36000</v>
      </c>
      <c r="D426" s="34">
        <v>79300</v>
      </c>
      <c r="E426" s="35">
        <v>1327.89</v>
      </c>
      <c r="F426" s="9"/>
      <c r="G426" s="10"/>
    </row>
    <row r="427" spans="1:7" ht="13.25" customHeight="1">
      <c r="A427" s="36">
        <v>38958</v>
      </c>
      <c r="B427" s="37">
        <v>13200</v>
      </c>
      <c r="C427" s="37">
        <v>36300</v>
      </c>
      <c r="D427" s="37">
        <v>79800</v>
      </c>
      <c r="E427" s="38">
        <v>1344.61</v>
      </c>
      <c r="F427" s="9"/>
      <c r="G427" s="10"/>
    </row>
    <row r="428" spans="1:7" ht="13.25" customHeight="1">
      <c r="A428" s="39">
        <v>38959</v>
      </c>
      <c r="B428" s="40">
        <v>13040</v>
      </c>
      <c r="C428" s="40">
        <v>36300</v>
      </c>
      <c r="D428" s="40">
        <v>79300</v>
      </c>
      <c r="E428" s="41">
        <v>1341.35</v>
      </c>
      <c r="F428" s="9"/>
      <c r="G428" s="10"/>
    </row>
    <row r="429" spans="1:7" ht="13.25" customHeight="1">
      <c r="A429" s="33">
        <v>38960</v>
      </c>
      <c r="B429" s="34">
        <v>13000</v>
      </c>
      <c r="C429" s="34">
        <v>36800</v>
      </c>
      <c r="D429" s="34">
        <v>81000</v>
      </c>
      <c r="E429" s="35">
        <v>1352.74</v>
      </c>
      <c r="F429" s="9"/>
      <c r="G429" s="10"/>
    </row>
    <row r="430" spans="1:7" ht="13.25" customHeight="1">
      <c r="A430" s="33">
        <v>38961</v>
      </c>
      <c r="B430" s="34">
        <v>13060</v>
      </c>
      <c r="C430" s="34">
        <v>37500</v>
      </c>
      <c r="D430" s="34">
        <v>82200</v>
      </c>
      <c r="E430" s="35">
        <v>1356.67</v>
      </c>
      <c r="F430" s="9"/>
      <c r="G430" s="10"/>
    </row>
    <row r="431" spans="1:7" ht="13.25" customHeight="1">
      <c r="A431" s="33">
        <v>38964</v>
      </c>
      <c r="B431" s="34">
        <v>13120</v>
      </c>
      <c r="C431" s="34">
        <v>37850</v>
      </c>
      <c r="D431" s="34">
        <v>83000</v>
      </c>
      <c r="E431" s="35">
        <v>1359.06</v>
      </c>
      <c r="F431" s="9"/>
      <c r="G431" s="10"/>
    </row>
    <row r="432" spans="1:7" ht="13.25" customHeight="1">
      <c r="A432" s="36">
        <v>38965</v>
      </c>
      <c r="B432" s="37">
        <v>13140</v>
      </c>
      <c r="C432" s="37">
        <v>37000</v>
      </c>
      <c r="D432" s="37">
        <v>84500</v>
      </c>
      <c r="E432" s="38">
        <v>1361.24</v>
      </c>
      <c r="F432" s="9"/>
      <c r="G432" s="10"/>
    </row>
    <row r="433" spans="1:7" ht="13.25" customHeight="1">
      <c r="A433" s="39">
        <v>38966</v>
      </c>
      <c r="B433" s="40">
        <v>13080</v>
      </c>
      <c r="C433" s="40">
        <v>36400</v>
      </c>
      <c r="D433" s="40">
        <v>83400</v>
      </c>
      <c r="E433" s="41">
        <v>1357.01</v>
      </c>
      <c r="F433" s="9"/>
      <c r="G433" s="10"/>
    </row>
    <row r="434" spans="1:7" ht="13.25" customHeight="1">
      <c r="A434" s="33">
        <v>38967</v>
      </c>
      <c r="B434" s="34">
        <v>12980</v>
      </c>
      <c r="C434" s="34">
        <v>36300</v>
      </c>
      <c r="D434" s="34">
        <v>82500</v>
      </c>
      <c r="E434" s="35">
        <v>1351.17</v>
      </c>
      <c r="F434" s="9"/>
      <c r="G434" s="10"/>
    </row>
    <row r="435" spans="1:7" ht="13.25" customHeight="1">
      <c r="A435" s="33">
        <v>38968</v>
      </c>
      <c r="B435" s="34">
        <v>12940</v>
      </c>
      <c r="C435" s="34">
        <v>37000</v>
      </c>
      <c r="D435" s="34">
        <v>81800</v>
      </c>
      <c r="E435" s="35">
        <v>1354.89</v>
      </c>
      <c r="F435" s="9"/>
      <c r="G435" s="10"/>
    </row>
    <row r="436" spans="1:7" ht="13.25" customHeight="1">
      <c r="A436" s="33">
        <v>38971</v>
      </c>
      <c r="B436" s="34">
        <v>12660</v>
      </c>
      <c r="C436" s="34">
        <v>36700</v>
      </c>
      <c r="D436" s="34">
        <v>80300</v>
      </c>
      <c r="E436" s="35">
        <v>1334.08</v>
      </c>
      <c r="F436" s="9"/>
      <c r="G436" s="10"/>
    </row>
    <row r="437" spans="1:7" ht="13.25" customHeight="1">
      <c r="A437" s="36">
        <v>38972</v>
      </c>
      <c r="B437" s="37">
        <v>12640</v>
      </c>
      <c r="C437" s="37">
        <v>37200</v>
      </c>
      <c r="D437" s="37">
        <v>80600</v>
      </c>
      <c r="E437" s="38">
        <v>1328.04</v>
      </c>
      <c r="F437" s="9"/>
      <c r="G437" s="10"/>
    </row>
    <row r="438" spans="1:7" ht="13.25" customHeight="1">
      <c r="A438" s="39">
        <v>38973</v>
      </c>
      <c r="B438" s="40">
        <v>12840</v>
      </c>
      <c r="C438" s="40">
        <v>38350</v>
      </c>
      <c r="D438" s="40">
        <v>81200</v>
      </c>
      <c r="E438" s="41">
        <v>1333.13</v>
      </c>
      <c r="F438" s="9"/>
      <c r="G438" s="10"/>
    </row>
    <row r="439" spans="1:7" ht="13.25" customHeight="1">
      <c r="A439" s="33">
        <v>38974</v>
      </c>
      <c r="B439" s="34">
        <v>13100</v>
      </c>
      <c r="C439" s="34">
        <v>38900</v>
      </c>
      <c r="D439" s="34">
        <v>82500</v>
      </c>
      <c r="E439" s="35">
        <v>1358.75</v>
      </c>
      <c r="F439" s="9"/>
      <c r="G439" s="10"/>
    </row>
    <row r="440" spans="1:7" ht="13.25" customHeight="1">
      <c r="A440" s="33">
        <v>38975</v>
      </c>
      <c r="B440" s="34">
        <v>13120</v>
      </c>
      <c r="C440" s="34">
        <v>39100</v>
      </c>
      <c r="D440" s="34">
        <v>84000</v>
      </c>
      <c r="E440" s="35">
        <v>1361.1</v>
      </c>
      <c r="F440" s="9"/>
      <c r="G440" s="10"/>
    </row>
    <row r="441" spans="1:7" ht="13.25" customHeight="1">
      <c r="A441" s="33">
        <v>38978</v>
      </c>
      <c r="B441" s="34">
        <v>13460</v>
      </c>
      <c r="C441" s="34">
        <v>40100</v>
      </c>
      <c r="D441" s="34">
        <v>85400</v>
      </c>
      <c r="E441" s="35">
        <v>1374.3</v>
      </c>
      <c r="F441" s="9"/>
      <c r="G441" s="10"/>
    </row>
    <row r="442" spans="1:7" ht="13.25" customHeight="1">
      <c r="A442" s="36">
        <v>38979</v>
      </c>
      <c r="B442" s="37">
        <v>13440</v>
      </c>
      <c r="C442" s="37">
        <v>39900</v>
      </c>
      <c r="D442" s="37">
        <v>85300</v>
      </c>
      <c r="E442" s="38">
        <v>1373.95</v>
      </c>
      <c r="F442" s="9"/>
      <c r="G442" s="10"/>
    </row>
    <row r="443" spans="1:7" ht="13.25" customHeight="1">
      <c r="A443" s="39">
        <v>38980</v>
      </c>
      <c r="B443" s="40">
        <v>13340</v>
      </c>
      <c r="C443" s="40">
        <v>38500</v>
      </c>
      <c r="D443" s="40">
        <v>84000</v>
      </c>
      <c r="E443" s="41">
        <v>1366.44</v>
      </c>
      <c r="F443" s="9"/>
      <c r="G443" s="10"/>
    </row>
    <row r="444" spans="1:7" ht="13.25" customHeight="1">
      <c r="A444" s="33">
        <v>38981</v>
      </c>
      <c r="B444" s="34">
        <v>13300</v>
      </c>
      <c r="C444" s="34">
        <v>38150</v>
      </c>
      <c r="D444" s="34">
        <v>83000</v>
      </c>
      <c r="E444" s="35">
        <v>1366.79</v>
      </c>
      <c r="F444" s="9"/>
      <c r="G444" s="10"/>
    </row>
    <row r="445" spans="1:7" ht="13.25" customHeight="1">
      <c r="A445" s="33">
        <v>38982</v>
      </c>
      <c r="B445" s="34">
        <v>13080</v>
      </c>
      <c r="C445" s="34">
        <v>36750</v>
      </c>
      <c r="D445" s="34">
        <v>80800</v>
      </c>
      <c r="E445" s="35">
        <v>1348.38</v>
      </c>
      <c r="F445" s="9"/>
      <c r="G445" s="10"/>
    </row>
    <row r="446" spans="1:7" ht="13.25" customHeight="1">
      <c r="A446" s="33">
        <v>38985</v>
      </c>
      <c r="B446" s="34">
        <v>13000</v>
      </c>
      <c r="C446" s="34">
        <v>36950</v>
      </c>
      <c r="D446" s="34">
        <v>81500</v>
      </c>
      <c r="E446" s="35">
        <v>1355.21</v>
      </c>
      <c r="F446" s="9"/>
      <c r="G446" s="10"/>
    </row>
    <row r="447" spans="1:7" ht="13.25" customHeight="1">
      <c r="A447" s="36">
        <v>38986</v>
      </c>
      <c r="B447" s="37">
        <v>13020</v>
      </c>
      <c r="C447" s="37">
        <v>36200</v>
      </c>
      <c r="D447" s="37">
        <v>80400</v>
      </c>
      <c r="E447" s="38">
        <v>1343.97</v>
      </c>
      <c r="F447" s="9"/>
      <c r="G447" s="10"/>
    </row>
    <row r="448" spans="1:7" ht="13.25" customHeight="1">
      <c r="A448" s="39">
        <v>38987</v>
      </c>
      <c r="B448" s="40">
        <v>13180</v>
      </c>
      <c r="C448" s="40">
        <v>36300</v>
      </c>
      <c r="D448" s="40">
        <v>81400</v>
      </c>
      <c r="E448" s="41">
        <v>1360.03</v>
      </c>
      <c r="F448" s="9"/>
      <c r="G448" s="10"/>
    </row>
    <row r="449" spans="1:7" ht="13.25" customHeight="1">
      <c r="A449" s="33">
        <v>38988</v>
      </c>
      <c r="B449" s="34">
        <v>13360</v>
      </c>
      <c r="C449" s="34">
        <v>37000</v>
      </c>
      <c r="D449" s="34">
        <v>81400</v>
      </c>
      <c r="E449" s="35">
        <v>1371.43</v>
      </c>
      <c r="F449" s="9"/>
      <c r="G449" s="10"/>
    </row>
    <row r="450" spans="1:7" ht="13.25" customHeight="1">
      <c r="A450" s="33">
        <v>38989</v>
      </c>
      <c r="B450" s="34">
        <v>13280</v>
      </c>
      <c r="C450" s="34">
        <v>37300</v>
      </c>
      <c r="D450" s="34">
        <v>81000</v>
      </c>
      <c r="E450" s="35">
        <v>1371.41</v>
      </c>
      <c r="F450" s="9"/>
      <c r="G450" s="10"/>
    </row>
    <row r="451" spans="1:7" ht="13.25" customHeight="1">
      <c r="A451" s="33">
        <v>38992</v>
      </c>
      <c r="B451" s="34">
        <v>13300</v>
      </c>
      <c r="C451" s="34">
        <v>37100</v>
      </c>
      <c r="D451" s="34">
        <v>80600</v>
      </c>
      <c r="E451" s="35">
        <v>1374.22</v>
      </c>
      <c r="F451" s="9"/>
      <c r="G451" s="10"/>
    </row>
    <row r="452" spans="1:7" ht="13.25" customHeight="1">
      <c r="A452" s="36">
        <v>38994</v>
      </c>
      <c r="B452" s="37">
        <v>12960</v>
      </c>
      <c r="C452" s="37">
        <v>36500</v>
      </c>
      <c r="D452" s="37">
        <v>79200</v>
      </c>
      <c r="E452" s="38">
        <v>1352</v>
      </c>
      <c r="F452" s="9"/>
      <c r="G452" s="10"/>
    </row>
    <row r="453" spans="1:7" ht="13.25" customHeight="1">
      <c r="A453" s="39">
        <v>38999</v>
      </c>
      <c r="B453" s="40">
        <v>12840</v>
      </c>
      <c r="C453" s="40">
        <v>34950</v>
      </c>
      <c r="D453" s="40">
        <v>78000</v>
      </c>
      <c r="E453" s="41">
        <v>1319.4</v>
      </c>
      <c r="F453" s="9"/>
      <c r="G453" s="10"/>
    </row>
    <row r="454" spans="1:7" ht="13.25" customHeight="1">
      <c r="A454" s="33">
        <v>39000</v>
      </c>
      <c r="B454" s="34">
        <v>12800</v>
      </c>
      <c r="C454" s="34">
        <v>35050</v>
      </c>
      <c r="D454" s="34">
        <v>78300</v>
      </c>
      <c r="E454" s="35">
        <v>1328.37</v>
      </c>
      <c r="F454" s="9"/>
      <c r="G454" s="10"/>
    </row>
    <row r="455" spans="1:7" ht="13.25" customHeight="1">
      <c r="A455" s="33">
        <v>39001</v>
      </c>
      <c r="B455" s="34">
        <v>12800</v>
      </c>
      <c r="C455" s="34">
        <v>35200</v>
      </c>
      <c r="D455" s="34">
        <v>77600</v>
      </c>
      <c r="E455" s="35">
        <v>1325.49</v>
      </c>
      <c r="F455" s="9"/>
      <c r="G455" s="10"/>
    </row>
    <row r="456" spans="1:7" ht="13.25" customHeight="1">
      <c r="A456" s="33">
        <v>39002</v>
      </c>
      <c r="B456" s="34">
        <v>12720</v>
      </c>
      <c r="C456" s="34">
        <v>35850</v>
      </c>
      <c r="D456" s="34">
        <v>78500</v>
      </c>
      <c r="E456" s="35">
        <v>1331.78</v>
      </c>
      <c r="F456" s="9"/>
      <c r="G456" s="10"/>
    </row>
    <row r="457" spans="1:7" ht="13.25" customHeight="1">
      <c r="A457" s="36">
        <v>39003</v>
      </c>
      <c r="B457" s="37">
        <v>12880</v>
      </c>
      <c r="C457" s="37">
        <v>37300</v>
      </c>
      <c r="D457" s="37">
        <v>79100</v>
      </c>
      <c r="E457" s="38">
        <v>1348.6</v>
      </c>
      <c r="F457" s="9"/>
      <c r="G457" s="10"/>
    </row>
    <row r="458" spans="1:7" ht="13.25" customHeight="1">
      <c r="A458" s="39">
        <v>39006</v>
      </c>
      <c r="B458" s="40">
        <v>13000</v>
      </c>
      <c r="C458" s="40">
        <v>37300</v>
      </c>
      <c r="D458" s="40">
        <v>78000</v>
      </c>
      <c r="E458" s="41">
        <v>1356.72</v>
      </c>
      <c r="F458" s="9"/>
      <c r="G458" s="10"/>
    </row>
    <row r="459" spans="1:7" ht="13.25" customHeight="1">
      <c r="A459" s="33">
        <v>39007</v>
      </c>
      <c r="B459" s="34">
        <v>12940</v>
      </c>
      <c r="C459" s="34">
        <v>37300</v>
      </c>
      <c r="D459" s="34">
        <v>77600</v>
      </c>
      <c r="E459" s="35">
        <v>1351.3</v>
      </c>
      <c r="F459" s="9"/>
      <c r="G459" s="10"/>
    </row>
    <row r="460" spans="1:7" ht="13.25" customHeight="1">
      <c r="A460" s="33">
        <v>39008</v>
      </c>
      <c r="B460" s="34">
        <v>12840</v>
      </c>
      <c r="C460" s="34">
        <v>37350</v>
      </c>
      <c r="D460" s="34">
        <v>77200</v>
      </c>
      <c r="E460" s="35">
        <v>1354.26</v>
      </c>
      <c r="F460" s="9"/>
      <c r="G460" s="10"/>
    </row>
    <row r="461" spans="1:7" ht="13.25" customHeight="1">
      <c r="A461" s="33">
        <v>39009</v>
      </c>
      <c r="B461" s="34">
        <v>12720</v>
      </c>
      <c r="C461" s="34">
        <v>36200</v>
      </c>
      <c r="D461" s="34">
        <v>76500</v>
      </c>
      <c r="E461" s="35">
        <v>1354.06</v>
      </c>
      <c r="F461" s="9"/>
      <c r="G461" s="10"/>
    </row>
    <row r="462" spans="1:7" ht="13.25" customHeight="1">
      <c r="A462" s="36">
        <v>39010</v>
      </c>
      <c r="B462" s="37">
        <v>12620</v>
      </c>
      <c r="C462" s="37">
        <v>36100</v>
      </c>
      <c r="D462" s="37">
        <v>76500</v>
      </c>
      <c r="E462" s="38">
        <v>1364.24</v>
      </c>
      <c r="F462" s="9"/>
      <c r="G462" s="10"/>
    </row>
    <row r="463" spans="1:7" ht="13.25" customHeight="1">
      <c r="A463" s="39">
        <v>39013</v>
      </c>
      <c r="B463" s="40">
        <v>12500</v>
      </c>
      <c r="C463" s="40">
        <v>36100</v>
      </c>
      <c r="D463" s="40">
        <v>77800</v>
      </c>
      <c r="E463" s="41">
        <v>1364.95</v>
      </c>
      <c r="F463" s="9"/>
      <c r="G463" s="10"/>
    </row>
    <row r="464" spans="1:7" ht="13.25" customHeight="1">
      <c r="A464" s="33">
        <v>39014</v>
      </c>
      <c r="B464" s="34">
        <v>12520</v>
      </c>
      <c r="C464" s="34">
        <v>36000</v>
      </c>
      <c r="D464" s="34">
        <v>78400</v>
      </c>
      <c r="E464" s="35">
        <v>1366.5</v>
      </c>
      <c r="F464" s="9"/>
      <c r="G464" s="10"/>
    </row>
    <row r="465" spans="1:7" ht="13.25" customHeight="1">
      <c r="A465" s="33">
        <v>39015</v>
      </c>
      <c r="B465" s="34">
        <v>12500</v>
      </c>
      <c r="C465" s="34">
        <v>35350</v>
      </c>
      <c r="D465" s="34">
        <v>78500</v>
      </c>
      <c r="E465" s="35">
        <v>1371.43</v>
      </c>
      <c r="F465" s="9"/>
      <c r="G465" s="10"/>
    </row>
    <row r="466" spans="1:7" ht="13.25" customHeight="1">
      <c r="A466" s="33">
        <v>39016</v>
      </c>
      <c r="B466" s="34">
        <v>12580</v>
      </c>
      <c r="C466" s="34">
        <v>35550</v>
      </c>
      <c r="D466" s="34">
        <v>77900</v>
      </c>
      <c r="E466" s="35">
        <v>1373.65</v>
      </c>
      <c r="F466" s="9"/>
      <c r="G466" s="10"/>
    </row>
    <row r="467" spans="1:7" ht="13.25" customHeight="1">
      <c r="A467" s="36">
        <v>39017</v>
      </c>
      <c r="B467" s="37">
        <v>12400</v>
      </c>
      <c r="C467" s="37">
        <v>34350</v>
      </c>
      <c r="D467" s="37">
        <v>76100</v>
      </c>
      <c r="E467" s="38">
        <v>1369.09</v>
      </c>
      <c r="F467" s="9"/>
      <c r="G467" s="10"/>
    </row>
    <row r="468" spans="1:7" ht="13.25" customHeight="1">
      <c r="A468" s="39">
        <v>39020</v>
      </c>
      <c r="B468" s="40">
        <v>12180</v>
      </c>
      <c r="C468" s="40">
        <v>33300</v>
      </c>
      <c r="D468" s="40">
        <v>75000</v>
      </c>
      <c r="E468" s="41">
        <v>1356.11</v>
      </c>
      <c r="F468" s="9"/>
      <c r="G468" s="10"/>
    </row>
    <row r="469" spans="1:7" ht="13.25" customHeight="1">
      <c r="A469" s="33">
        <v>39021</v>
      </c>
      <c r="B469" s="34">
        <v>12220</v>
      </c>
      <c r="C469" s="34">
        <v>34200</v>
      </c>
      <c r="D469" s="34">
        <v>76600</v>
      </c>
      <c r="E469" s="35">
        <v>1364.55</v>
      </c>
      <c r="F469" s="9"/>
      <c r="G469" s="10"/>
    </row>
    <row r="470" spans="1:7" ht="13.25" customHeight="1">
      <c r="A470" s="33">
        <v>39022</v>
      </c>
      <c r="B470" s="34">
        <v>12300</v>
      </c>
      <c r="C470" s="34">
        <v>34050</v>
      </c>
      <c r="D470" s="34">
        <v>76500</v>
      </c>
      <c r="E470" s="35">
        <v>1374.35</v>
      </c>
      <c r="F470" s="9"/>
      <c r="G470" s="10"/>
    </row>
    <row r="471" spans="1:7" ht="13.25" customHeight="1">
      <c r="A471" s="33">
        <v>39023</v>
      </c>
      <c r="B471" s="34">
        <v>12280</v>
      </c>
      <c r="C471" s="34">
        <v>34800</v>
      </c>
      <c r="D471" s="34">
        <v>74900</v>
      </c>
      <c r="E471" s="35">
        <v>1383.73</v>
      </c>
      <c r="F471" s="9"/>
      <c r="G471" s="10"/>
    </row>
    <row r="472" spans="1:7" ht="13.25" customHeight="1">
      <c r="A472" s="36">
        <v>39024</v>
      </c>
      <c r="B472" s="37">
        <v>12220</v>
      </c>
      <c r="C472" s="37">
        <v>33700</v>
      </c>
      <c r="D472" s="37">
        <v>73700</v>
      </c>
      <c r="E472" s="38">
        <v>1383.88</v>
      </c>
      <c r="F472" s="9"/>
      <c r="G472" s="10"/>
    </row>
    <row r="473" spans="1:7" ht="13.25" customHeight="1">
      <c r="A473" s="39">
        <v>39027</v>
      </c>
      <c r="B473" s="40">
        <v>12100</v>
      </c>
      <c r="C473" s="40">
        <v>33650</v>
      </c>
      <c r="D473" s="40">
        <v>72100</v>
      </c>
      <c r="E473" s="41">
        <v>1379.19</v>
      </c>
      <c r="F473" s="9"/>
      <c r="G473" s="10"/>
    </row>
    <row r="474" spans="1:7" ht="13.25" customHeight="1">
      <c r="A474" s="33">
        <v>39028</v>
      </c>
      <c r="B474" s="34">
        <v>12180</v>
      </c>
      <c r="C474" s="34">
        <v>34000</v>
      </c>
      <c r="D474" s="34">
        <v>72500</v>
      </c>
      <c r="E474" s="35">
        <v>1387.44</v>
      </c>
      <c r="F474" s="9"/>
      <c r="G474" s="10"/>
    </row>
    <row r="475" spans="1:7" ht="13.25" customHeight="1">
      <c r="A475" s="33">
        <v>39029</v>
      </c>
      <c r="B475" s="34">
        <v>12300</v>
      </c>
      <c r="C475" s="34">
        <v>34500</v>
      </c>
      <c r="D475" s="34">
        <v>73500</v>
      </c>
      <c r="E475" s="35">
        <v>1380.07</v>
      </c>
      <c r="F475" s="9"/>
      <c r="G475" s="10"/>
    </row>
    <row r="476" spans="1:7" ht="13.25" customHeight="1">
      <c r="A476" s="33">
        <v>39030</v>
      </c>
      <c r="B476" s="34">
        <v>12620</v>
      </c>
      <c r="C476" s="34">
        <v>34700</v>
      </c>
      <c r="D476" s="34">
        <v>74900</v>
      </c>
      <c r="E476" s="35">
        <v>1399.44</v>
      </c>
      <c r="F476" s="9"/>
      <c r="G476" s="10"/>
    </row>
    <row r="477" spans="1:7" ht="13.25" customHeight="1">
      <c r="A477" s="36">
        <v>39031</v>
      </c>
      <c r="B477" s="37">
        <v>12580</v>
      </c>
      <c r="C477" s="37">
        <v>34200</v>
      </c>
      <c r="D477" s="37">
        <v>73900</v>
      </c>
      <c r="E477" s="38">
        <v>1395.73</v>
      </c>
      <c r="F477" s="9"/>
      <c r="G477" s="10"/>
    </row>
    <row r="478" spans="1:7" ht="13.25" customHeight="1">
      <c r="A478" s="39">
        <v>39034</v>
      </c>
      <c r="B478" s="40">
        <v>12780</v>
      </c>
      <c r="C478" s="40">
        <v>35100</v>
      </c>
      <c r="D478" s="40">
        <v>74200</v>
      </c>
      <c r="E478" s="41">
        <v>1396.69</v>
      </c>
      <c r="F478" s="9"/>
      <c r="G478" s="10"/>
    </row>
    <row r="479" spans="1:7" ht="13.25" customHeight="1">
      <c r="A479" s="33">
        <v>39035</v>
      </c>
      <c r="B479" s="34">
        <v>12940</v>
      </c>
      <c r="C479" s="34">
        <v>35400</v>
      </c>
      <c r="D479" s="34">
        <v>74800</v>
      </c>
      <c r="E479" s="35">
        <v>1407.37</v>
      </c>
      <c r="F479" s="9"/>
      <c r="G479" s="10"/>
    </row>
    <row r="480" spans="1:7" ht="13.25" customHeight="1">
      <c r="A480" s="33">
        <v>39036</v>
      </c>
      <c r="B480" s="34">
        <v>13240</v>
      </c>
      <c r="C480" s="34">
        <v>36000</v>
      </c>
      <c r="D480" s="34">
        <v>75500</v>
      </c>
      <c r="E480" s="35">
        <v>1412.54</v>
      </c>
      <c r="F480" s="9"/>
      <c r="G480" s="10"/>
    </row>
    <row r="481" spans="1:7" ht="13.25" customHeight="1">
      <c r="A481" s="33">
        <v>39037</v>
      </c>
      <c r="B481" s="34">
        <v>13140</v>
      </c>
      <c r="C481" s="34">
        <v>35600</v>
      </c>
      <c r="D481" s="34">
        <v>74800</v>
      </c>
      <c r="E481" s="35">
        <v>1410.75</v>
      </c>
      <c r="F481" s="9"/>
      <c r="G481" s="10"/>
    </row>
    <row r="482" spans="1:7" ht="13.25" customHeight="1">
      <c r="A482" s="36">
        <v>39038</v>
      </c>
      <c r="B482" s="37">
        <v>13080</v>
      </c>
      <c r="C482" s="37">
        <v>35850</v>
      </c>
      <c r="D482" s="37">
        <v>74700</v>
      </c>
      <c r="E482" s="38">
        <v>1412.22</v>
      </c>
      <c r="F482" s="9"/>
      <c r="G482" s="10"/>
    </row>
    <row r="483" spans="1:7" ht="13.25" customHeight="1">
      <c r="A483" s="39">
        <v>39041</v>
      </c>
      <c r="B483" s="40">
        <v>13040</v>
      </c>
      <c r="C483" s="40">
        <v>35000</v>
      </c>
      <c r="D483" s="40">
        <v>73000</v>
      </c>
      <c r="E483" s="41">
        <v>1402.21</v>
      </c>
      <c r="F483" s="9"/>
      <c r="G483" s="10"/>
    </row>
    <row r="484" spans="1:7" ht="13.25" customHeight="1">
      <c r="A484" s="33">
        <v>39042</v>
      </c>
      <c r="B484" s="34">
        <v>13000</v>
      </c>
      <c r="C484" s="34">
        <v>34950</v>
      </c>
      <c r="D484" s="34">
        <v>70300</v>
      </c>
      <c r="E484" s="35">
        <v>1405.9</v>
      </c>
      <c r="F484" s="9"/>
      <c r="G484" s="10"/>
    </row>
    <row r="485" spans="1:7" ht="13.25" customHeight="1">
      <c r="A485" s="33">
        <v>39043</v>
      </c>
      <c r="B485" s="34">
        <v>13200</v>
      </c>
      <c r="C485" s="34">
        <v>35750</v>
      </c>
      <c r="D485" s="34">
        <v>71000</v>
      </c>
      <c r="E485" s="35">
        <v>1422.54</v>
      </c>
      <c r="F485" s="9"/>
      <c r="G485" s="10"/>
    </row>
    <row r="486" spans="1:7" ht="13.25" customHeight="1">
      <c r="A486" s="33">
        <v>39044</v>
      </c>
      <c r="B486" s="34">
        <v>13080</v>
      </c>
      <c r="C486" s="34">
        <v>35600</v>
      </c>
      <c r="D486" s="34">
        <v>69300</v>
      </c>
      <c r="E486" s="35">
        <v>1419.23</v>
      </c>
      <c r="F486" s="9"/>
      <c r="G486" s="10"/>
    </row>
    <row r="487" spans="1:7" ht="13.25" customHeight="1">
      <c r="A487" s="36">
        <v>39045</v>
      </c>
      <c r="B487" s="37">
        <v>13040</v>
      </c>
      <c r="C487" s="37">
        <v>35650</v>
      </c>
      <c r="D487" s="37">
        <v>69700</v>
      </c>
      <c r="E487" s="38">
        <v>1421.73</v>
      </c>
      <c r="F487" s="9"/>
      <c r="G487" s="10"/>
    </row>
    <row r="488" spans="1:7" ht="13.25" customHeight="1">
      <c r="A488" s="39">
        <v>39048</v>
      </c>
      <c r="B488" s="40">
        <v>12840</v>
      </c>
      <c r="C488" s="40">
        <v>35400</v>
      </c>
      <c r="D488" s="40">
        <v>69400</v>
      </c>
      <c r="E488" s="41">
        <v>1425.13</v>
      </c>
      <c r="F488" s="9"/>
      <c r="G488" s="10"/>
    </row>
    <row r="489" spans="1:7" ht="13.25" customHeight="1">
      <c r="A489" s="33">
        <v>39049</v>
      </c>
      <c r="B489" s="34">
        <v>12600</v>
      </c>
      <c r="C489" s="34">
        <v>34800</v>
      </c>
      <c r="D489" s="34">
        <v>69700</v>
      </c>
      <c r="E489" s="35">
        <v>1411.47</v>
      </c>
      <c r="F489" s="9"/>
      <c r="G489" s="10"/>
    </row>
    <row r="490" spans="1:7" ht="13.25" customHeight="1">
      <c r="A490" s="33">
        <v>39050</v>
      </c>
      <c r="B490" s="34">
        <v>12580</v>
      </c>
      <c r="C490" s="34">
        <v>35050</v>
      </c>
      <c r="D490" s="34">
        <v>70800</v>
      </c>
      <c r="E490" s="35">
        <v>1422.55</v>
      </c>
      <c r="F490" s="9"/>
      <c r="G490" s="10"/>
    </row>
    <row r="491" spans="1:7" ht="13.25" customHeight="1">
      <c r="A491" s="33">
        <v>39051</v>
      </c>
      <c r="B491" s="34">
        <v>12760</v>
      </c>
      <c r="C491" s="34">
        <v>35300</v>
      </c>
      <c r="D491" s="34">
        <v>70400</v>
      </c>
      <c r="E491" s="35">
        <v>1432.21</v>
      </c>
      <c r="F491" s="9"/>
      <c r="G491" s="10"/>
    </row>
    <row r="492" spans="1:7" ht="13.25" customHeight="1">
      <c r="A492" s="36">
        <v>39052</v>
      </c>
      <c r="B492" s="37">
        <v>12800</v>
      </c>
      <c r="C492" s="37">
        <v>36050</v>
      </c>
      <c r="D492" s="37">
        <v>70600</v>
      </c>
      <c r="E492" s="38">
        <v>1434.36</v>
      </c>
      <c r="F492" s="9"/>
      <c r="G492" s="10"/>
    </row>
    <row r="493" spans="1:7" ht="13.25" customHeight="1">
      <c r="A493" s="39">
        <v>39055</v>
      </c>
      <c r="B493" s="40">
        <v>12820</v>
      </c>
      <c r="C493" s="40">
        <v>36450</v>
      </c>
      <c r="D493" s="40">
        <v>70000</v>
      </c>
      <c r="E493" s="41">
        <v>1426.46</v>
      </c>
      <c r="F493" s="9"/>
      <c r="G493" s="10"/>
    </row>
    <row r="494" spans="1:7" ht="13.25" customHeight="1">
      <c r="A494" s="33">
        <v>39056</v>
      </c>
      <c r="B494" s="34">
        <v>12760</v>
      </c>
      <c r="C494" s="34">
        <v>36550</v>
      </c>
      <c r="D494" s="34">
        <v>69000</v>
      </c>
      <c r="E494" s="35">
        <v>1420.59</v>
      </c>
      <c r="F494" s="9"/>
      <c r="G494" s="10"/>
    </row>
    <row r="495" spans="1:7" ht="13.25" customHeight="1">
      <c r="A495" s="33">
        <v>39057</v>
      </c>
      <c r="B495" s="34">
        <v>12700</v>
      </c>
      <c r="C495" s="34">
        <v>36400</v>
      </c>
      <c r="D495" s="34">
        <v>67300</v>
      </c>
      <c r="E495" s="35">
        <v>1413.73</v>
      </c>
      <c r="F495" s="9"/>
      <c r="G495" s="10"/>
    </row>
    <row r="496" spans="1:7" ht="13.25" customHeight="1">
      <c r="A496" s="33">
        <v>39058</v>
      </c>
      <c r="B496" s="34">
        <v>12520</v>
      </c>
      <c r="C496" s="34">
        <v>36350</v>
      </c>
      <c r="D496" s="34">
        <v>65800</v>
      </c>
      <c r="E496" s="35">
        <v>1410.3</v>
      </c>
      <c r="F496" s="9"/>
      <c r="G496" s="10"/>
    </row>
    <row r="497" spans="1:7" ht="13.25" customHeight="1">
      <c r="A497" s="36">
        <v>39059</v>
      </c>
      <c r="B497" s="37">
        <v>12220</v>
      </c>
      <c r="C497" s="37">
        <v>35000</v>
      </c>
      <c r="D497" s="37">
        <v>64900</v>
      </c>
      <c r="E497" s="38">
        <v>1390.43</v>
      </c>
      <c r="F497" s="9"/>
      <c r="G497" s="10"/>
    </row>
    <row r="498" spans="1:7" ht="13.25" customHeight="1">
      <c r="A498" s="39">
        <v>39062</v>
      </c>
      <c r="B498" s="40">
        <v>12080</v>
      </c>
      <c r="C498" s="40">
        <v>35350</v>
      </c>
      <c r="D498" s="40">
        <v>64700</v>
      </c>
      <c r="E498" s="41">
        <v>1390.73</v>
      </c>
      <c r="F498" s="9"/>
      <c r="G498" s="10"/>
    </row>
    <row r="499" spans="1:7" ht="13.25" customHeight="1">
      <c r="A499" s="33">
        <v>39063</v>
      </c>
      <c r="B499" s="34">
        <v>12000</v>
      </c>
      <c r="C499" s="34">
        <v>34600</v>
      </c>
      <c r="D499" s="34">
        <v>64900</v>
      </c>
      <c r="E499" s="35">
        <v>1376.98</v>
      </c>
      <c r="F499" s="9"/>
      <c r="G499" s="10"/>
    </row>
    <row r="500" spans="1:7" ht="13.25" customHeight="1">
      <c r="A500" s="33">
        <v>39064</v>
      </c>
      <c r="B500" s="34">
        <v>12040</v>
      </c>
      <c r="C500" s="34">
        <v>34850</v>
      </c>
      <c r="D500" s="34">
        <v>65700</v>
      </c>
      <c r="E500" s="35">
        <v>1383.28</v>
      </c>
      <c r="F500" s="9"/>
      <c r="G500" s="10"/>
    </row>
    <row r="501" spans="1:7" ht="13.25" customHeight="1">
      <c r="A501" s="33">
        <v>39065</v>
      </c>
      <c r="B501" s="34">
        <v>12280</v>
      </c>
      <c r="C501" s="34">
        <v>35800</v>
      </c>
      <c r="D501" s="34">
        <v>67800</v>
      </c>
      <c r="E501" s="35">
        <v>1418.38</v>
      </c>
      <c r="F501" s="9"/>
      <c r="G501" s="10"/>
    </row>
    <row r="502" spans="1:7" ht="13.25" customHeight="1">
      <c r="A502" s="36">
        <v>39066</v>
      </c>
      <c r="B502" s="37">
        <v>12160</v>
      </c>
      <c r="C502" s="37">
        <v>36250</v>
      </c>
      <c r="D502" s="37">
        <v>67800</v>
      </c>
      <c r="E502" s="38">
        <v>1421.87</v>
      </c>
      <c r="F502" s="9"/>
      <c r="G502" s="10"/>
    </row>
    <row r="503" spans="1:7" ht="13.25" customHeight="1">
      <c r="A503" s="39">
        <v>39069</v>
      </c>
      <c r="B503" s="40">
        <v>12200</v>
      </c>
      <c r="C503" s="40">
        <v>36450</v>
      </c>
      <c r="D503" s="40">
        <v>67700</v>
      </c>
      <c r="E503" s="41">
        <v>1433.23</v>
      </c>
      <c r="F503" s="9"/>
      <c r="G503" s="10"/>
    </row>
    <row r="504" spans="1:7" ht="13.25" customHeight="1">
      <c r="A504" s="33">
        <v>39070</v>
      </c>
      <c r="B504" s="34">
        <v>12200</v>
      </c>
      <c r="C504" s="34">
        <v>35950</v>
      </c>
      <c r="D504" s="34">
        <v>68000</v>
      </c>
      <c r="E504" s="35">
        <v>1427.76</v>
      </c>
      <c r="F504" s="9"/>
      <c r="G504" s="10"/>
    </row>
    <row r="505" spans="1:7" ht="13.25" customHeight="1">
      <c r="A505" s="33">
        <v>39071</v>
      </c>
      <c r="B505" s="34">
        <v>12320</v>
      </c>
      <c r="C505" s="34">
        <v>36400</v>
      </c>
      <c r="D505" s="34">
        <v>68500</v>
      </c>
      <c r="E505" s="35">
        <v>1442.28</v>
      </c>
      <c r="F505" s="9"/>
      <c r="G505" s="10"/>
    </row>
    <row r="506" spans="1:7" ht="13.25" customHeight="1">
      <c r="A506" s="33">
        <v>39072</v>
      </c>
      <c r="B506" s="34">
        <v>12300</v>
      </c>
      <c r="C506" s="34">
        <v>36150</v>
      </c>
      <c r="D506" s="34">
        <v>68500</v>
      </c>
      <c r="E506" s="35">
        <v>1436.47</v>
      </c>
      <c r="F506" s="9"/>
      <c r="G506" s="10"/>
    </row>
    <row r="507" spans="1:7" ht="13.25" customHeight="1">
      <c r="A507" s="36">
        <v>39073</v>
      </c>
      <c r="B507" s="37">
        <v>12200</v>
      </c>
      <c r="C507" s="37">
        <v>36150</v>
      </c>
      <c r="D507" s="37">
        <v>68400</v>
      </c>
      <c r="E507" s="38">
        <v>1437.49</v>
      </c>
      <c r="F507" s="9"/>
      <c r="G507" s="10"/>
    </row>
    <row r="508" spans="1:7" ht="13.25" customHeight="1">
      <c r="A508" s="39">
        <v>39077</v>
      </c>
      <c r="B508" s="40">
        <v>12120</v>
      </c>
      <c r="C508" s="40">
        <v>35750</v>
      </c>
      <c r="D508" s="40">
        <v>68300</v>
      </c>
      <c r="E508" s="41">
        <v>1433.92</v>
      </c>
      <c r="F508" s="9"/>
      <c r="G508" s="10"/>
    </row>
    <row r="509" spans="1:7" ht="13.25" customHeight="1">
      <c r="A509" s="33">
        <v>39078</v>
      </c>
      <c r="B509" s="34">
        <v>12240</v>
      </c>
      <c r="C509" s="34">
        <v>36250</v>
      </c>
      <c r="D509" s="34">
        <v>67300</v>
      </c>
      <c r="E509" s="35">
        <v>1425.1</v>
      </c>
      <c r="F509" s="9"/>
      <c r="G509" s="10"/>
    </row>
    <row r="510" spans="1:7" ht="13.25" customHeight="1">
      <c r="A510" s="33">
        <v>39079</v>
      </c>
      <c r="B510" s="34">
        <v>12260</v>
      </c>
      <c r="C510" s="34">
        <v>36450</v>
      </c>
      <c r="D510" s="34">
        <v>67400</v>
      </c>
      <c r="E510" s="35">
        <v>1434.46</v>
      </c>
      <c r="F510" s="9"/>
      <c r="G510" s="10"/>
    </row>
    <row r="511" spans="1:7" ht="13.25" customHeight="1">
      <c r="A511" s="33">
        <v>39084</v>
      </c>
      <c r="B511" s="34">
        <v>12500</v>
      </c>
      <c r="C511" s="34">
        <v>37300</v>
      </c>
      <c r="D511" s="34">
        <v>67500</v>
      </c>
      <c r="E511" s="35">
        <v>1435.26</v>
      </c>
      <c r="F511" s="9"/>
      <c r="G511" s="10"/>
    </row>
    <row r="512" spans="1:7" ht="13.25" customHeight="1">
      <c r="A512" s="36">
        <v>39085</v>
      </c>
      <c r="B512" s="37">
        <v>12220</v>
      </c>
      <c r="C512" s="37">
        <v>36950</v>
      </c>
      <c r="D512" s="37">
        <v>67600</v>
      </c>
      <c r="E512" s="38">
        <v>1409.35</v>
      </c>
      <c r="F512" s="9"/>
      <c r="G512" s="10"/>
    </row>
    <row r="513" spans="1:7" ht="13.25" customHeight="1">
      <c r="A513" s="39">
        <v>39086</v>
      </c>
      <c r="B513" s="40">
        <v>12140</v>
      </c>
      <c r="C513" s="40">
        <v>37150</v>
      </c>
      <c r="D513" s="40">
        <v>66700</v>
      </c>
      <c r="E513" s="41">
        <v>1397.29</v>
      </c>
      <c r="F513" s="9"/>
      <c r="G513" s="10"/>
    </row>
    <row r="514" spans="1:7" ht="13.25" customHeight="1">
      <c r="A514" s="33">
        <v>39087</v>
      </c>
      <c r="B514" s="34">
        <v>11900</v>
      </c>
      <c r="C514" s="34">
        <v>37400</v>
      </c>
      <c r="D514" s="34">
        <v>65300</v>
      </c>
      <c r="E514" s="35">
        <v>1385.76</v>
      </c>
      <c r="F514" s="9"/>
      <c r="G514" s="10"/>
    </row>
    <row r="515" spans="1:7" ht="13.25" customHeight="1">
      <c r="A515" s="33">
        <v>39090</v>
      </c>
      <c r="B515" s="34">
        <v>11640</v>
      </c>
      <c r="C515" s="34">
        <v>36650</v>
      </c>
      <c r="D515" s="34">
        <v>64900</v>
      </c>
      <c r="E515" s="35">
        <v>1370.81</v>
      </c>
      <c r="F515" s="9"/>
      <c r="G515" s="10"/>
    </row>
    <row r="516" spans="1:7" ht="13.25" customHeight="1">
      <c r="A516" s="33">
        <v>39091</v>
      </c>
      <c r="B516" s="34">
        <v>11720</v>
      </c>
      <c r="C516" s="34">
        <v>36650</v>
      </c>
      <c r="D516" s="34">
        <v>64500</v>
      </c>
      <c r="E516" s="35">
        <v>1374.34</v>
      </c>
      <c r="F516" s="9"/>
      <c r="G516" s="10"/>
    </row>
    <row r="517" spans="1:7" ht="13.25" customHeight="1">
      <c r="A517" s="36">
        <v>39092</v>
      </c>
      <c r="B517" s="37">
        <v>11560</v>
      </c>
      <c r="C517" s="37">
        <v>36550</v>
      </c>
      <c r="D517" s="37">
        <v>63500</v>
      </c>
      <c r="E517" s="38">
        <v>1355.79</v>
      </c>
      <c r="F517" s="9"/>
      <c r="G517" s="10"/>
    </row>
    <row r="518" spans="1:7" ht="13.25" customHeight="1">
      <c r="A518" s="39">
        <v>39093</v>
      </c>
      <c r="B518" s="40">
        <v>11640</v>
      </c>
      <c r="C518" s="40">
        <v>36200</v>
      </c>
      <c r="D518" s="40">
        <v>63900</v>
      </c>
      <c r="E518" s="41">
        <v>1365.31</v>
      </c>
      <c r="F518" s="9"/>
      <c r="G518" s="10"/>
    </row>
    <row r="519" spans="1:7" ht="13.25" customHeight="1">
      <c r="A519" s="33">
        <v>39094</v>
      </c>
      <c r="B519" s="34">
        <v>12060</v>
      </c>
      <c r="C519" s="34">
        <v>36400</v>
      </c>
      <c r="D519" s="34">
        <v>63900</v>
      </c>
      <c r="E519" s="35">
        <v>1388.37</v>
      </c>
      <c r="F519" s="9"/>
      <c r="G519" s="10"/>
    </row>
    <row r="520" spans="1:7" ht="13.25" customHeight="1">
      <c r="A520" s="33">
        <v>39097</v>
      </c>
      <c r="B520" s="34">
        <v>12240</v>
      </c>
      <c r="C520" s="34">
        <v>36500</v>
      </c>
      <c r="D520" s="34">
        <v>64100</v>
      </c>
      <c r="E520" s="35">
        <v>1390.96</v>
      </c>
      <c r="F520" s="9"/>
      <c r="G520" s="10"/>
    </row>
    <row r="521" spans="1:7" ht="13.25" customHeight="1">
      <c r="A521" s="33">
        <v>39098</v>
      </c>
      <c r="B521" s="34">
        <v>12260</v>
      </c>
      <c r="C521" s="34">
        <v>35850</v>
      </c>
      <c r="D521" s="34">
        <v>65400</v>
      </c>
      <c r="E521" s="35">
        <v>1389.71</v>
      </c>
      <c r="F521" s="9"/>
      <c r="G521" s="10"/>
    </row>
    <row r="522" spans="1:7" ht="13.25" customHeight="1">
      <c r="A522" s="36">
        <v>39099</v>
      </c>
      <c r="B522" s="37">
        <v>12040</v>
      </c>
      <c r="C522" s="37">
        <v>34250</v>
      </c>
      <c r="D522" s="37">
        <v>65200</v>
      </c>
      <c r="E522" s="38">
        <v>1379.48</v>
      </c>
      <c r="F522" s="9"/>
      <c r="G522" s="10"/>
    </row>
    <row r="523" spans="1:7" ht="13.25" customHeight="1">
      <c r="A523" s="39">
        <v>39100</v>
      </c>
      <c r="B523" s="40">
        <v>11900</v>
      </c>
      <c r="C523" s="40">
        <v>33850</v>
      </c>
      <c r="D523" s="40">
        <v>65100</v>
      </c>
      <c r="E523" s="41">
        <v>1383.21</v>
      </c>
      <c r="F523" s="9"/>
      <c r="G523" s="10"/>
    </row>
    <row r="524" spans="1:7" ht="13.25" customHeight="1">
      <c r="A524" s="33">
        <v>39101</v>
      </c>
      <c r="B524" s="34">
        <v>11700</v>
      </c>
      <c r="C524" s="34">
        <v>32200</v>
      </c>
      <c r="D524" s="34">
        <v>64100</v>
      </c>
      <c r="E524" s="35">
        <v>1360.56</v>
      </c>
      <c r="F524" s="9"/>
      <c r="G524" s="10"/>
    </row>
    <row r="525" spans="1:7" ht="13.25" customHeight="1">
      <c r="A525" s="33">
        <v>39104</v>
      </c>
      <c r="B525" s="34">
        <v>11820</v>
      </c>
      <c r="C525" s="34">
        <v>32900</v>
      </c>
      <c r="D525" s="34">
        <v>64600</v>
      </c>
      <c r="E525" s="35">
        <v>1363.41</v>
      </c>
      <c r="F525" s="9"/>
      <c r="G525" s="10"/>
    </row>
    <row r="526" spans="1:7" ht="13.25" customHeight="1">
      <c r="A526" s="33">
        <v>39105</v>
      </c>
      <c r="B526" s="34">
        <v>11920</v>
      </c>
      <c r="C526" s="34">
        <v>32700</v>
      </c>
      <c r="D526" s="34">
        <v>64800</v>
      </c>
      <c r="E526" s="35">
        <v>1363.09</v>
      </c>
      <c r="F526" s="9"/>
      <c r="G526" s="10"/>
    </row>
    <row r="527" spans="1:7" ht="13.25" customHeight="1">
      <c r="A527" s="36">
        <v>39106</v>
      </c>
      <c r="B527" s="37">
        <v>12020</v>
      </c>
      <c r="C527" s="37">
        <v>33800</v>
      </c>
      <c r="D527" s="37">
        <v>67000</v>
      </c>
      <c r="E527" s="38">
        <v>1383.06</v>
      </c>
      <c r="F527" s="9"/>
      <c r="G527" s="10"/>
    </row>
    <row r="528" spans="1:7" ht="13.25" customHeight="1">
      <c r="A528" s="39">
        <v>39107</v>
      </c>
      <c r="B528" s="40">
        <v>12060</v>
      </c>
      <c r="C528" s="40">
        <v>33550</v>
      </c>
      <c r="D528" s="40">
        <v>66500</v>
      </c>
      <c r="E528" s="41">
        <v>1382.36</v>
      </c>
      <c r="F528" s="9"/>
      <c r="G528" s="10"/>
    </row>
    <row r="529" spans="1:7" ht="13.25" customHeight="1">
      <c r="A529" s="33">
        <v>39108</v>
      </c>
      <c r="B529" s="34">
        <v>11740</v>
      </c>
      <c r="C529" s="34">
        <v>32950</v>
      </c>
      <c r="D529" s="34">
        <v>66400</v>
      </c>
      <c r="E529" s="35">
        <v>1371.33</v>
      </c>
      <c r="F529" s="9"/>
      <c r="G529" s="10"/>
    </row>
    <row r="530" spans="1:7" ht="13.25" customHeight="1">
      <c r="A530" s="33">
        <v>39111</v>
      </c>
      <c r="B530" s="34">
        <v>11560</v>
      </c>
      <c r="C530" s="34">
        <v>31700</v>
      </c>
      <c r="D530" s="34">
        <v>66200</v>
      </c>
      <c r="E530" s="35">
        <v>1363.1</v>
      </c>
      <c r="F530" s="9"/>
      <c r="G530" s="10"/>
    </row>
    <row r="531" spans="1:7" ht="13.25" customHeight="1">
      <c r="A531" s="33">
        <v>39112</v>
      </c>
      <c r="B531" s="34">
        <v>11660</v>
      </c>
      <c r="C531" s="34">
        <v>31800</v>
      </c>
      <c r="D531" s="34">
        <v>66800</v>
      </c>
      <c r="E531" s="35">
        <v>1370.72</v>
      </c>
      <c r="F531" s="9"/>
      <c r="G531" s="10"/>
    </row>
    <row r="532" spans="1:7" ht="13.25" customHeight="1">
      <c r="A532" s="36">
        <v>39113</v>
      </c>
      <c r="B532" s="37">
        <v>11580</v>
      </c>
      <c r="C532" s="37">
        <v>31250</v>
      </c>
      <c r="D532" s="37">
        <v>67100</v>
      </c>
      <c r="E532" s="38">
        <v>1360.23</v>
      </c>
      <c r="F532" s="9"/>
      <c r="G532" s="10"/>
    </row>
    <row r="533" spans="1:7" ht="13.25" customHeight="1">
      <c r="A533" s="39">
        <v>39114</v>
      </c>
      <c r="B533" s="40">
        <v>11600</v>
      </c>
      <c r="C533" s="40">
        <v>31150</v>
      </c>
      <c r="D533" s="40">
        <v>68000</v>
      </c>
      <c r="E533" s="41">
        <v>1382.9</v>
      </c>
      <c r="F533" s="9"/>
      <c r="G533" s="10"/>
    </row>
    <row r="534" spans="1:7" ht="13.25" customHeight="1">
      <c r="A534" s="33">
        <v>39115</v>
      </c>
      <c r="B534" s="34">
        <v>11740</v>
      </c>
      <c r="C534" s="34">
        <v>32000</v>
      </c>
      <c r="D534" s="34">
        <v>69800</v>
      </c>
      <c r="E534" s="35">
        <v>1413.14</v>
      </c>
      <c r="F534" s="9"/>
      <c r="G534" s="10"/>
    </row>
    <row r="535" spans="1:7" ht="13.25" customHeight="1">
      <c r="A535" s="33">
        <v>39118</v>
      </c>
      <c r="B535" s="34">
        <v>11720</v>
      </c>
      <c r="C535" s="34">
        <v>32550</v>
      </c>
      <c r="D535" s="34">
        <v>69800</v>
      </c>
      <c r="E535" s="35">
        <v>1417.95</v>
      </c>
      <c r="F535" s="9"/>
      <c r="G535" s="10"/>
    </row>
    <row r="536" spans="1:7" ht="13.25" customHeight="1">
      <c r="A536" s="33">
        <v>39119</v>
      </c>
      <c r="B536" s="34">
        <v>11740</v>
      </c>
      <c r="C536" s="34">
        <v>32250</v>
      </c>
      <c r="D536" s="34">
        <v>69000</v>
      </c>
      <c r="E536" s="35">
        <v>1428.58</v>
      </c>
      <c r="F536" s="9"/>
      <c r="G536" s="10"/>
    </row>
    <row r="537" spans="1:7" ht="13.25" customHeight="1">
      <c r="A537" s="36">
        <v>39120</v>
      </c>
      <c r="B537" s="37">
        <v>11720</v>
      </c>
      <c r="C537" s="37">
        <v>32050</v>
      </c>
      <c r="D537" s="37">
        <v>68900</v>
      </c>
      <c r="E537" s="38">
        <v>1426.29</v>
      </c>
      <c r="F537" s="9"/>
      <c r="G537" s="10"/>
    </row>
    <row r="538" spans="1:7" ht="13.25" customHeight="1">
      <c r="A538" s="39">
        <v>39121</v>
      </c>
      <c r="B538" s="40">
        <v>11620</v>
      </c>
      <c r="C538" s="40">
        <v>31700</v>
      </c>
      <c r="D538" s="40">
        <v>67700</v>
      </c>
      <c r="E538" s="41">
        <v>1423.58</v>
      </c>
      <c r="F538" s="9"/>
      <c r="G538" s="10"/>
    </row>
    <row r="539" spans="1:7" ht="13.25" customHeight="1">
      <c r="A539" s="33">
        <v>39122</v>
      </c>
      <c r="B539" s="34">
        <v>11700</v>
      </c>
      <c r="C539" s="34">
        <v>31500</v>
      </c>
      <c r="D539" s="34">
        <v>68000</v>
      </c>
      <c r="E539" s="35">
        <v>1427.68</v>
      </c>
      <c r="F539" s="9"/>
      <c r="G539" s="10"/>
    </row>
    <row r="540" spans="1:7" ht="13.25" customHeight="1">
      <c r="A540" s="33">
        <v>39125</v>
      </c>
      <c r="B540" s="34">
        <v>11440</v>
      </c>
      <c r="C540" s="34">
        <v>30800</v>
      </c>
      <c r="D540" s="34">
        <v>68700</v>
      </c>
      <c r="E540" s="35">
        <v>1414.29</v>
      </c>
      <c r="F540" s="9"/>
      <c r="G540" s="10"/>
    </row>
    <row r="541" spans="1:7" ht="13.25" customHeight="1">
      <c r="A541" s="33">
        <v>39126</v>
      </c>
      <c r="B541" s="34">
        <v>11240</v>
      </c>
      <c r="C541" s="34">
        <v>30850</v>
      </c>
      <c r="D541" s="34">
        <v>68700</v>
      </c>
      <c r="E541" s="35">
        <v>1418.44</v>
      </c>
      <c r="F541" s="9"/>
      <c r="G541" s="10"/>
    </row>
    <row r="542" spans="1:7" ht="13.25" customHeight="1">
      <c r="A542" s="36">
        <v>39127</v>
      </c>
      <c r="B542" s="37">
        <v>11340</v>
      </c>
      <c r="C542" s="37">
        <v>31100</v>
      </c>
      <c r="D542" s="37">
        <v>70000</v>
      </c>
      <c r="E542" s="38">
        <v>1436.1</v>
      </c>
      <c r="F542" s="9"/>
      <c r="G542" s="10"/>
    </row>
    <row r="543" spans="1:7" ht="13.25" customHeight="1">
      <c r="A543" s="39">
        <v>39128</v>
      </c>
      <c r="B543" s="40">
        <v>11480</v>
      </c>
      <c r="C543" s="40">
        <v>31300</v>
      </c>
      <c r="D543" s="40">
        <v>70200</v>
      </c>
      <c r="E543" s="41">
        <v>1443.63</v>
      </c>
      <c r="F543" s="9"/>
      <c r="G543" s="10"/>
    </row>
    <row r="544" spans="1:7" ht="13.25" customHeight="1">
      <c r="A544" s="33">
        <v>39129</v>
      </c>
      <c r="B544" s="34">
        <v>11800</v>
      </c>
      <c r="C544" s="34">
        <v>31900</v>
      </c>
      <c r="D544" s="34">
        <v>71600</v>
      </c>
      <c r="E544" s="35">
        <v>1448.81</v>
      </c>
      <c r="F544" s="9"/>
      <c r="G544" s="10"/>
    </row>
    <row r="545" spans="1:7" ht="13.25" customHeight="1">
      <c r="A545" s="33">
        <v>39133</v>
      </c>
      <c r="B545" s="34">
        <v>12000</v>
      </c>
      <c r="C545" s="34">
        <v>32100</v>
      </c>
      <c r="D545" s="34">
        <v>72600</v>
      </c>
      <c r="E545" s="35">
        <v>1452.96</v>
      </c>
      <c r="F545" s="9"/>
      <c r="G545" s="10"/>
    </row>
    <row r="546" spans="1:7" ht="13.25" customHeight="1">
      <c r="A546" s="33">
        <v>39134</v>
      </c>
      <c r="B546" s="34">
        <v>12120</v>
      </c>
      <c r="C546" s="34">
        <v>32750</v>
      </c>
      <c r="D546" s="34">
        <v>73000</v>
      </c>
      <c r="E546" s="35">
        <v>1451.38</v>
      </c>
      <c r="F546" s="9"/>
      <c r="G546" s="10"/>
    </row>
    <row r="547" spans="1:7" ht="13.25" customHeight="1">
      <c r="A547" s="36">
        <v>39135</v>
      </c>
      <c r="B547" s="37">
        <v>12040</v>
      </c>
      <c r="C547" s="37">
        <v>32550</v>
      </c>
      <c r="D547" s="37">
        <v>72400</v>
      </c>
      <c r="E547" s="38">
        <v>1465.41</v>
      </c>
      <c r="F547" s="9"/>
      <c r="G547" s="10"/>
    </row>
    <row r="548" spans="1:7" ht="13.25" customHeight="1">
      <c r="A548" s="39">
        <v>39136</v>
      </c>
      <c r="B548" s="40">
        <v>11860</v>
      </c>
      <c r="C548" s="40">
        <v>32300</v>
      </c>
      <c r="D548" s="40">
        <v>71900</v>
      </c>
      <c r="E548" s="41">
        <v>1469.88</v>
      </c>
      <c r="F548" s="9"/>
      <c r="G548" s="10"/>
    </row>
    <row r="549" spans="1:7" ht="13.25" customHeight="1">
      <c r="A549" s="33">
        <v>39139</v>
      </c>
      <c r="B549" s="34">
        <v>11660</v>
      </c>
      <c r="C549" s="34">
        <v>32600</v>
      </c>
      <c r="D549" s="34">
        <v>70900</v>
      </c>
      <c r="E549" s="35">
        <v>1470.03</v>
      </c>
      <c r="F549" s="9"/>
      <c r="G549" s="10"/>
    </row>
    <row r="550" spans="1:7" ht="13.25" customHeight="1">
      <c r="A550" s="33">
        <v>39140</v>
      </c>
      <c r="B550" s="34">
        <v>11620</v>
      </c>
      <c r="C550" s="34">
        <v>31950</v>
      </c>
      <c r="D550" s="34">
        <v>70100</v>
      </c>
      <c r="E550" s="35">
        <v>1454.6</v>
      </c>
      <c r="F550" s="9"/>
      <c r="G550" s="10"/>
    </row>
    <row r="551" spans="1:7" ht="13.25" customHeight="1">
      <c r="A551" s="33">
        <v>39141</v>
      </c>
      <c r="B551" s="34">
        <v>11340</v>
      </c>
      <c r="C551" s="34">
        <v>31150</v>
      </c>
      <c r="D551" s="34">
        <v>69000</v>
      </c>
      <c r="E551" s="35">
        <v>1417.34</v>
      </c>
      <c r="F551" s="9"/>
      <c r="G551" s="10"/>
    </row>
    <row r="552" spans="1:7" ht="13.25" customHeight="1">
      <c r="A552" s="36">
        <v>39143</v>
      </c>
      <c r="B552" s="37">
        <v>11320</v>
      </c>
      <c r="C552" s="37">
        <v>31400</v>
      </c>
      <c r="D552" s="37">
        <v>68800</v>
      </c>
      <c r="E552" s="38">
        <v>1414.47</v>
      </c>
      <c r="F552" s="9"/>
      <c r="G552" s="10"/>
    </row>
    <row r="553" spans="1:7" ht="13.25" customHeight="1">
      <c r="A553" s="39">
        <v>39146</v>
      </c>
      <c r="B553" s="40">
        <v>11260</v>
      </c>
      <c r="C553" s="40">
        <v>31450</v>
      </c>
      <c r="D553" s="40">
        <v>68300</v>
      </c>
      <c r="E553" s="41">
        <v>1376.15</v>
      </c>
      <c r="F553" s="9"/>
      <c r="G553" s="10"/>
    </row>
    <row r="554" spans="1:7" ht="13.25" customHeight="1">
      <c r="A554" s="33">
        <v>39147</v>
      </c>
      <c r="B554" s="34">
        <v>11380</v>
      </c>
      <c r="C554" s="34">
        <v>32100</v>
      </c>
      <c r="D554" s="34">
        <v>68800</v>
      </c>
      <c r="E554" s="35">
        <v>1402.93</v>
      </c>
      <c r="F554" s="9"/>
      <c r="G554" s="10"/>
    </row>
    <row r="555" spans="1:7" ht="13.25" customHeight="1">
      <c r="A555" s="33">
        <v>39148</v>
      </c>
      <c r="B555" s="34">
        <v>11400</v>
      </c>
      <c r="C555" s="34">
        <v>32000</v>
      </c>
      <c r="D555" s="34">
        <v>68500</v>
      </c>
      <c r="E555" s="35">
        <v>1410.95</v>
      </c>
      <c r="F555" s="9"/>
      <c r="G555" s="10"/>
    </row>
    <row r="556" spans="1:7" ht="13.25" customHeight="1">
      <c r="A556" s="33">
        <v>39149</v>
      </c>
      <c r="B556" s="34">
        <v>11480</v>
      </c>
      <c r="C556" s="34">
        <v>32400</v>
      </c>
      <c r="D556" s="34">
        <v>67600</v>
      </c>
      <c r="E556" s="35">
        <v>1423.89</v>
      </c>
      <c r="F556" s="9"/>
      <c r="G556" s="10"/>
    </row>
    <row r="557" spans="1:7" ht="13.25" customHeight="1">
      <c r="A557" s="36">
        <v>39150</v>
      </c>
      <c r="B557" s="37">
        <v>11720</v>
      </c>
      <c r="C557" s="37">
        <v>32500</v>
      </c>
      <c r="D557" s="37">
        <v>67700</v>
      </c>
      <c r="E557" s="38">
        <v>1423.58</v>
      </c>
      <c r="F557" s="9"/>
      <c r="G557" s="10"/>
    </row>
    <row r="558" spans="1:7" ht="13.25" customHeight="1">
      <c r="A558" s="39">
        <v>39153</v>
      </c>
      <c r="B558" s="40">
        <v>12040</v>
      </c>
      <c r="C558" s="40">
        <v>33050</v>
      </c>
      <c r="D558" s="40">
        <v>68700</v>
      </c>
      <c r="E558" s="41">
        <v>1441.33</v>
      </c>
      <c r="F558" s="9"/>
      <c r="G558" s="10"/>
    </row>
    <row r="559" spans="1:7" ht="13.25" customHeight="1">
      <c r="A559" s="33">
        <v>39154</v>
      </c>
      <c r="B559" s="34">
        <v>12000</v>
      </c>
      <c r="C559" s="34">
        <v>32350</v>
      </c>
      <c r="D559" s="34">
        <v>68600</v>
      </c>
      <c r="E559" s="35">
        <v>1436.05</v>
      </c>
      <c r="F559" s="9"/>
      <c r="G559" s="10"/>
    </row>
    <row r="560" spans="1:7" ht="13.25" customHeight="1">
      <c r="A560" s="33">
        <v>39155</v>
      </c>
      <c r="B560" s="34">
        <v>11680</v>
      </c>
      <c r="C560" s="34">
        <v>31900</v>
      </c>
      <c r="D560" s="34">
        <v>67900</v>
      </c>
      <c r="E560" s="35">
        <v>1407.37</v>
      </c>
      <c r="F560" s="9"/>
      <c r="G560" s="10"/>
    </row>
    <row r="561" spans="1:7" ht="13.25" customHeight="1">
      <c r="A561" s="33">
        <v>39156</v>
      </c>
      <c r="B561" s="34">
        <v>11720</v>
      </c>
      <c r="C561" s="34">
        <v>31850</v>
      </c>
      <c r="D561" s="34">
        <v>68400</v>
      </c>
      <c r="E561" s="35">
        <v>1426.93</v>
      </c>
      <c r="F561" s="9"/>
      <c r="G561" s="10"/>
    </row>
    <row r="562" spans="1:7" ht="13.25" customHeight="1">
      <c r="A562" s="36">
        <v>39157</v>
      </c>
      <c r="B562" s="37">
        <v>11780</v>
      </c>
      <c r="C562" s="37">
        <v>31650</v>
      </c>
      <c r="D562" s="37">
        <v>68400</v>
      </c>
      <c r="E562" s="38">
        <v>1427.88</v>
      </c>
      <c r="F562" s="9"/>
      <c r="G562" s="10"/>
    </row>
    <row r="563" spans="1:7" ht="13.25" customHeight="1">
      <c r="A563" s="39">
        <v>39160</v>
      </c>
      <c r="B563" s="40">
        <v>11740</v>
      </c>
      <c r="C563" s="40">
        <v>31550</v>
      </c>
      <c r="D563" s="40">
        <v>68500</v>
      </c>
      <c r="E563" s="41">
        <v>1443.39</v>
      </c>
      <c r="F563" s="9"/>
      <c r="G563" s="10"/>
    </row>
    <row r="564" spans="1:7" ht="13.25" customHeight="1">
      <c r="A564" s="33">
        <v>39161</v>
      </c>
      <c r="B564" s="34">
        <v>11580</v>
      </c>
      <c r="C564" s="34">
        <v>31350</v>
      </c>
      <c r="D564" s="34">
        <v>67800</v>
      </c>
      <c r="E564" s="35">
        <v>1444.17</v>
      </c>
      <c r="F564" s="9"/>
      <c r="G564" s="10"/>
    </row>
    <row r="565" spans="1:7" ht="13.25" customHeight="1">
      <c r="A565" s="33">
        <v>39162</v>
      </c>
      <c r="B565" s="34">
        <v>11580</v>
      </c>
      <c r="C565" s="34">
        <v>31900</v>
      </c>
      <c r="D565" s="34">
        <v>67600</v>
      </c>
      <c r="E565" s="35">
        <v>1442.85</v>
      </c>
      <c r="F565" s="9"/>
      <c r="G565" s="10"/>
    </row>
    <row r="566" spans="1:7" ht="13.25" customHeight="1">
      <c r="A566" s="33">
        <v>39163</v>
      </c>
      <c r="B566" s="34">
        <v>11640</v>
      </c>
      <c r="C566" s="34">
        <v>32750</v>
      </c>
      <c r="D566" s="34">
        <v>67300</v>
      </c>
      <c r="E566" s="35">
        <v>1448.53</v>
      </c>
      <c r="F566" s="9"/>
      <c r="G566" s="10"/>
    </row>
    <row r="567" spans="1:7" ht="13.25" customHeight="1">
      <c r="A567" s="36">
        <v>39164</v>
      </c>
      <c r="B567" s="37">
        <v>11600</v>
      </c>
      <c r="C567" s="37">
        <v>32550</v>
      </c>
      <c r="D567" s="37">
        <v>66700</v>
      </c>
      <c r="E567" s="38">
        <v>1447.38</v>
      </c>
      <c r="F567" s="9"/>
      <c r="G567" s="10"/>
    </row>
    <row r="568" spans="1:7" ht="13.25" customHeight="1">
      <c r="A568" s="39">
        <v>39167</v>
      </c>
      <c r="B568" s="40">
        <v>11680</v>
      </c>
      <c r="C568" s="40">
        <v>32800</v>
      </c>
      <c r="D568" s="40">
        <v>66300</v>
      </c>
      <c r="E568" s="41">
        <v>1449.77</v>
      </c>
      <c r="F568" s="9"/>
      <c r="G568" s="10"/>
    </row>
    <row r="569" spans="1:7" ht="13.25" customHeight="1">
      <c r="A569" s="33">
        <v>39168</v>
      </c>
      <c r="B569" s="34">
        <v>11600</v>
      </c>
      <c r="C569" s="34">
        <v>32600</v>
      </c>
      <c r="D569" s="34">
        <v>66300</v>
      </c>
      <c r="E569" s="35">
        <v>1453.23</v>
      </c>
      <c r="F569" s="9"/>
      <c r="G569" s="10"/>
    </row>
    <row r="570" spans="1:7" ht="13.25" customHeight="1">
      <c r="A570" s="33">
        <v>39169</v>
      </c>
      <c r="B570" s="34">
        <v>11440</v>
      </c>
      <c r="C570" s="34">
        <v>32500</v>
      </c>
      <c r="D570" s="34">
        <v>65400</v>
      </c>
      <c r="E570" s="35">
        <v>1439.74</v>
      </c>
      <c r="F570" s="9"/>
      <c r="G570" s="10"/>
    </row>
    <row r="571" spans="1:7" ht="13.25" customHeight="1">
      <c r="A571" s="33">
        <v>39170</v>
      </c>
      <c r="B571" s="34">
        <v>11380</v>
      </c>
      <c r="C571" s="34">
        <v>32400</v>
      </c>
      <c r="D571" s="34">
        <v>65500</v>
      </c>
      <c r="E571" s="35">
        <v>1450.95</v>
      </c>
      <c r="F571" s="9"/>
      <c r="G571" s="10"/>
    </row>
    <row r="572" spans="1:7" ht="13.25" customHeight="1">
      <c r="A572" s="36">
        <v>39171</v>
      </c>
      <c r="B572" s="37">
        <v>11260</v>
      </c>
      <c r="C572" s="37">
        <v>32400</v>
      </c>
      <c r="D572" s="37">
        <v>66100</v>
      </c>
      <c r="E572" s="38">
        <v>1452.55</v>
      </c>
      <c r="F572" s="9"/>
      <c r="G572" s="10"/>
    </row>
    <row r="573" spans="1:7" ht="13.25" customHeight="1">
      <c r="A573" s="39">
        <v>39174</v>
      </c>
      <c r="B573" s="40">
        <v>11320</v>
      </c>
      <c r="C573" s="40">
        <v>32350</v>
      </c>
      <c r="D573" s="40">
        <v>68300</v>
      </c>
      <c r="E573" s="41">
        <v>1459.53</v>
      </c>
      <c r="F573" s="9"/>
      <c r="G573" s="10"/>
    </row>
    <row r="574" spans="1:7" ht="13.25" customHeight="1">
      <c r="A574" s="33">
        <v>39175</v>
      </c>
      <c r="B574" s="34">
        <v>11480</v>
      </c>
      <c r="C574" s="34">
        <v>33100</v>
      </c>
      <c r="D574" s="34">
        <v>68000</v>
      </c>
      <c r="E574" s="35">
        <v>1463.75</v>
      </c>
      <c r="F574" s="9"/>
      <c r="G574" s="10"/>
    </row>
    <row r="575" spans="1:7" ht="13.25" customHeight="1">
      <c r="A575" s="33">
        <v>39176</v>
      </c>
      <c r="B575" s="34">
        <v>11900</v>
      </c>
      <c r="C575" s="34">
        <v>33800</v>
      </c>
      <c r="D575" s="34">
        <v>67200</v>
      </c>
      <c r="E575" s="35">
        <v>1483.41</v>
      </c>
      <c r="F575" s="9"/>
      <c r="G575" s="10"/>
    </row>
    <row r="576" spans="1:7" ht="13.25" customHeight="1">
      <c r="A576" s="33">
        <v>39177</v>
      </c>
      <c r="B576" s="34">
        <v>11860</v>
      </c>
      <c r="C576" s="34">
        <v>33800</v>
      </c>
      <c r="D576" s="34">
        <v>66500</v>
      </c>
      <c r="E576" s="35">
        <v>1482.04</v>
      </c>
      <c r="F576" s="9"/>
      <c r="G576" s="10"/>
    </row>
    <row r="577" spans="1:7" ht="13.25" customHeight="1">
      <c r="A577" s="36">
        <v>39178</v>
      </c>
      <c r="B577" s="37">
        <v>11740</v>
      </c>
      <c r="C577" s="37">
        <v>33400</v>
      </c>
      <c r="D577" s="37">
        <v>65900</v>
      </c>
      <c r="E577" s="38">
        <v>1484.15</v>
      </c>
      <c r="F577" s="9"/>
      <c r="G577" s="10"/>
    </row>
    <row r="578" spans="1:7" ht="13.25" customHeight="1">
      <c r="A578" s="39">
        <v>39181</v>
      </c>
      <c r="B578" s="40">
        <v>11680</v>
      </c>
      <c r="C578" s="40">
        <v>33200</v>
      </c>
      <c r="D578" s="40">
        <v>65800</v>
      </c>
      <c r="E578" s="41">
        <v>1501.06</v>
      </c>
      <c r="F578" s="9"/>
      <c r="G578" s="10"/>
    </row>
    <row r="579" spans="1:7" ht="13.25" customHeight="1">
      <c r="A579" s="33">
        <v>39182</v>
      </c>
      <c r="B579" s="34">
        <v>11560</v>
      </c>
      <c r="C579" s="34">
        <v>33400</v>
      </c>
      <c r="D579" s="34">
        <v>65700</v>
      </c>
      <c r="E579" s="35">
        <v>1499.16</v>
      </c>
      <c r="F579" s="9"/>
      <c r="G579" s="10"/>
    </row>
    <row r="580" spans="1:7" ht="13.25" customHeight="1">
      <c r="A580" s="33">
        <v>39183</v>
      </c>
      <c r="B580" s="34">
        <v>11980</v>
      </c>
      <c r="C580" s="34">
        <v>34200</v>
      </c>
      <c r="D580" s="34">
        <v>66300</v>
      </c>
      <c r="E580" s="35">
        <v>1513.42</v>
      </c>
      <c r="F580" s="9"/>
      <c r="G580" s="10"/>
    </row>
    <row r="581" spans="1:7" ht="13.25" customHeight="1">
      <c r="A581" s="33">
        <v>39184</v>
      </c>
      <c r="B581" s="34">
        <v>12080</v>
      </c>
      <c r="C581" s="34">
        <v>34100</v>
      </c>
      <c r="D581" s="34">
        <v>65700</v>
      </c>
      <c r="E581" s="35">
        <v>1525.61</v>
      </c>
      <c r="F581" s="9"/>
      <c r="G581" s="10"/>
    </row>
    <row r="582" spans="1:7" ht="13.25" customHeight="1">
      <c r="A582" s="36">
        <v>39185</v>
      </c>
      <c r="B582" s="37">
        <v>12020</v>
      </c>
      <c r="C582" s="37">
        <v>34100</v>
      </c>
      <c r="D582" s="37">
        <v>65300</v>
      </c>
      <c r="E582" s="38">
        <v>1520.78</v>
      </c>
      <c r="F582" s="9"/>
      <c r="G582" s="10"/>
    </row>
    <row r="583" spans="1:7" ht="13.25" customHeight="1">
      <c r="A583" s="39">
        <v>39188</v>
      </c>
      <c r="B583" s="40">
        <v>11860</v>
      </c>
      <c r="C583" s="40">
        <v>33650</v>
      </c>
      <c r="D583" s="40">
        <v>64800</v>
      </c>
      <c r="E583" s="41">
        <v>1532.04</v>
      </c>
      <c r="F583" s="9"/>
      <c r="G583" s="10"/>
    </row>
    <row r="584" spans="1:7" ht="13.25" customHeight="1">
      <c r="A584" s="33">
        <v>39189</v>
      </c>
      <c r="B584" s="34">
        <v>11860</v>
      </c>
      <c r="C584" s="34">
        <v>33550</v>
      </c>
      <c r="D584" s="34">
        <v>65000</v>
      </c>
      <c r="E584" s="35">
        <v>1528.66</v>
      </c>
      <c r="F584" s="9"/>
      <c r="G584" s="10"/>
    </row>
    <row r="585" spans="1:7" ht="13.25" customHeight="1">
      <c r="A585" s="33">
        <v>39190</v>
      </c>
      <c r="B585" s="34">
        <v>11660</v>
      </c>
      <c r="C585" s="34">
        <v>33200</v>
      </c>
      <c r="D585" s="34">
        <v>64800</v>
      </c>
      <c r="E585" s="35">
        <v>1534.58</v>
      </c>
      <c r="F585" s="9"/>
      <c r="G585" s="10"/>
    </row>
    <row r="586" spans="1:7" ht="13.25" customHeight="1">
      <c r="A586" s="33">
        <v>39191</v>
      </c>
      <c r="B586" s="34">
        <v>11380</v>
      </c>
      <c r="C586" s="34">
        <v>32200</v>
      </c>
      <c r="D586" s="34">
        <v>64300</v>
      </c>
      <c r="E586" s="35">
        <v>1513.66</v>
      </c>
      <c r="F586" s="9"/>
      <c r="G586" s="10"/>
    </row>
    <row r="587" spans="1:7" ht="13.25" customHeight="1">
      <c r="A587" s="36">
        <v>39192</v>
      </c>
      <c r="B587" s="37">
        <v>11460</v>
      </c>
      <c r="C587" s="37">
        <v>32350</v>
      </c>
      <c r="D587" s="37">
        <v>63200</v>
      </c>
      <c r="E587" s="38">
        <v>1533.08</v>
      </c>
      <c r="F587" s="9"/>
      <c r="G587" s="10"/>
    </row>
    <row r="588" spans="1:7" ht="13.25" customHeight="1">
      <c r="A588" s="39">
        <v>39195</v>
      </c>
      <c r="B588" s="40">
        <v>11400</v>
      </c>
      <c r="C588" s="40">
        <v>32350</v>
      </c>
      <c r="D588" s="40">
        <v>63100</v>
      </c>
      <c r="E588" s="41">
        <v>1544.35</v>
      </c>
      <c r="F588" s="9"/>
      <c r="G588" s="10"/>
    </row>
    <row r="589" spans="1:7" ht="13.25" customHeight="1">
      <c r="A589" s="33">
        <v>39196</v>
      </c>
      <c r="B589" s="34">
        <v>11420</v>
      </c>
      <c r="C589" s="34">
        <v>31750</v>
      </c>
      <c r="D589" s="34">
        <v>62000</v>
      </c>
      <c r="E589" s="35">
        <v>1556.71</v>
      </c>
      <c r="F589" s="9"/>
      <c r="G589" s="10"/>
    </row>
    <row r="590" spans="1:7" ht="13.25" customHeight="1">
      <c r="A590" s="33">
        <v>39197</v>
      </c>
      <c r="B590" s="34">
        <v>11280</v>
      </c>
      <c r="C590" s="34">
        <v>32200</v>
      </c>
      <c r="D590" s="34">
        <v>60500</v>
      </c>
      <c r="E590" s="35">
        <v>1545.55</v>
      </c>
      <c r="F590" s="9"/>
      <c r="G590" s="10"/>
    </row>
    <row r="591" spans="1:7" ht="13.25" customHeight="1">
      <c r="A591" s="33">
        <v>39198</v>
      </c>
      <c r="B591" s="34">
        <v>11600</v>
      </c>
      <c r="C591" s="34">
        <v>32200</v>
      </c>
      <c r="D591" s="34">
        <v>60100</v>
      </c>
      <c r="E591" s="35">
        <v>1553.13</v>
      </c>
      <c r="F591" s="9"/>
      <c r="G591" s="10"/>
    </row>
    <row r="592" spans="1:7" ht="13.25" customHeight="1">
      <c r="A592" s="36">
        <v>39199</v>
      </c>
      <c r="B592" s="37">
        <v>11600</v>
      </c>
      <c r="C592" s="37">
        <v>32050</v>
      </c>
      <c r="D592" s="37">
        <v>58000</v>
      </c>
      <c r="E592" s="38">
        <v>1542.52</v>
      </c>
      <c r="F592" s="9"/>
      <c r="G592" s="10"/>
    </row>
    <row r="593" spans="1:7" ht="13.25" customHeight="1">
      <c r="A593" s="39">
        <v>39202</v>
      </c>
      <c r="B593" s="40">
        <v>11480</v>
      </c>
      <c r="C593" s="40">
        <v>32050</v>
      </c>
      <c r="D593" s="40">
        <v>59300</v>
      </c>
      <c r="E593" s="41">
        <v>1542.24</v>
      </c>
      <c r="F593" s="9"/>
      <c r="G593" s="10"/>
    </row>
    <row r="594" spans="1:7" ht="13.25" customHeight="1">
      <c r="A594" s="33">
        <v>39204</v>
      </c>
      <c r="B594" s="34">
        <v>11500</v>
      </c>
      <c r="C594" s="34">
        <v>32000</v>
      </c>
      <c r="D594" s="34">
        <v>61600</v>
      </c>
      <c r="E594" s="35">
        <v>1553.3</v>
      </c>
      <c r="F594" s="9"/>
      <c r="G594" s="10"/>
    </row>
    <row r="595" spans="1:7" ht="13.25" customHeight="1">
      <c r="A595" s="33">
        <v>39205</v>
      </c>
      <c r="B595" s="34">
        <v>11480</v>
      </c>
      <c r="C595" s="34">
        <v>31850</v>
      </c>
      <c r="D595" s="34">
        <v>61900</v>
      </c>
      <c r="E595" s="35">
        <v>1559.86</v>
      </c>
      <c r="F595" s="9"/>
      <c r="G595" s="10"/>
    </row>
    <row r="596" spans="1:7" ht="13.25" customHeight="1">
      <c r="A596" s="33">
        <v>39206</v>
      </c>
      <c r="B596" s="34">
        <v>11520</v>
      </c>
      <c r="C596" s="34">
        <v>31850</v>
      </c>
      <c r="D596" s="34">
        <v>62200</v>
      </c>
      <c r="E596" s="35">
        <v>1567.74</v>
      </c>
      <c r="F596" s="9"/>
      <c r="G596" s="10"/>
    </row>
    <row r="597" spans="1:7" ht="13.25" customHeight="1">
      <c r="A597" s="36">
        <v>39209</v>
      </c>
      <c r="B597" s="37">
        <v>11740</v>
      </c>
      <c r="C597" s="37">
        <v>33300</v>
      </c>
      <c r="D597" s="37">
        <v>63000</v>
      </c>
      <c r="E597" s="38">
        <v>1584.46</v>
      </c>
      <c r="F597" s="9"/>
      <c r="G597" s="10"/>
    </row>
    <row r="598" spans="1:7" ht="13.25" customHeight="1">
      <c r="A598" s="39">
        <v>39210</v>
      </c>
      <c r="B598" s="40">
        <v>11640</v>
      </c>
      <c r="C598" s="40">
        <v>32700</v>
      </c>
      <c r="D598" s="40">
        <v>62100</v>
      </c>
      <c r="E598" s="41">
        <v>1582.65</v>
      </c>
      <c r="F598" s="9"/>
      <c r="G598" s="10"/>
    </row>
    <row r="599" spans="1:7" ht="13.25" customHeight="1">
      <c r="A599" s="33">
        <v>39211</v>
      </c>
      <c r="B599" s="34">
        <v>11600</v>
      </c>
      <c r="C599" s="34">
        <v>32550</v>
      </c>
      <c r="D599" s="34">
        <v>61800</v>
      </c>
      <c r="E599" s="35">
        <v>1593.42</v>
      </c>
      <c r="F599" s="9"/>
      <c r="G599" s="10"/>
    </row>
    <row r="600" spans="1:7" ht="13.25" customHeight="1">
      <c r="A600" s="33">
        <v>39212</v>
      </c>
      <c r="B600" s="34">
        <v>11500</v>
      </c>
      <c r="C600" s="34">
        <v>32000</v>
      </c>
      <c r="D600" s="34">
        <v>61300</v>
      </c>
      <c r="E600" s="35">
        <v>1599.68</v>
      </c>
      <c r="F600" s="9"/>
      <c r="G600" s="10"/>
    </row>
    <row r="601" spans="1:7" ht="13.25" customHeight="1">
      <c r="A601" s="33">
        <v>39213</v>
      </c>
      <c r="B601" s="34">
        <v>11460</v>
      </c>
      <c r="C601" s="34">
        <v>31700</v>
      </c>
      <c r="D601" s="34">
        <v>62700</v>
      </c>
      <c r="E601" s="35">
        <v>1603.56</v>
      </c>
      <c r="F601" s="9"/>
      <c r="G601" s="10"/>
    </row>
    <row r="602" spans="1:7" ht="13.25" customHeight="1">
      <c r="A602" s="36">
        <v>39216</v>
      </c>
      <c r="B602" s="37">
        <v>11480</v>
      </c>
      <c r="C602" s="37">
        <v>31450</v>
      </c>
      <c r="D602" s="37">
        <v>64600</v>
      </c>
      <c r="E602" s="38">
        <v>1605.77</v>
      </c>
      <c r="F602" s="9"/>
      <c r="G602" s="10"/>
    </row>
    <row r="603" spans="1:7" ht="13.25" customHeight="1">
      <c r="A603" s="39">
        <v>39217</v>
      </c>
      <c r="B603" s="40">
        <v>11460</v>
      </c>
      <c r="C603" s="40">
        <v>31550</v>
      </c>
      <c r="D603" s="40">
        <v>65000</v>
      </c>
      <c r="E603" s="41">
        <v>1589.37</v>
      </c>
      <c r="F603" s="9"/>
      <c r="G603" s="10"/>
    </row>
    <row r="604" spans="1:7" ht="13.25" customHeight="1">
      <c r="A604" s="33">
        <v>39218</v>
      </c>
      <c r="B604" s="34">
        <v>11400</v>
      </c>
      <c r="C604" s="34">
        <v>30800</v>
      </c>
      <c r="D604" s="34">
        <v>64600</v>
      </c>
      <c r="E604" s="35">
        <v>1600.6</v>
      </c>
      <c r="F604" s="9"/>
      <c r="G604" s="10"/>
    </row>
    <row r="605" spans="1:7" ht="13.25" customHeight="1">
      <c r="A605" s="33">
        <v>39219</v>
      </c>
      <c r="B605" s="34">
        <v>11320</v>
      </c>
      <c r="C605" s="34">
        <v>30250</v>
      </c>
      <c r="D605" s="34">
        <v>64700</v>
      </c>
      <c r="E605" s="35">
        <v>1615.58</v>
      </c>
      <c r="F605" s="9"/>
      <c r="G605" s="10"/>
    </row>
    <row r="606" spans="1:7" ht="13.25" customHeight="1">
      <c r="A606" s="33">
        <v>39220</v>
      </c>
      <c r="B606" s="34">
        <v>11080</v>
      </c>
      <c r="C606" s="34">
        <v>29300</v>
      </c>
      <c r="D606" s="34">
        <v>64000</v>
      </c>
      <c r="E606" s="35">
        <v>1612.25</v>
      </c>
      <c r="F606" s="9"/>
      <c r="G606" s="10"/>
    </row>
    <row r="607" spans="1:7" ht="13.25" customHeight="1">
      <c r="A607" s="36">
        <v>39223</v>
      </c>
      <c r="B607" s="37">
        <v>11040</v>
      </c>
      <c r="C607" s="37">
        <v>29150</v>
      </c>
      <c r="D607" s="37">
        <v>66800</v>
      </c>
      <c r="E607" s="38">
        <v>1628.2</v>
      </c>
      <c r="F607" s="9"/>
      <c r="G607" s="10"/>
    </row>
    <row r="608" spans="1:7" ht="13.25" customHeight="1">
      <c r="A608" s="39">
        <v>39224</v>
      </c>
      <c r="B608" s="40">
        <v>11300</v>
      </c>
      <c r="C608" s="40">
        <v>29400</v>
      </c>
      <c r="D608" s="40">
        <v>68000</v>
      </c>
      <c r="E608" s="41">
        <v>1642.88</v>
      </c>
      <c r="F608" s="9"/>
      <c r="G608" s="10"/>
    </row>
    <row r="609" spans="1:7" ht="13.25" customHeight="1">
      <c r="A609" s="33">
        <v>39225</v>
      </c>
      <c r="B609" s="34">
        <v>11240</v>
      </c>
      <c r="C609" s="34">
        <v>29450</v>
      </c>
      <c r="D609" s="34">
        <v>67800</v>
      </c>
      <c r="E609" s="35">
        <v>1646.59</v>
      </c>
      <c r="F609" s="9"/>
      <c r="G609" s="10"/>
    </row>
    <row r="610" spans="1:7" ht="13.25" customHeight="1">
      <c r="A610" s="33">
        <v>39227</v>
      </c>
      <c r="B610" s="34">
        <v>11040</v>
      </c>
      <c r="C610" s="34">
        <v>29900</v>
      </c>
      <c r="D610" s="34">
        <v>67400</v>
      </c>
      <c r="E610" s="35">
        <v>1644.56</v>
      </c>
      <c r="F610" s="9"/>
      <c r="G610" s="10"/>
    </row>
    <row r="611" spans="1:7" ht="13.25" customHeight="1">
      <c r="A611" s="33">
        <v>39230</v>
      </c>
      <c r="B611" s="34">
        <v>10960</v>
      </c>
      <c r="C611" s="34">
        <v>29350</v>
      </c>
      <c r="D611" s="34">
        <v>67400</v>
      </c>
      <c r="E611" s="35">
        <v>1657.91</v>
      </c>
      <c r="F611" s="9"/>
      <c r="G611" s="10"/>
    </row>
    <row r="612" spans="1:7" ht="13.25" customHeight="1">
      <c r="A612" s="36">
        <v>39231</v>
      </c>
      <c r="B612" s="37">
        <v>10740</v>
      </c>
      <c r="C612" s="37">
        <v>28650</v>
      </c>
      <c r="D612" s="37">
        <v>66400</v>
      </c>
      <c r="E612" s="38">
        <v>1661.8</v>
      </c>
      <c r="F612" s="9"/>
      <c r="G612" s="10"/>
    </row>
    <row r="613" spans="1:7" ht="13.25" customHeight="1">
      <c r="A613" s="39">
        <v>39232</v>
      </c>
      <c r="B613" s="40">
        <v>10640</v>
      </c>
      <c r="C613" s="40">
        <v>28250</v>
      </c>
      <c r="D613" s="40">
        <v>65700</v>
      </c>
      <c r="E613" s="41">
        <v>1662.72</v>
      </c>
      <c r="F613" s="9"/>
      <c r="G613" s="10"/>
    </row>
    <row r="614" spans="1:7" ht="13.25" customHeight="1">
      <c r="A614" s="33">
        <v>39233</v>
      </c>
      <c r="B614" s="34">
        <v>10700</v>
      </c>
      <c r="C614" s="34">
        <v>28750</v>
      </c>
      <c r="D614" s="34">
        <v>65700</v>
      </c>
      <c r="E614" s="35">
        <v>1700.91</v>
      </c>
      <c r="F614" s="9"/>
      <c r="G614" s="10"/>
    </row>
    <row r="615" spans="1:7" ht="13.25" customHeight="1">
      <c r="A615" s="33">
        <v>39234</v>
      </c>
      <c r="B615" s="34">
        <v>11120</v>
      </c>
      <c r="C615" s="34">
        <v>30300</v>
      </c>
      <c r="D615" s="34">
        <v>65500</v>
      </c>
      <c r="E615" s="35">
        <v>1716.24</v>
      </c>
      <c r="F615" s="9"/>
      <c r="G615" s="10"/>
    </row>
    <row r="616" spans="1:7" ht="13.25" customHeight="1">
      <c r="A616" s="33">
        <v>39237</v>
      </c>
      <c r="B616" s="34">
        <v>11440</v>
      </c>
      <c r="C616" s="34">
        <v>30500</v>
      </c>
      <c r="D616" s="34">
        <v>67700</v>
      </c>
      <c r="E616" s="35">
        <v>1737.59</v>
      </c>
      <c r="F616" s="9"/>
      <c r="G616" s="10"/>
    </row>
    <row r="617" spans="1:7" ht="13.25" customHeight="1">
      <c r="A617" s="36">
        <v>39238</v>
      </c>
      <c r="B617" s="37">
        <v>11420</v>
      </c>
      <c r="C617" s="37">
        <v>30800</v>
      </c>
      <c r="D617" s="37">
        <v>69000</v>
      </c>
      <c r="E617" s="38">
        <v>1742.19</v>
      </c>
      <c r="F617" s="9"/>
      <c r="G617" s="10"/>
    </row>
    <row r="618" spans="1:7" ht="13.25" customHeight="1">
      <c r="A618" s="39">
        <v>39240</v>
      </c>
      <c r="B618" s="40">
        <v>11380</v>
      </c>
      <c r="C618" s="40">
        <v>30900</v>
      </c>
      <c r="D618" s="40">
        <v>70800</v>
      </c>
      <c r="E618" s="41">
        <v>1753.04</v>
      </c>
      <c r="F618" s="9"/>
      <c r="G618" s="10"/>
    </row>
    <row r="619" spans="1:7" ht="13.25" customHeight="1">
      <c r="A619" s="33">
        <v>39241</v>
      </c>
      <c r="B619" s="34">
        <v>11440</v>
      </c>
      <c r="C619" s="34">
        <v>31550</v>
      </c>
      <c r="D619" s="34">
        <v>71800</v>
      </c>
      <c r="E619" s="35">
        <v>1727.28</v>
      </c>
      <c r="F619" s="9"/>
      <c r="G619" s="10"/>
    </row>
    <row r="620" spans="1:7" ht="13.25" customHeight="1">
      <c r="A620" s="33">
        <v>39244</v>
      </c>
      <c r="B620" s="34">
        <v>11560</v>
      </c>
      <c r="C620" s="34">
        <v>32000</v>
      </c>
      <c r="D620" s="34">
        <v>72900</v>
      </c>
      <c r="E620" s="35">
        <v>1716.56</v>
      </c>
      <c r="F620" s="9"/>
      <c r="G620" s="10"/>
    </row>
    <row r="621" spans="1:7" ht="13.25" customHeight="1">
      <c r="A621" s="33">
        <v>39245</v>
      </c>
      <c r="B621" s="34">
        <v>11560</v>
      </c>
      <c r="C621" s="34">
        <v>31450</v>
      </c>
      <c r="D621" s="34">
        <v>72800</v>
      </c>
      <c r="E621" s="35">
        <v>1729.88</v>
      </c>
      <c r="F621" s="9"/>
      <c r="G621" s="10"/>
    </row>
    <row r="622" spans="1:7" ht="13.25" customHeight="1">
      <c r="A622" s="36">
        <v>39246</v>
      </c>
      <c r="B622" s="37">
        <v>11460</v>
      </c>
      <c r="C622" s="37">
        <v>30850</v>
      </c>
      <c r="D622" s="37">
        <v>72100</v>
      </c>
      <c r="E622" s="38">
        <v>1721.99</v>
      </c>
      <c r="F622" s="9"/>
      <c r="G622" s="10"/>
    </row>
    <row r="623" spans="1:7" ht="13.25" customHeight="1">
      <c r="A623" s="39">
        <v>39247</v>
      </c>
      <c r="B623" s="40">
        <v>11620</v>
      </c>
      <c r="C623" s="40">
        <v>30900</v>
      </c>
      <c r="D623" s="40">
        <v>74000</v>
      </c>
      <c r="E623" s="41">
        <v>1769.18</v>
      </c>
      <c r="F623" s="9"/>
      <c r="G623" s="10"/>
    </row>
    <row r="624" spans="1:7" ht="13.25" customHeight="1">
      <c r="A624" s="33">
        <v>39248</v>
      </c>
      <c r="B624" s="34">
        <v>11480</v>
      </c>
      <c r="C624" s="34">
        <v>30600</v>
      </c>
      <c r="D624" s="34">
        <v>74600</v>
      </c>
      <c r="E624" s="35">
        <v>1772.26</v>
      </c>
      <c r="F624" s="9"/>
      <c r="G624" s="10"/>
    </row>
    <row r="625" spans="1:7" ht="13.25" customHeight="1">
      <c r="A625" s="33">
        <v>39251</v>
      </c>
      <c r="B625" s="34">
        <v>11780</v>
      </c>
      <c r="C625" s="34">
        <v>31850</v>
      </c>
      <c r="D625" s="34">
        <v>74900</v>
      </c>
      <c r="E625" s="35">
        <v>1806.88</v>
      </c>
      <c r="F625" s="9"/>
      <c r="G625" s="10"/>
    </row>
    <row r="626" spans="1:7" ht="13.25" customHeight="1">
      <c r="A626" s="33">
        <v>39252</v>
      </c>
      <c r="B626" s="34">
        <v>11700</v>
      </c>
      <c r="C626" s="34">
        <v>32150</v>
      </c>
      <c r="D626" s="34">
        <v>72700</v>
      </c>
      <c r="E626" s="35">
        <v>1807.85</v>
      </c>
      <c r="F626" s="9"/>
      <c r="G626" s="10"/>
    </row>
    <row r="627" spans="1:7" ht="13.25" customHeight="1">
      <c r="A627" s="36">
        <v>39253</v>
      </c>
      <c r="B627" s="37">
        <v>11540</v>
      </c>
      <c r="C627" s="37">
        <v>32150</v>
      </c>
      <c r="D627" s="37">
        <v>72900</v>
      </c>
      <c r="E627" s="38">
        <v>1783.79</v>
      </c>
      <c r="F627" s="9"/>
      <c r="G627" s="10"/>
    </row>
    <row r="628" spans="1:7" ht="13.25" customHeight="1">
      <c r="A628" s="39">
        <v>39254</v>
      </c>
      <c r="B628" s="40">
        <v>11780</v>
      </c>
      <c r="C628" s="40">
        <v>34500</v>
      </c>
      <c r="D628" s="40">
        <v>74000</v>
      </c>
      <c r="E628" s="41">
        <v>1794.24</v>
      </c>
      <c r="F628" s="9"/>
      <c r="G628" s="10"/>
    </row>
    <row r="629" spans="1:7" ht="13.25" customHeight="1">
      <c r="A629" s="33">
        <v>39255</v>
      </c>
      <c r="B629" s="34">
        <v>11820</v>
      </c>
      <c r="C629" s="34">
        <v>34700</v>
      </c>
      <c r="D629" s="34">
        <v>74600</v>
      </c>
      <c r="E629" s="35">
        <v>1770.98</v>
      </c>
      <c r="F629" s="9"/>
      <c r="G629" s="10"/>
    </row>
    <row r="630" spans="1:7" ht="13.25" customHeight="1">
      <c r="A630" s="33">
        <v>39258</v>
      </c>
      <c r="B630" s="34">
        <v>11760</v>
      </c>
      <c r="C630" s="34">
        <v>33700</v>
      </c>
      <c r="D630" s="34">
        <v>77000</v>
      </c>
      <c r="E630" s="35">
        <v>1757.73</v>
      </c>
      <c r="F630" s="9"/>
      <c r="G630" s="10"/>
    </row>
    <row r="631" spans="1:7" ht="13.25" customHeight="1">
      <c r="A631" s="33">
        <v>39259</v>
      </c>
      <c r="B631" s="34">
        <v>11760</v>
      </c>
      <c r="C631" s="34">
        <v>34050</v>
      </c>
      <c r="D631" s="34">
        <v>73300</v>
      </c>
      <c r="E631" s="35">
        <v>1749.55</v>
      </c>
      <c r="F631" s="9"/>
      <c r="G631" s="10"/>
    </row>
    <row r="632" spans="1:7" ht="13.25" customHeight="1">
      <c r="A632" s="36">
        <v>39260</v>
      </c>
      <c r="B632" s="37">
        <v>11620</v>
      </c>
      <c r="C632" s="37">
        <v>33500</v>
      </c>
      <c r="D632" s="37">
        <v>74800</v>
      </c>
      <c r="E632" s="38">
        <v>1733.1</v>
      </c>
      <c r="F632" s="9"/>
      <c r="G632" s="10"/>
    </row>
    <row r="633" spans="1:7" ht="13.25" customHeight="1">
      <c r="A633" s="39">
        <v>39261</v>
      </c>
      <c r="B633" s="40">
        <v>11560</v>
      </c>
      <c r="C633" s="40">
        <v>33900</v>
      </c>
      <c r="D633" s="40">
        <v>74100</v>
      </c>
      <c r="E633" s="41">
        <v>1751.75</v>
      </c>
      <c r="F633" s="9"/>
      <c r="G633" s="10"/>
    </row>
    <row r="634" spans="1:7" ht="13.25" customHeight="1">
      <c r="A634" s="33">
        <v>39262</v>
      </c>
      <c r="B634" s="34">
        <v>11320</v>
      </c>
      <c r="C634" s="34">
        <v>33350</v>
      </c>
      <c r="D634" s="34">
        <v>73000</v>
      </c>
      <c r="E634" s="35">
        <v>1743.6</v>
      </c>
      <c r="F634" s="9"/>
      <c r="G634" s="10"/>
    </row>
    <row r="635" spans="1:7" ht="13.25" customHeight="1">
      <c r="A635" s="33">
        <v>39265</v>
      </c>
      <c r="B635" s="34">
        <v>11300</v>
      </c>
      <c r="C635" s="34">
        <v>33400</v>
      </c>
      <c r="D635" s="34">
        <v>73700</v>
      </c>
      <c r="E635" s="35">
        <v>1771.35</v>
      </c>
      <c r="F635" s="9"/>
      <c r="G635" s="10"/>
    </row>
    <row r="636" spans="1:7" ht="13.25" customHeight="1">
      <c r="A636" s="33">
        <v>39266</v>
      </c>
      <c r="B636" s="34">
        <v>11420</v>
      </c>
      <c r="C636" s="34">
        <v>33500</v>
      </c>
      <c r="D636" s="34">
        <v>74700</v>
      </c>
      <c r="E636" s="35">
        <v>1805.5</v>
      </c>
      <c r="F636" s="9"/>
      <c r="G636" s="10"/>
    </row>
    <row r="637" spans="1:7" ht="13.25" customHeight="1">
      <c r="A637" s="36">
        <v>39267</v>
      </c>
      <c r="B637" s="37">
        <v>11560</v>
      </c>
      <c r="C637" s="37">
        <v>34950</v>
      </c>
      <c r="D637" s="37">
        <v>76800</v>
      </c>
      <c r="E637" s="38">
        <v>1838.41</v>
      </c>
      <c r="F637" s="9"/>
      <c r="G637" s="10"/>
    </row>
    <row r="638" spans="1:7" ht="13.25" customHeight="1">
      <c r="A638" s="39">
        <v>39268</v>
      </c>
      <c r="B638" s="40">
        <v>11820</v>
      </c>
      <c r="C638" s="40">
        <v>35900</v>
      </c>
      <c r="D638" s="40">
        <v>76800</v>
      </c>
      <c r="E638" s="41">
        <v>1847.79</v>
      </c>
      <c r="F638" s="9"/>
      <c r="G638" s="10"/>
    </row>
    <row r="639" spans="1:7" ht="13.25" customHeight="1">
      <c r="A639" s="33">
        <v>39269</v>
      </c>
      <c r="B639" s="34">
        <v>12540</v>
      </c>
      <c r="C639" s="34">
        <v>37600</v>
      </c>
      <c r="D639" s="34">
        <v>77000</v>
      </c>
      <c r="E639" s="35">
        <v>1861.01</v>
      </c>
      <c r="F639" s="9"/>
      <c r="G639" s="10"/>
    </row>
    <row r="640" spans="1:7" ht="13.25" customHeight="1">
      <c r="A640" s="33">
        <v>39272</v>
      </c>
      <c r="B640" s="34">
        <v>12860</v>
      </c>
      <c r="C640" s="34">
        <v>37400</v>
      </c>
      <c r="D640" s="34">
        <v>75200</v>
      </c>
      <c r="E640" s="35">
        <v>1883.59</v>
      </c>
      <c r="F640" s="9"/>
      <c r="G640" s="10"/>
    </row>
    <row r="641" spans="1:7" ht="13.25" customHeight="1">
      <c r="A641" s="33">
        <v>39273</v>
      </c>
      <c r="B641" s="34">
        <v>12580</v>
      </c>
      <c r="C641" s="34">
        <v>37700</v>
      </c>
      <c r="D641" s="34">
        <v>75900</v>
      </c>
      <c r="E641" s="35">
        <v>1894.53</v>
      </c>
      <c r="F641" s="9"/>
      <c r="G641" s="10"/>
    </row>
    <row r="642" spans="1:7" ht="13.25" customHeight="1">
      <c r="A642" s="36">
        <v>39274</v>
      </c>
      <c r="B642" s="37">
        <v>12700</v>
      </c>
      <c r="C642" s="37">
        <v>38200</v>
      </c>
      <c r="D642" s="37">
        <v>75500</v>
      </c>
      <c r="E642" s="38">
        <v>1889.96</v>
      </c>
      <c r="F642" s="9"/>
      <c r="G642" s="10"/>
    </row>
    <row r="643" spans="1:7" ht="13.25" customHeight="1">
      <c r="A643" s="39">
        <v>39275</v>
      </c>
      <c r="B643" s="40">
        <v>12920</v>
      </c>
      <c r="C643" s="40">
        <v>38800</v>
      </c>
      <c r="D643" s="40">
        <v>75100</v>
      </c>
      <c r="E643" s="41">
        <v>1909.75</v>
      </c>
      <c r="F643" s="9"/>
      <c r="G643" s="10"/>
    </row>
    <row r="644" spans="1:7" ht="13.25" customHeight="1">
      <c r="A644" s="33">
        <v>39276</v>
      </c>
      <c r="B644" s="34">
        <v>13740</v>
      </c>
      <c r="C644" s="34">
        <v>39100</v>
      </c>
      <c r="D644" s="34">
        <v>75800</v>
      </c>
      <c r="E644" s="35">
        <v>1962.93</v>
      </c>
      <c r="F644" s="9"/>
      <c r="G644" s="10"/>
    </row>
    <row r="645" spans="1:7" ht="13.25" customHeight="1">
      <c r="A645" s="33">
        <v>39279</v>
      </c>
      <c r="B645" s="34">
        <v>13000</v>
      </c>
      <c r="C645" s="34">
        <v>37550</v>
      </c>
      <c r="D645" s="34">
        <v>76000</v>
      </c>
      <c r="E645" s="35">
        <v>1949.51</v>
      </c>
      <c r="F645" s="9"/>
      <c r="G645" s="10"/>
    </row>
    <row r="646" spans="1:7" ht="13.25" customHeight="1">
      <c r="A646" s="33">
        <v>39281</v>
      </c>
      <c r="B646" s="34">
        <v>12800</v>
      </c>
      <c r="C646" s="34">
        <v>37700</v>
      </c>
      <c r="D646" s="34">
        <v>76900</v>
      </c>
      <c r="E646" s="35">
        <v>1930.7</v>
      </c>
      <c r="F646" s="9"/>
      <c r="G646" s="10"/>
    </row>
    <row r="647" spans="1:7" ht="13.25" customHeight="1">
      <c r="A647" s="36">
        <v>39282</v>
      </c>
      <c r="B647" s="37">
        <v>12720</v>
      </c>
      <c r="C647" s="37">
        <v>37550</v>
      </c>
      <c r="D647" s="37">
        <v>77500</v>
      </c>
      <c r="E647" s="38">
        <v>1937.9</v>
      </c>
      <c r="F647" s="9"/>
      <c r="G647" s="10"/>
    </row>
    <row r="648" spans="1:7" ht="13.25" customHeight="1">
      <c r="A648" s="39">
        <v>39283</v>
      </c>
      <c r="B648" s="40">
        <v>13220</v>
      </c>
      <c r="C648" s="40">
        <v>39200</v>
      </c>
      <c r="D648" s="40">
        <v>78400</v>
      </c>
      <c r="E648" s="41">
        <v>1983.54</v>
      </c>
      <c r="F648" s="9"/>
      <c r="G648" s="10"/>
    </row>
    <row r="649" spans="1:7" ht="13.25" customHeight="1">
      <c r="A649" s="33">
        <v>39286</v>
      </c>
      <c r="B649" s="34">
        <v>13160</v>
      </c>
      <c r="C649" s="34">
        <v>39200</v>
      </c>
      <c r="D649" s="34">
        <v>79000</v>
      </c>
      <c r="E649" s="35">
        <v>1993.05</v>
      </c>
      <c r="F649" s="9"/>
      <c r="G649" s="10"/>
    </row>
    <row r="650" spans="1:7" ht="13.25" customHeight="1">
      <c r="A650" s="33">
        <v>39287</v>
      </c>
      <c r="B650" s="34">
        <v>13080</v>
      </c>
      <c r="C650" s="34">
        <v>39000</v>
      </c>
      <c r="D650" s="34">
        <v>79900</v>
      </c>
      <c r="E650" s="35">
        <v>1992.26</v>
      </c>
      <c r="F650" s="9"/>
      <c r="G650" s="10"/>
    </row>
    <row r="651" spans="1:7" ht="13.25" customHeight="1">
      <c r="A651" s="33">
        <v>39288</v>
      </c>
      <c r="B651" s="34">
        <v>12960</v>
      </c>
      <c r="C651" s="34">
        <v>38300</v>
      </c>
      <c r="D651" s="34">
        <v>80300</v>
      </c>
      <c r="E651" s="35">
        <v>2004.22</v>
      </c>
      <c r="F651" s="9"/>
      <c r="G651" s="10"/>
    </row>
    <row r="652" spans="1:7" ht="13.25" customHeight="1">
      <c r="A652" s="36">
        <v>39289</v>
      </c>
      <c r="B652" s="37">
        <v>12520</v>
      </c>
      <c r="C652" s="37">
        <v>37400</v>
      </c>
      <c r="D652" s="37">
        <v>82000</v>
      </c>
      <c r="E652" s="38">
        <v>1963.54</v>
      </c>
      <c r="F652" s="9"/>
      <c r="G652" s="10"/>
    </row>
    <row r="653" spans="1:7" ht="13.25" customHeight="1">
      <c r="A653" s="39">
        <v>39290</v>
      </c>
      <c r="B653" s="40">
        <v>11920</v>
      </c>
      <c r="C653" s="40">
        <v>36350</v>
      </c>
      <c r="D653" s="40">
        <v>81000</v>
      </c>
      <c r="E653" s="41">
        <v>1883.22</v>
      </c>
      <c r="F653" s="9"/>
      <c r="G653" s="10"/>
    </row>
    <row r="654" spans="1:7" ht="13.25" customHeight="1">
      <c r="A654" s="33">
        <v>39293</v>
      </c>
      <c r="B654" s="34">
        <v>12200</v>
      </c>
      <c r="C654" s="34">
        <v>36950</v>
      </c>
      <c r="D654" s="34">
        <v>81200</v>
      </c>
      <c r="E654" s="35">
        <v>1906.71</v>
      </c>
      <c r="F654" s="9"/>
      <c r="G654" s="10"/>
    </row>
    <row r="655" spans="1:7" ht="13.25" customHeight="1">
      <c r="A655" s="33">
        <v>39294</v>
      </c>
      <c r="B655" s="34">
        <v>12280</v>
      </c>
      <c r="C655" s="34">
        <v>37600</v>
      </c>
      <c r="D655" s="34">
        <v>81200</v>
      </c>
      <c r="E655" s="35">
        <v>1933.27</v>
      </c>
      <c r="F655" s="9"/>
      <c r="G655" s="10"/>
    </row>
    <row r="656" spans="1:7" ht="13.25" customHeight="1">
      <c r="A656" s="33">
        <v>39295</v>
      </c>
      <c r="B656" s="34">
        <v>11620</v>
      </c>
      <c r="C656" s="34">
        <v>35300</v>
      </c>
      <c r="D656" s="34">
        <v>76900</v>
      </c>
      <c r="E656" s="35">
        <v>1856.45</v>
      </c>
      <c r="F656" s="9"/>
      <c r="G656" s="10"/>
    </row>
    <row r="657" spans="1:7" ht="13.25" customHeight="1">
      <c r="A657" s="36">
        <v>39296</v>
      </c>
      <c r="B657" s="37">
        <v>11800</v>
      </c>
      <c r="C657" s="37">
        <v>35800</v>
      </c>
      <c r="D657" s="37">
        <v>77700</v>
      </c>
      <c r="E657" s="38">
        <v>1853.07</v>
      </c>
      <c r="F657" s="9"/>
      <c r="G657" s="10"/>
    </row>
    <row r="658" spans="1:7" ht="13.25" customHeight="1">
      <c r="A658" s="39">
        <v>39297</v>
      </c>
      <c r="B658" s="40">
        <v>11800</v>
      </c>
      <c r="C658" s="40">
        <v>37100</v>
      </c>
      <c r="D658" s="40">
        <v>78000</v>
      </c>
      <c r="E658" s="41">
        <v>1876.8</v>
      </c>
      <c r="F658" s="9"/>
      <c r="G658" s="10"/>
    </row>
    <row r="659" spans="1:7" ht="13.25" customHeight="1">
      <c r="A659" s="33">
        <v>39300</v>
      </c>
      <c r="B659" s="34">
        <v>11680</v>
      </c>
      <c r="C659" s="34">
        <v>37350</v>
      </c>
      <c r="D659" s="34">
        <v>76500</v>
      </c>
      <c r="E659" s="35">
        <v>1855.05</v>
      </c>
      <c r="F659" s="9"/>
      <c r="G659" s="10"/>
    </row>
    <row r="660" spans="1:7" ht="13.25" customHeight="1">
      <c r="A660" s="33">
        <v>39301</v>
      </c>
      <c r="B660" s="34">
        <v>11680</v>
      </c>
      <c r="C660" s="34">
        <v>37100</v>
      </c>
      <c r="D660" s="34">
        <v>75400</v>
      </c>
      <c r="E660" s="35">
        <v>1859.82</v>
      </c>
      <c r="F660" s="9"/>
      <c r="G660" s="10"/>
    </row>
    <row r="661" spans="1:7" ht="13.25" customHeight="1">
      <c r="A661" s="33">
        <v>39302</v>
      </c>
      <c r="B661" s="34">
        <v>12040</v>
      </c>
      <c r="C661" s="34">
        <v>37650</v>
      </c>
      <c r="D661" s="34">
        <v>76400</v>
      </c>
      <c r="E661" s="35">
        <v>1903.41</v>
      </c>
      <c r="F661" s="9"/>
      <c r="G661" s="10"/>
    </row>
    <row r="662" spans="1:7" ht="13.25" customHeight="1">
      <c r="A662" s="36">
        <v>39303</v>
      </c>
      <c r="B662" s="37">
        <v>12420</v>
      </c>
      <c r="C662" s="37">
        <v>38700</v>
      </c>
      <c r="D662" s="37">
        <v>76500</v>
      </c>
      <c r="E662" s="38">
        <v>1908.68</v>
      </c>
      <c r="F662" s="9"/>
      <c r="G662" s="10"/>
    </row>
    <row r="663" spans="1:7" ht="13.25" customHeight="1">
      <c r="A663" s="39">
        <v>39304</v>
      </c>
      <c r="B663" s="40">
        <v>12060</v>
      </c>
      <c r="C663" s="40">
        <v>37300</v>
      </c>
      <c r="D663" s="40">
        <v>72500</v>
      </c>
      <c r="E663" s="41">
        <v>1828.49</v>
      </c>
      <c r="F663" s="9"/>
      <c r="G663" s="10"/>
    </row>
    <row r="664" spans="1:7" ht="13.25" customHeight="1">
      <c r="A664" s="33">
        <v>39307</v>
      </c>
      <c r="B664" s="34">
        <v>12260</v>
      </c>
      <c r="C664" s="34">
        <v>39000</v>
      </c>
      <c r="D664" s="34">
        <v>73700</v>
      </c>
      <c r="E664" s="35">
        <v>1849.26</v>
      </c>
      <c r="F664" s="9"/>
      <c r="G664" s="10"/>
    </row>
    <row r="665" spans="1:7" ht="13.25" customHeight="1">
      <c r="A665" s="33">
        <v>39308</v>
      </c>
      <c r="B665" s="34">
        <v>12240</v>
      </c>
      <c r="C665" s="34">
        <v>38400</v>
      </c>
      <c r="D665" s="34">
        <v>73100</v>
      </c>
      <c r="E665" s="35">
        <v>1817.89</v>
      </c>
      <c r="F665" s="9"/>
      <c r="G665" s="10"/>
    </row>
    <row r="666" spans="1:7" ht="13.25" customHeight="1">
      <c r="A666" s="33">
        <v>39310</v>
      </c>
      <c r="B666" s="34">
        <v>11600</v>
      </c>
      <c r="C666" s="34">
        <v>36550</v>
      </c>
      <c r="D666" s="34">
        <v>71500</v>
      </c>
      <c r="E666" s="35">
        <v>1691.98</v>
      </c>
      <c r="F666" s="9"/>
      <c r="G666" s="10"/>
    </row>
    <row r="667" spans="1:7" ht="13.25" customHeight="1">
      <c r="A667" s="36">
        <v>39311</v>
      </c>
      <c r="B667" s="37">
        <v>11440</v>
      </c>
      <c r="C667" s="37">
        <v>35300</v>
      </c>
      <c r="D667" s="37">
        <v>70500</v>
      </c>
      <c r="E667" s="38">
        <v>1638.07</v>
      </c>
      <c r="F667" s="9"/>
      <c r="G667" s="10"/>
    </row>
    <row r="668" spans="1:7" ht="13.25" customHeight="1">
      <c r="A668" s="39">
        <v>39314</v>
      </c>
      <c r="B668" s="40">
        <v>11800</v>
      </c>
      <c r="C668" s="40">
        <v>36750</v>
      </c>
      <c r="D668" s="40">
        <v>71800</v>
      </c>
      <c r="E668" s="41">
        <v>1731.27</v>
      </c>
      <c r="F668" s="9"/>
      <c r="G668" s="10"/>
    </row>
    <row r="669" spans="1:7" ht="13.25" customHeight="1">
      <c r="A669" s="33">
        <v>39315</v>
      </c>
      <c r="B669" s="34">
        <v>11840</v>
      </c>
      <c r="C669" s="34">
        <v>35950</v>
      </c>
      <c r="D669" s="34">
        <v>71600</v>
      </c>
      <c r="E669" s="35">
        <v>1736.18</v>
      </c>
      <c r="F669" s="9"/>
      <c r="G669" s="10"/>
    </row>
    <row r="670" spans="1:7" ht="13.25" customHeight="1">
      <c r="A670" s="33">
        <v>39316</v>
      </c>
      <c r="B670" s="34">
        <v>11880</v>
      </c>
      <c r="C670" s="34">
        <v>36750</v>
      </c>
      <c r="D670" s="34">
        <v>72300</v>
      </c>
      <c r="E670" s="35">
        <v>1759.5</v>
      </c>
      <c r="F670" s="9"/>
      <c r="G670" s="10"/>
    </row>
    <row r="671" spans="1:7" ht="13.25" customHeight="1">
      <c r="A671" s="33">
        <v>39317</v>
      </c>
      <c r="B671" s="34">
        <v>11980</v>
      </c>
      <c r="C671" s="34">
        <v>36700</v>
      </c>
      <c r="D671" s="34">
        <v>72400</v>
      </c>
      <c r="E671" s="35">
        <v>1799.72</v>
      </c>
      <c r="F671" s="9"/>
      <c r="G671" s="10"/>
    </row>
    <row r="672" spans="1:7" ht="13.25" customHeight="1">
      <c r="A672" s="36">
        <v>39318</v>
      </c>
      <c r="B672" s="37">
        <v>11720</v>
      </c>
      <c r="C672" s="37">
        <v>35550</v>
      </c>
      <c r="D672" s="37">
        <v>70000</v>
      </c>
      <c r="E672" s="38">
        <v>1791.33</v>
      </c>
      <c r="F672" s="9"/>
      <c r="G672" s="10"/>
    </row>
    <row r="673" spans="1:7" ht="13.25" customHeight="1">
      <c r="A673" s="39">
        <v>39321</v>
      </c>
      <c r="B673" s="40">
        <v>11540</v>
      </c>
      <c r="C673" s="40">
        <v>34350</v>
      </c>
      <c r="D673" s="40">
        <v>68300</v>
      </c>
      <c r="E673" s="41">
        <v>1803.03</v>
      </c>
      <c r="F673" s="9"/>
      <c r="G673" s="10"/>
    </row>
    <row r="674" spans="1:7" ht="13.25" customHeight="1">
      <c r="A674" s="33">
        <v>39322</v>
      </c>
      <c r="B674" s="34">
        <v>11520</v>
      </c>
      <c r="C674" s="34">
        <v>33200</v>
      </c>
      <c r="D674" s="34">
        <v>67300</v>
      </c>
      <c r="E674" s="35">
        <v>1829.31</v>
      </c>
      <c r="F674" s="9"/>
      <c r="G674" s="10"/>
    </row>
    <row r="675" spans="1:7" ht="13.25" customHeight="1">
      <c r="A675" s="33">
        <v>39323</v>
      </c>
      <c r="B675" s="34">
        <v>11240</v>
      </c>
      <c r="C675" s="34">
        <v>32700</v>
      </c>
      <c r="D675" s="34">
        <v>68400</v>
      </c>
      <c r="E675" s="35">
        <v>1826.19</v>
      </c>
      <c r="F675" s="9"/>
      <c r="G675" s="10"/>
    </row>
    <row r="676" spans="1:7" ht="13.25" customHeight="1">
      <c r="A676" s="33">
        <v>39324</v>
      </c>
      <c r="B676" s="34">
        <v>11440</v>
      </c>
      <c r="C676" s="34">
        <v>33550</v>
      </c>
      <c r="D676" s="34">
        <v>69300</v>
      </c>
      <c r="E676" s="35">
        <v>1841.7</v>
      </c>
      <c r="F676" s="9"/>
      <c r="G676" s="10"/>
    </row>
    <row r="677" spans="1:7" ht="13.25" customHeight="1">
      <c r="A677" s="36">
        <v>39325</v>
      </c>
      <c r="B677" s="37">
        <v>11820</v>
      </c>
      <c r="C677" s="37">
        <v>33750</v>
      </c>
      <c r="D677" s="37">
        <v>69600</v>
      </c>
      <c r="E677" s="38">
        <v>1873.24</v>
      </c>
      <c r="F677" s="9"/>
      <c r="G677" s="10"/>
    </row>
    <row r="678" spans="1:7" ht="13.25" customHeight="1">
      <c r="A678" s="39">
        <v>39328</v>
      </c>
      <c r="B678" s="40">
        <v>11520</v>
      </c>
      <c r="C678" s="40">
        <v>33000</v>
      </c>
      <c r="D678" s="40">
        <v>70700</v>
      </c>
      <c r="E678" s="41">
        <v>1881.81</v>
      </c>
      <c r="F678" s="9"/>
      <c r="G678" s="10"/>
    </row>
    <row r="679" spans="1:7" ht="13.25" customHeight="1">
      <c r="A679" s="33">
        <v>39329</v>
      </c>
      <c r="B679" s="34">
        <v>11500</v>
      </c>
      <c r="C679" s="34">
        <v>32600</v>
      </c>
      <c r="D679" s="34">
        <v>70900</v>
      </c>
      <c r="E679" s="35">
        <v>1874.74</v>
      </c>
      <c r="F679" s="9"/>
      <c r="G679" s="10"/>
    </row>
    <row r="680" spans="1:7" ht="13.25" customHeight="1">
      <c r="A680" s="33">
        <v>39330</v>
      </c>
      <c r="B680" s="34">
        <v>11380</v>
      </c>
      <c r="C680" s="34">
        <v>32800</v>
      </c>
      <c r="D680" s="34">
        <v>71400</v>
      </c>
      <c r="E680" s="35">
        <v>1865.59</v>
      </c>
      <c r="F680" s="9"/>
      <c r="G680" s="10"/>
    </row>
    <row r="681" spans="1:7" ht="13.25" customHeight="1">
      <c r="A681" s="33">
        <v>39331</v>
      </c>
      <c r="B681" s="34">
        <v>11500</v>
      </c>
      <c r="C681" s="34">
        <v>32050</v>
      </c>
      <c r="D681" s="34">
        <v>71800</v>
      </c>
      <c r="E681" s="35">
        <v>1888.81</v>
      </c>
      <c r="F681" s="9"/>
      <c r="G681" s="10"/>
    </row>
    <row r="682" spans="1:7" ht="13.25" customHeight="1">
      <c r="A682" s="36">
        <v>39332</v>
      </c>
      <c r="B682" s="37">
        <v>11500</v>
      </c>
      <c r="C682" s="37">
        <v>31000</v>
      </c>
      <c r="D682" s="37">
        <v>71600</v>
      </c>
      <c r="E682" s="38">
        <v>1884.9</v>
      </c>
      <c r="F682" s="9"/>
      <c r="G682" s="10"/>
    </row>
    <row r="683" spans="1:7" ht="13.25" customHeight="1">
      <c r="A683" s="39">
        <v>39335</v>
      </c>
      <c r="B683" s="40">
        <v>11260</v>
      </c>
      <c r="C683" s="40">
        <v>31150</v>
      </c>
      <c r="D683" s="40">
        <v>68500</v>
      </c>
      <c r="E683" s="41">
        <v>1835.87</v>
      </c>
      <c r="F683" s="9"/>
      <c r="G683" s="10"/>
    </row>
    <row r="684" spans="1:7" ht="13.25" customHeight="1">
      <c r="A684" s="33">
        <v>39336</v>
      </c>
      <c r="B684" s="34">
        <v>11340</v>
      </c>
      <c r="C684" s="34">
        <v>31600</v>
      </c>
      <c r="D684" s="34">
        <v>68500</v>
      </c>
      <c r="E684" s="35">
        <v>1847.36</v>
      </c>
      <c r="F684" s="9"/>
      <c r="G684" s="10"/>
    </row>
    <row r="685" spans="1:7" ht="13.25" customHeight="1">
      <c r="A685" s="33">
        <v>39337</v>
      </c>
      <c r="B685" s="34">
        <v>11200</v>
      </c>
      <c r="C685" s="34">
        <v>31400</v>
      </c>
      <c r="D685" s="34">
        <v>67900</v>
      </c>
      <c r="E685" s="35">
        <v>1813.52</v>
      </c>
      <c r="F685" s="9"/>
      <c r="G685" s="10"/>
    </row>
    <row r="686" spans="1:7" ht="13.25" customHeight="1">
      <c r="A686" s="33">
        <v>39338</v>
      </c>
      <c r="B686" s="34">
        <v>11240</v>
      </c>
      <c r="C686" s="34">
        <v>30500</v>
      </c>
      <c r="D686" s="34">
        <v>68000</v>
      </c>
      <c r="E686" s="35">
        <v>1848.02</v>
      </c>
      <c r="F686" s="9"/>
      <c r="G686" s="10"/>
    </row>
    <row r="687" spans="1:7" ht="13.25" customHeight="1">
      <c r="A687" s="36">
        <v>39339</v>
      </c>
      <c r="B687" s="37">
        <v>11120</v>
      </c>
      <c r="C687" s="37">
        <v>30400</v>
      </c>
      <c r="D687" s="37">
        <v>68900</v>
      </c>
      <c r="E687" s="38">
        <v>1870.02</v>
      </c>
      <c r="F687" s="9"/>
      <c r="G687" s="10"/>
    </row>
    <row r="688" spans="1:7" ht="13.25" customHeight="1">
      <c r="A688" s="39">
        <v>39342</v>
      </c>
      <c r="B688" s="40">
        <v>10900</v>
      </c>
      <c r="C688" s="40">
        <v>30550</v>
      </c>
      <c r="D688" s="40">
        <v>68900</v>
      </c>
      <c r="E688" s="41">
        <v>1871.68</v>
      </c>
      <c r="F688" s="9"/>
      <c r="G688" s="10"/>
    </row>
    <row r="689" spans="1:7" ht="13.25" customHeight="1">
      <c r="A689" s="33">
        <v>39343</v>
      </c>
      <c r="B689" s="34">
        <v>10840</v>
      </c>
      <c r="C689" s="34">
        <v>29550</v>
      </c>
      <c r="D689" s="34">
        <v>67900</v>
      </c>
      <c r="E689" s="35">
        <v>1838.61</v>
      </c>
      <c r="F689" s="9"/>
      <c r="G689" s="10"/>
    </row>
    <row r="690" spans="1:7" ht="13.25" customHeight="1">
      <c r="A690" s="33">
        <v>39344</v>
      </c>
      <c r="B690" s="34">
        <v>11040</v>
      </c>
      <c r="C690" s="34">
        <v>30150</v>
      </c>
      <c r="D690" s="34">
        <v>71000</v>
      </c>
      <c r="E690" s="35">
        <v>1902.65</v>
      </c>
      <c r="F690" s="9"/>
      <c r="G690" s="10"/>
    </row>
    <row r="691" spans="1:7" ht="13.25" customHeight="1">
      <c r="A691" s="33">
        <v>39345</v>
      </c>
      <c r="B691" s="34">
        <v>10920</v>
      </c>
      <c r="C691" s="34">
        <v>28850</v>
      </c>
      <c r="D691" s="34">
        <v>71200</v>
      </c>
      <c r="E691" s="35">
        <v>1908.97</v>
      </c>
      <c r="F691" s="9"/>
      <c r="G691" s="10"/>
    </row>
    <row r="692" spans="1:7" ht="13.25" customHeight="1">
      <c r="A692" s="36">
        <v>39346</v>
      </c>
      <c r="B692" s="37">
        <v>10680</v>
      </c>
      <c r="C692" s="37">
        <v>29200</v>
      </c>
      <c r="D692" s="37">
        <v>70600</v>
      </c>
      <c r="E692" s="38">
        <v>1919.26</v>
      </c>
      <c r="F692" s="9"/>
      <c r="G692" s="10"/>
    </row>
    <row r="693" spans="1:7" ht="13.25" customHeight="1">
      <c r="A693" s="39">
        <v>39352</v>
      </c>
      <c r="B693" s="40">
        <v>11160</v>
      </c>
      <c r="C693" s="40">
        <v>30950</v>
      </c>
      <c r="D693" s="40">
        <v>72700</v>
      </c>
      <c r="E693" s="41">
        <v>1945.28</v>
      </c>
      <c r="F693" s="9"/>
      <c r="G693" s="10"/>
    </row>
    <row r="694" spans="1:7" ht="13.25" customHeight="1">
      <c r="A694" s="33">
        <v>39353</v>
      </c>
      <c r="B694" s="34">
        <v>11500</v>
      </c>
      <c r="C694" s="34">
        <v>31300</v>
      </c>
      <c r="D694" s="34">
        <v>73900</v>
      </c>
      <c r="E694" s="35">
        <v>1946.48</v>
      </c>
      <c r="F694" s="9"/>
      <c r="G694" s="10"/>
    </row>
    <row r="695" spans="1:7" ht="13.25" customHeight="1">
      <c r="A695" s="33">
        <v>39356</v>
      </c>
      <c r="B695" s="34">
        <v>11460</v>
      </c>
      <c r="C695" s="34">
        <v>31100</v>
      </c>
      <c r="D695" s="34">
        <v>73300</v>
      </c>
      <c r="E695" s="35">
        <v>1962.67</v>
      </c>
      <c r="F695" s="9"/>
      <c r="G695" s="10"/>
    </row>
    <row r="696" spans="1:7" ht="13.25" customHeight="1">
      <c r="A696" s="33">
        <v>39357</v>
      </c>
      <c r="B696" s="34">
        <v>11580</v>
      </c>
      <c r="C696" s="34">
        <v>31000</v>
      </c>
      <c r="D696" s="34">
        <v>72500</v>
      </c>
      <c r="E696" s="35">
        <v>2014.09</v>
      </c>
      <c r="F696" s="9"/>
      <c r="G696" s="10"/>
    </row>
    <row r="697" spans="1:7" ht="13.25" customHeight="1">
      <c r="A697" s="36">
        <v>39359</v>
      </c>
      <c r="B697" s="37">
        <v>11300</v>
      </c>
      <c r="C697" s="37">
        <v>29700</v>
      </c>
      <c r="D697" s="37">
        <v>71700</v>
      </c>
      <c r="E697" s="38">
        <v>2003.6</v>
      </c>
      <c r="F697" s="9"/>
      <c r="G697" s="10"/>
    </row>
    <row r="698" spans="1:7" ht="13.25" customHeight="1">
      <c r="A698" s="39">
        <v>39360</v>
      </c>
      <c r="B698" s="40">
        <v>11060</v>
      </c>
      <c r="C698" s="40">
        <v>29400</v>
      </c>
      <c r="D698" s="40">
        <v>69500</v>
      </c>
      <c r="E698" s="41">
        <v>1996.03</v>
      </c>
      <c r="F698" s="9"/>
      <c r="G698" s="10"/>
    </row>
    <row r="699" spans="1:7" ht="13.25" customHeight="1">
      <c r="A699" s="33">
        <v>39363</v>
      </c>
      <c r="B699" s="34">
        <v>11020</v>
      </c>
      <c r="C699" s="34">
        <v>29300</v>
      </c>
      <c r="D699" s="34">
        <v>69200</v>
      </c>
      <c r="E699" s="35">
        <v>2012.82</v>
      </c>
      <c r="F699" s="9"/>
      <c r="G699" s="10"/>
    </row>
    <row r="700" spans="1:7" ht="13.25" customHeight="1">
      <c r="A700" s="33">
        <v>39364</v>
      </c>
      <c r="B700" s="34">
        <v>10740</v>
      </c>
      <c r="C700" s="34">
        <v>29000</v>
      </c>
      <c r="D700" s="34">
        <v>69400</v>
      </c>
      <c r="E700" s="35">
        <v>2014.13</v>
      </c>
      <c r="F700" s="9"/>
      <c r="G700" s="10"/>
    </row>
    <row r="701" spans="1:7" ht="13.25" customHeight="1">
      <c r="A701" s="33">
        <v>39365</v>
      </c>
      <c r="B701" s="34">
        <v>11040</v>
      </c>
      <c r="C701" s="34">
        <v>28950</v>
      </c>
      <c r="D701" s="34">
        <v>70400</v>
      </c>
      <c r="E701" s="35">
        <v>2041.12</v>
      </c>
      <c r="F701" s="9"/>
      <c r="G701" s="10"/>
    </row>
    <row r="702" spans="1:7" ht="13.25" customHeight="1">
      <c r="A702" s="36">
        <v>39366</v>
      </c>
      <c r="B702" s="37">
        <v>11100</v>
      </c>
      <c r="C702" s="37">
        <v>28650</v>
      </c>
      <c r="D702" s="37">
        <v>68700</v>
      </c>
      <c r="E702" s="38">
        <v>2058.85</v>
      </c>
      <c r="F702" s="9"/>
      <c r="G702" s="10"/>
    </row>
    <row r="703" spans="1:7" ht="13.25" customHeight="1">
      <c r="A703" s="39">
        <v>39367</v>
      </c>
      <c r="B703" s="40">
        <v>11140</v>
      </c>
      <c r="C703" s="40">
        <v>28300</v>
      </c>
      <c r="D703" s="40">
        <v>66700</v>
      </c>
      <c r="E703" s="41">
        <v>2026.44</v>
      </c>
      <c r="F703" s="9"/>
      <c r="G703" s="10"/>
    </row>
    <row r="704" spans="1:7" ht="13.25" customHeight="1">
      <c r="A704" s="33">
        <v>39370</v>
      </c>
      <c r="B704" s="34">
        <v>10840</v>
      </c>
      <c r="C704" s="34">
        <v>28000</v>
      </c>
      <c r="D704" s="34">
        <v>65400</v>
      </c>
      <c r="E704" s="35">
        <v>2035.39</v>
      </c>
      <c r="F704" s="9"/>
      <c r="G704" s="10"/>
    </row>
    <row r="705" spans="1:7" ht="13.25" customHeight="1">
      <c r="A705" s="33">
        <v>39371</v>
      </c>
      <c r="B705" s="34">
        <v>10300</v>
      </c>
      <c r="C705" s="34">
        <v>26700</v>
      </c>
      <c r="D705" s="34">
        <v>63000</v>
      </c>
      <c r="E705" s="35">
        <v>2005.76</v>
      </c>
      <c r="F705" s="9"/>
      <c r="G705" s="10"/>
    </row>
    <row r="706" spans="1:7" ht="13.25" customHeight="1">
      <c r="A706" s="33">
        <v>39372</v>
      </c>
      <c r="B706" s="34">
        <v>10300</v>
      </c>
      <c r="C706" s="34">
        <v>26800</v>
      </c>
      <c r="D706" s="34">
        <v>64300</v>
      </c>
      <c r="E706" s="35">
        <v>1983.94</v>
      </c>
      <c r="F706" s="9"/>
      <c r="G706" s="10"/>
    </row>
    <row r="707" spans="1:7" ht="13.25" customHeight="1">
      <c r="A707" s="36">
        <v>39373</v>
      </c>
      <c r="B707" s="37">
        <v>10440</v>
      </c>
      <c r="C707" s="37">
        <v>26100</v>
      </c>
      <c r="D707" s="37">
        <v>65300</v>
      </c>
      <c r="E707" s="38">
        <v>2005.09</v>
      </c>
      <c r="F707" s="9"/>
      <c r="G707" s="10"/>
    </row>
    <row r="708" spans="1:7" ht="13.25" customHeight="1">
      <c r="A708" s="39">
        <v>39374</v>
      </c>
      <c r="B708" s="40">
        <v>10800</v>
      </c>
      <c r="C708" s="40">
        <v>26000</v>
      </c>
      <c r="D708" s="40">
        <v>65000</v>
      </c>
      <c r="E708" s="41">
        <v>1970.1</v>
      </c>
      <c r="F708" s="9"/>
      <c r="G708" s="10"/>
    </row>
    <row r="709" spans="1:7" ht="13.25" customHeight="1">
      <c r="A709" s="33">
        <v>39377</v>
      </c>
      <c r="B709" s="34">
        <v>10440</v>
      </c>
      <c r="C709" s="34">
        <v>25250</v>
      </c>
      <c r="D709" s="34">
        <v>64000</v>
      </c>
      <c r="E709" s="35">
        <v>1903.81</v>
      </c>
      <c r="F709" s="9"/>
      <c r="G709" s="10"/>
    </row>
    <row r="710" spans="1:7" ht="13.25" customHeight="1">
      <c r="A710" s="33">
        <v>39378</v>
      </c>
      <c r="B710" s="34">
        <v>10440</v>
      </c>
      <c r="C710" s="34">
        <v>25150</v>
      </c>
      <c r="D710" s="34">
        <v>64100</v>
      </c>
      <c r="E710" s="35">
        <v>1947.98</v>
      </c>
      <c r="F710" s="9"/>
      <c r="G710" s="10"/>
    </row>
    <row r="711" spans="1:7" ht="13.25" customHeight="1">
      <c r="A711" s="33">
        <v>39379</v>
      </c>
      <c r="B711" s="34">
        <v>10260</v>
      </c>
      <c r="C711" s="34">
        <v>24300</v>
      </c>
      <c r="D711" s="34">
        <v>63200</v>
      </c>
      <c r="E711" s="35">
        <v>1933.36</v>
      </c>
      <c r="F711" s="9"/>
      <c r="G711" s="10"/>
    </row>
    <row r="712" spans="1:7" ht="13.25" customHeight="1">
      <c r="A712" s="36">
        <v>39380</v>
      </c>
      <c r="B712" s="37">
        <v>10140</v>
      </c>
      <c r="C712" s="37">
        <v>23000</v>
      </c>
      <c r="D712" s="37">
        <v>65400</v>
      </c>
      <c r="E712" s="38">
        <v>1976.75</v>
      </c>
      <c r="F712" s="9"/>
      <c r="G712" s="10"/>
    </row>
    <row r="713" spans="1:7" ht="13.25" customHeight="1">
      <c r="A713" s="39">
        <v>39381</v>
      </c>
      <c r="B713" s="40">
        <v>10640</v>
      </c>
      <c r="C713" s="40">
        <v>26350</v>
      </c>
      <c r="D713" s="40">
        <v>66200</v>
      </c>
      <c r="E713" s="41">
        <v>2028.06</v>
      </c>
      <c r="F713" s="9"/>
      <c r="G713" s="10"/>
    </row>
    <row r="714" spans="1:7" ht="13.25" customHeight="1">
      <c r="A714" s="33">
        <v>39384</v>
      </c>
      <c r="B714" s="34">
        <v>10900</v>
      </c>
      <c r="C714" s="34">
        <v>25350</v>
      </c>
      <c r="D714" s="34">
        <v>70100</v>
      </c>
      <c r="E714" s="35">
        <v>2062.92</v>
      </c>
      <c r="F714" s="9"/>
      <c r="G714" s="10"/>
    </row>
    <row r="715" spans="1:7" ht="13.25" customHeight="1">
      <c r="A715" s="33">
        <v>39385</v>
      </c>
      <c r="B715" s="34">
        <v>10880</v>
      </c>
      <c r="C715" s="34">
        <v>24850</v>
      </c>
      <c r="D715" s="34">
        <v>70500</v>
      </c>
      <c r="E715" s="35">
        <v>2052.37</v>
      </c>
      <c r="F715" s="9"/>
      <c r="G715" s="10"/>
    </row>
    <row r="716" spans="1:7" ht="13.25" customHeight="1">
      <c r="A716" s="33">
        <v>39386</v>
      </c>
      <c r="B716" s="34">
        <v>11000</v>
      </c>
      <c r="C716" s="34">
        <v>25000</v>
      </c>
      <c r="D716" s="34">
        <v>71000</v>
      </c>
      <c r="E716" s="35">
        <v>2064.85</v>
      </c>
      <c r="F716" s="9"/>
      <c r="G716" s="10"/>
    </row>
    <row r="717" spans="1:7" ht="13.25" customHeight="1">
      <c r="A717" s="36">
        <v>39387</v>
      </c>
      <c r="B717" s="37">
        <v>10980</v>
      </c>
      <c r="C717" s="37">
        <v>24550</v>
      </c>
      <c r="D717" s="37">
        <v>67500</v>
      </c>
      <c r="E717" s="38">
        <v>2063.14</v>
      </c>
      <c r="F717" s="9"/>
      <c r="G717" s="10"/>
    </row>
    <row r="718" spans="1:7" ht="13.25" customHeight="1">
      <c r="A718" s="39">
        <v>39388</v>
      </c>
      <c r="B718" s="40">
        <v>10800</v>
      </c>
      <c r="C718" s="40">
        <v>24100</v>
      </c>
      <c r="D718" s="40">
        <v>64400</v>
      </c>
      <c r="E718" s="41">
        <v>2019.34</v>
      </c>
      <c r="F718" s="9"/>
      <c r="G718" s="10"/>
    </row>
    <row r="719" spans="1:7" ht="13.25" customHeight="1">
      <c r="A719" s="33">
        <v>39391</v>
      </c>
      <c r="B719" s="34">
        <v>10560</v>
      </c>
      <c r="C719" s="34">
        <v>23650</v>
      </c>
      <c r="D719" s="34">
        <v>63400</v>
      </c>
      <c r="E719" s="35">
        <v>2015.76</v>
      </c>
      <c r="F719" s="9"/>
      <c r="G719" s="10"/>
    </row>
    <row r="720" spans="1:7" ht="13.25" customHeight="1">
      <c r="A720" s="33">
        <v>39392</v>
      </c>
      <c r="B720" s="34">
        <v>10960</v>
      </c>
      <c r="C720" s="34">
        <v>24150</v>
      </c>
      <c r="D720" s="34">
        <v>67200</v>
      </c>
      <c r="E720" s="35">
        <v>2054.2399999999998</v>
      </c>
      <c r="F720" s="9"/>
      <c r="G720" s="10"/>
    </row>
    <row r="721" spans="1:7" ht="13.25" customHeight="1">
      <c r="A721" s="33">
        <v>39393</v>
      </c>
      <c r="B721" s="34">
        <v>11400</v>
      </c>
      <c r="C721" s="34">
        <v>24650</v>
      </c>
      <c r="D721" s="34">
        <v>67200</v>
      </c>
      <c r="E721" s="35">
        <v>2043.19</v>
      </c>
      <c r="F721" s="9"/>
      <c r="G721" s="10"/>
    </row>
    <row r="722" spans="1:7" ht="13.25" customHeight="1">
      <c r="A722" s="36">
        <v>39394</v>
      </c>
      <c r="B722" s="37">
        <v>10720</v>
      </c>
      <c r="C722" s="37">
        <v>23400</v>
      </c>
      <c r="D722" s="37">
        <v>66000</v>
      </c>
      <c r="E722" s="38">
        <v>1979.56</v>
      </c>
      <c r="F722" s="9"/>
      <c r="G722" s="10"/>
    </row>
    <row r="723" spans="1:7" ht="13.25" customHeight="1">
      <c r="A723" s="39">
        <v>39395</v>
      </c>
      <c r="B723" s="40">
        <v>10800</v>
      </c>
      <c r="C723" s="40">
        <v>23450</v>
      </c>
      <c r="D723" s="40">
        <v>68000</v>
      </c>
      <c r="E723" s="41">
        <v>1990.47</v>
      </c>
      <c r="F723" s="9"/>
      <c r="G723" s="10"/>
    </row>
    <row r="724" spans="1:7" ht="13.25" customHeight="1">
      <c r="A724" s="33">
        <v>39398</v>
      </c>
      <c r="B724" s="34">
        <v>10640</v>
      </c>
      <c r="C724" s="34">
        <v>23050</v>
      </c>
      <c r="D724" s="34">
        <v>66500</v>
      </c>
      <c r="E724" s="35">
        <v>1923.42</v>
      </c>
      <c r="F724" s="9"/>
      <c r="G724" s="10"/>
    </row>
    <row r="725" spans="1:7" ht="13.25" customHeight="1">
      <c r="A725" s="33">
        <v>39399</v>
      </c>
      <c r="B725" s="34">
        <v>10640</v>
      </c>
      <c r="C725" s="34">
        <v>23200</v>
      </c>
      <c r="D725" s="34">
        <v>66500</v>
      </c>
      <c r="E725" s="35">
        <v>1932.89</v>
      </c>
      <c r="F725" s="9"/>
      <c r="G725" s="10"/>
    </row>
    <row r="726" spans="1:7" ht="13.25" customHeight="1">
      <c r="A726" s="33">
        <v>39400</v>
      </c>
      <c r="B726" s="34">
        <v>10940</v>
      </c>
      <c r="C726" s="34">
        <v>23200</v>
      </c>
      <c r="D726" s="34">
        <v>69000</v>
      </c>
      <c r="E726" s="35">
        <v>1972.58</v>
      </c>
      <c r="F726" s="9"/>
      <c r="G726" s="10"/>
    </row>
    <row r="727" spans="1:7" ht="13.25" customHeight="1">
      <c r="A727" s="36">
        <v>39401</v>
      </c>
      <c r="B727" s="37">
        <v>11400</v>
      </c>
      <c r="C727" s="37">
        <v>23700</v>
      </c>
      <c r="D727" s="37">
        <v>73000</v>
      </c>
      <c r="E727" s="38">
        <v>1947.74</v>
      </c>
      <c r="F727" s="9"/>
      <c r="G727" s="10"/>
    </row>
    <row r="728" spans="1:7" ht="13.25" customHeight="1">
      <c r="A728" s="39">
        <v>39402</v>
      </c>
      <c r="B728" s="40">
        <v>11140</v>
      </c>
      <c r="C728" s="40">
        <v>23750</v>
      </c>
      <c r="D728" s="40">
        <v>70000</v>
      </c>
      <c r="E728" s="41">
        <v>1926.2</v>
      </c>
      <c r="F728" s="9"/>
      <c r="G728" s="10"/>
    </row>
    <row r="729" spans="1:7" ht="13.25" customHeight="1">
      <c r="A729" s="33">
        <v>39405</v>
      </c>
      <c r="B729" s="34">
        <v>10820</v>
      </c>
      <c r="C729" s="34">
        <v>23000</v>
      </c>
      <c r="D729" s="34">
        <v>68900</v>
      </c>
      <c r="E729" s="35">
        <v>1893.47</v>
      </c>
      <c r="F729" s="9"/>
      <c r="G729" s="10"/>
    </row>
    <row r="730" spans="1:7" ht="13.25" customHeight="1">
      <c r="A730" s="33">
        <v>39406</v>
      </c>
      <c r="B730" s="34">
        <v>10620</v>
      </c>
      <c r="C730" s="34">
        <v>23000</v>
      </c>
      <c r="D730" s="34">
        <v>68300</v>
      </c>
      <c r="E730" s="35">
        <v>1872.24</v>
      </c>
      <c r="F730" s="9"/>
      <c r="G730" s="10"/>
    </row>
    <row r="731" spans="1:7" ht="13.25" customHeight="1">
      <c r="A731" s="33">
        <v>39407</v>
      </c>
      <c r="B731" s="34">
        <v>10300</v>
      </c>
      <c r="C731" s="34">
        <v>22500</v>
      </c>
      <c r="D731" s="34">
        <v>63700</v>
      </c>
      <c r="E731" s="35">
        <v>1806.99</v>
      </c>
      <c r="F731" s="9"/>
      <c r="G731" s="10"/>
    </row>
    <row r="732" spans="1:7" ht="13.25" customHeight="1">
      <c r="A732" s="36">
        <v>39408</v>
      </c>
      <c r="B732" s="37">
        <v>10780</v>
      </c>
      <c r="C732" s="37">
        <v>22700</v>
      </c>
      <c r="D732" s="37">
        <v>67500</v>
      </c>
      <c r="E732" s="38">
        <v>1799.02</v>
      </c>
      <c r="F732" s="9"/>
      <c r="G732" s="10"/>
    </row>
    <row r="733" spans="1:7" ht="13.25" customHeight="1">
      <c r="A733" s="39">
        <v>39409</v>
      </c>
      <c r="B733" s="40">
        <v>11140</v>
      </c>
      <c r="C733" s="40">
        <v>22700</v>
      </c>
      <c r="D733" s="40">
        <v>71500</v>
      </c>
      <c r="E733" s="41">
        <v>1772.88</v>
      </c>
      <c r="F733" s="9"/>
      <c r="G733" s="10"/>
    </row>
    <row r="734" spans="1:7" ht="13.25" customHeight="1">
      <c r="A734" s="33">
        <v>39412</v>
      </c>
      <c r="B734" s="34">
        <v>11260</v>
      </c>
      <c r="C734" s="34">
        <v>22950</v>
      </c>
      <c r="D734" s="34">
        <v>71400</v>
      </c>
      <c r="E734" s="35">
        <v>1855.33</v>
      </c>
      <c r="F734" s="9"/>
      <c r="G734" s="10"/>
    </row>
    <row r="735" spans="1:7" ht="13.25" customHeight="1">
      <c r="A735" s="33">
        <v>39413</v>
      </c>
      <c r="B735" s="34">
        <v>10780</v>
      </c>
      <c r="C735" s="34">
        <v>22850</v>
      </c>
      <c r="D735" s="34">
        <v>71500</v>
      </c>
      <c r="E735" s="35">
        <v>1859.79</v>
      </c>
      <c r="F735" s="9"/>
      <c r="G735" s="10"/>
    </row>
    <row r="736" spans="1:7" ht="13.25" customHeight="1">
      <c r="A736" s="33">
        <v>39414</v>
      </c>
      <c r="B736" s="34">
        <v>10880</v>
      </c>
      <c r="C736" s="34">
        <v>22800</v>
      </c>
      <c r="D736" s="34">
        <v>68300</v>
      </c>
      <c r="E736" s="35">
        <v>1834.69</v>
      </c>
      <c r="F736" s="9"/>
      <c r="G736" s="10"/>
    </row>
    <row r="737" spans="1:7" ht="13.25" customHeight="1">
      <c r="A737" s="36">
        <v>39415</v>
      </c>
      <c r="B737" s="37">
        <v>11340</v>
      </c>
      <c r="C737" s="37">
        <v>24500</v>
      </c>
      <c r="D737" s="37">
        <v>69700</v>
      </c>
      <c r="E737" s="38">
        <v>1877.56</v>
      </c>
      <c r="F737" s="9"/>
      <c r="G737" s="10"/>
    </row>
    <row r="738" spans="1:7" ht="13.25" customHeight="1">
      <c r="A738" s="39">
        <v>39416</v>
      </c>
      <c r="B738" s="40">
        <v>11300</v>
      </c>
      <c r="C738" s="40">
        <v>25900</v>
      </c>
      <c r="D738" s="40">
        <v>69300</v>
      </c>
      <c r="E738" s="41">
        <v>1906</v>
      </c>
      <c r="F738" s="9"/>
      <c r="G738" s="10"/>
    </row>
    <row r="739" spans="1:7" ht="13.25" customHeight="1">
      <c r="A739" s="33">
        <v>39419</v>
      </c>
      <c r="B739" s="34">
        <v>11320</v>
      </c>
      <c r="C739" s="34">
        <v>25200</v>
      </c>
      <c r="D739" s="34">
        <v>67600</v>
      </c>
      <c r="E739" s="35">
        <v>1902.43</v>
      </c>
      <c r="F739" s="9"/>
      <c r="G739" s="10"/>
    </row>
    <row r="740" spans="1:7" ht="13.25" customHeight="1">
      <c r="A740" s="33">
        <v>39420</v>
      </c>
      <c r="B740" s="34">
        <v>11500</v>
      </c>
      <c r="C740" s="34">
        <v>25450</v>
      </c>
      <c r="D740" s="34">
        <v>70800</v>
      </c>
      <c r="E740" s="35">
        <v>1917.83</v>
      </c>
      <c r="F740" s="9"/>
      <c r="G740" s="10"/>
    </row>
    <row r="741" spans="1:7" ht="13.25" customHeight="1">
      <c r="A741" s="33">
        <v>39421</v>
      </c>
      <c r="B741" s="34">
        <v>11640</v>
      </c>
      <c r="C741" s="34">
        <v>25650</v>
      </c>
      <c r="D741" s="34">
        <v>72000</v>
      </c>
      <c r="E741" s="35">
        <v>1938.2</v>
      </c>
      <c r="F741" s="9"/>
      <c r="G741" s="10"/>
    </row>
    <row r="742" spans="1:7" ht="13.25" customHeight="1">
      <c r="A742" s="36">
        <v>39422</v>
      </c>
      <c r="B742" s="37">
        <v>12240</v>
      </c>
      <c r="C742" s="37">
        <v>26950</v>
      </c>
      <c r="D742" s="37">
        <v>73900</v>
      </c>
      <c r="E742" s="38">
        <v>1953.17</v>
      </c>
      <c r="F742" s="9"/>
      <c r="G742" s="10"/>
    </row>
    <row r="743" spans="1:7" ht="13.25" customHeight="1">
      <c r="A743" s="39">
        <v>39423</v>
      </c>
      <c r="B743" s="40">
        <v>12160</v>
      </c>
      <c r="C743" s="40">
        <v>27500</v>
      </c>
      <c r="D743" s="40">
        <v>73500</v>
      </c>
      <c r="E743" s="41">
        <v>1934.32</v>
      </c>
      <c r="F743" s="9"/>
      <c r="G743" s="10"/>
    </row>
    <row r="744" spans="1:7" ht="13.25" customHeight="1">
      <c r="A744" s="33">
        <v>39426</v>
      </c>
      <c r="B744" s="34">
        <v>12280</v>
      </c>
      <c r="C744" s="34">
        <v>27000</v>
      </c>
      <c r="D744" s="34">
        <v>72900</v>
      </c>
      <c r="E744" s="35">
        <v>1906.42</v>
      </c>
      <c r="F744" s="9"/>
      <c r="G744" s="10"/>
    </row>
    <row r="745" spans="1:7" ht="13.25" customHeight="1">
      <c r="A745" s="33">
        <v>39427</v>
      </c>
      <c r="B745" s="34">
        <v>12060</v>
      </c>
      <c r="C745" s="34">
        <v>26500</v>
      </c>
      <c r="D745" s="34">
        <v>74000</v>
      </c>
      <c r="E745" s="35">
        <v>1925.07</v>
      </c>
      <c r="F745" s="9"/>
      <c r="G745" s="10"/>
    </row>
    <row r="746" spans="1:7" ht="13.25" customHeight="1">
      <c r="A746" s="33">
        <v>39428</v>
      </c>
      <c r="B746" s="34">
        <v>11960</v>
      </c>
      <c r="C746" s="34">
        <v>26050</v>
      </c>
      <c r="D746" s="34">
        <v>74000</v>
      </c>
      <c r="E746" s="35">
        <v>1927.45</v>
      </c>
      <c r="F746" s="9"/>
      <c r="G746" s="10"/>
    </row>
    <row r="747" spans="1:7" ht="13.25" customHeight="1">
      <c r="A747" s="36">
        <v>39429</v>
      </c>
      <c r="B747" s="37">
        <v>11800</v>
      </c>
      <c r="C747" s="37">
        <v>26000</v>
      </c>
      <c r="D747" s="37">
        <v>73800</v>
      </c>
      <c r="E747" s="38">
        <v>1915.9</v>
      </c>
      <c r="F747" s="9"/>
      <c r="G747" s="10"/>
    </row>
    <row r="748" spans="1:7" ht="13.25" customHeight="1">
      <c r="A748" s="39">
        <v>39430</v>
      </c>
      <c r="B748" s="40">
        <v>11620</v>
      </c>
      <c r="C748" s="40">
        <v>25550</v>
      </c>
      <c r="D748" s="40">
        <v>72300</v>
      </c>
      <c r="E748" s="41">
        <v>1895.05</v>
      </c>
      <c r="F748" s="9"/>
      <c r="G748" s="10"/>
    </row>
    <row r="749" spans="1:7" ht="13.25" customHeight="1">
      <c r="A749" s="33">
        <v>39433</v>
      </c>
      <c r="B749" s="34">
        <v>11200</v>
      </c>
      <c r="C749" s="34">
        <v>25250</v>
      </c>
      <c r="D749" s="34">
        <v>69500</v>
      </c>
      <c r="E749" s="35">
        <v>1839.82</v>
      </c>
      <c r="F749" s="9"/>
      <c r="G749" s="10"/>
    </row>
    <row r="750" spans="1:7" ht="13.25" customHeight="1">
      <c r="A750" s="33">
        <v>39434</v>
      </c>
      <c r="B750" s="34">
        <v>11200</v>
      </c>
      <c r="C750" s="34">
        <v>25250</v>
      </c>
      <c r="D750" s="34">
        <v>72200</v>
      </c>
      <c r="E750" s="35">
        <v>1861.47</v>
      </c>
      <c r="F750" s="9"/>
      <c r="G750" s="10"/>
    </row>
    <row r="751" spans="1:7" ht="13.25" customHeight="1">
      <c r="A751" s="33">
        <v>39436</v>
      </c>
      <c r="B751" s="34">
        <v>11180</v>
      </c>
      <c r="C751" s="34">
        <v>24500</v>
      </c>
      <c r="D751" s="34">
        <v>71200</v>
      </c>
      <c r="E751" s="35">
        <v>1844.37</v>
      </c>
      <c r="F751" s="9"/>
      <c r="G751" s="10"/>
    </row>
    <row r="752" spans="1:7" ht="13.25" customHeight="1">
      <c r="A752" s="36">
        <v>39437</v>
      </c>
      <c r="B752" s="37">
        <v>11200</v>
      </c>
      <c r="C752" s="37">
        <v>24700</v>
      </c>
      <c r="D752" s="37">
        <v>73000</v>
      </c>
      <c r="E752" s="38">
        <v>1878.32</v>
      </c>
      <c r="F752" s="9"/>
      <c r="G752" s="10"/>
    </row>
    <row r="753" spans="1:7" ht="13.25" customHeight="1">
      <c r="A753" s="39">
        <v>39440</v>
      </c>
      <c r="B753" s="40">
        <v>11560</v>
      </c>
      <c r="C753" s="40">
        <v>25750</v>
      </c>
      <c r="D753" s="40">
        <v>73900</v>
      </c>
      <c r="E753" s="41">
        <v>1919.47</v>
      </c>
      <c r="F753" s="9"/>
      <c r="G753" s="10"/>
    </row>
    <row r="754" spans="1:7" ht="13.25" customHeight="1">
      <c r="A754" s="33">
        <v>39442</v>
      </c>
      <c r="B754" s="34">
        <v>11520</v>
      </c>
      <c r="C754" s="34">
        <v>25700</v>
      </c>
      <c r="D754" s="34">
        <v>72600</v>
      </c>
      <c r="E754" s="35">
        <v>1906.72</v>
      </c>
      <c r="F754" s="9"/>
      <c r="G754" s="10"/>
    </row>
    <row r="755" spans="1:7" ht="13.25" customHeight="1">
      <c r="A755" s="33">
        <v>39443</v>
      </c>
      <c r="B755" s="34">
        <v>11400</v>
      </c>
      <c r="C755" s="34">
        <v>26000</v>
      </c>
      <c r="D755" s="34">
        <v>71000</v>
      </c>
      <c r="E755" s="35">
        <v>1908.62</v>
      </c>
      <c r="F755" s="9"/>
      <c r="G755" s="10"/>
    </row>
    <row r="756" spans="1:7" ht="13.25" customHeight="1">
      <c r="A756" s="33">
        <v>39444</v>
      </c>
      <c r="B756" s="34">
        <v>11120</v>
      </c>
      <c r="C756" s="34">
        <v>25950</v>
      </c>
      <c r="D756" s="34">
        <v>71600</v>
      </c>
      <c r="E756" s="35">
        <v>1897.13</v>
      </c>
      <c r="F756" s="9"/>
      <c r="G756" s="10"/>
    </row>
    <row r="757" spans="1:7" ht="13.25" customHeight="1">
      <c r="A757" s="36">
        <v>39449</v>
      </c>
      <c r="B757" s="37">
        <v>10880</v>
      </c>
      <c r="C757" s="37">
        <v>24850</v>
      </c>
      <c r="D757" s="37">
        <v>68500</v>
      </c>
      <c r="E757" s="38">
        <v>1853.45</v>
      </c>
      <c r="F757" s="9"/>
      <c r="G757" s="10"/>
    </row>
    <row r="758" spans="1:7" ht="13.25" customHeight="1">
      <c r="A758" s="39">
        <v>39450</v>
      </c>
      <c r="B758" s="40">
        <v>10920</v>
      </c>
      <c r="C758" s="40">
        <v>24600</v>
      </c>
      <c r="D758" s="40">
        <v>71000</v>
      </c>
      <c r="E758" s="41">
        <v>1852.73</v>
      </c>
      <c r="F758" s="9"/>
      <c r="G758" s="10"/>
    </row>
    <row r="759" spans="1:7" ht="13.25" customHeight="1">
      <c r="A759" s="33">
        <v>39451</v>
      </c>
      <c r="B759" s="34">
        <v>10780</v>
      </c>
      <c r="C759" s="34">
        <v>24400</v>
      </c>
      <c r="D759" s="34">
        <v>70400</v>
      </c>
      <c r="E759" s="35">
        <v>1863.9</v>
      </c>
      <c r="F759" s="9"/>
      <c r="G759" s="10"/>
    </row>
    <row r="760" spans="1:7" ht="13.25" customHeight="1">
      <c r="A760" s="33">
        <v>39454</v>
      </c>
      <c r="B760" s="34">
        <v>10380</v>
      </c>
      <c r="C760" s="34">
        <v>23600</v>
      </c>
      <c r="D760" s="34">
        <v>68500</v>
      </c>
      <c r="E760" s="35">
        <v>1831.14</v>
      </c>
      <c r="F760" s="9"/>
      <c r="G760" s="10"/>
    </row>
    <row r="761" spans="1:7" ht="13.25" customHeight="1">
      <c r="A761" s="33">
        <v>39455</v>
      </c>
      <c r="B761" s="34">
        <v>10320</v>
      </c>
      <c r="C761" s="34">
        <v>23100</v>
      </c>
      <c r="D761" s="34">
        <v>69100</v>
      </c>
      <c r="E761" s="35">
        <v>1826.23</v>
      </c>
      <c r="F761" s="9"/>
      <c r="G761" s="10"/>
    </row>
    <row r="762" spans="1:7" ht="13.25" customHeight="1">
      <c r="A762" s="36">
        <v>39456</v>
      </c>
      <c r="B762" s="37">
        <v>10500</v>
      </c>
      <c r="C762" s="37">
        <v>23500</v>
      </c>
      <c r="D762" s="37">
        <v>68800</v>
      </c>
      <c r="E762" s="38">
        <v>1844.47</v>
      </c>
      <c r="F762" s="9"/>
      <c r="G762" s="10"/>
    </row>
    <row r="763" spans="1:7" ht="13.25" customHeight="1">
      <c r="A763" s="39">
        <v>39457</v>
      </c>
      <c r="B763" s="40">
        <v>10320</v>
      </c>
      <c r="C763" s="40">
        <v>23300</v>
      </c>
      <c r="D763" s="40">
        <v>67600</v>
      </c>
      <c r="E763" s="41">
        <v>1824.78</v>
      </c>
      <c r="F763" s="9"/>
      <c r="G763" s="10"/>
    </row>
    <row r="764" spans="1:7" ht="13.25" customHeight="1">
      <c r="A764" s="33">
        <v>39458</v>
      </c>
      <c r="B764" s="34">
        <v>10320</v>
      </c>
      <c r="C764" s="34">
        <v>23700</v>
      </c>
      <c r="D764" s="34">
        <v>66100</v>
      </c>
      <c r="E764" s="35">
        <v>1782.27</v>
      </c>
      <c r="F764" s="9"/>
      <c r="G764" s="10"/>
    </row>
    <row r="765" spans="1:7" ht="13.25" customHeight="1">
      <c r="A765" s="33">
        <v>39461</v>
      </c>
      <c r="B765" s="34">
        <v>10500</v>
      </c>
      <c r="C765" s="34">
        <v>23250</v>
      </c>
      <c r="D765" s="34">
        <v>67000</v>
      </c>
      <c r="E765" s="35">
        <v>1765.88</v>
      </c>
      <c r="F765" s="9"/>
      <c r="G765" s="10"/>
    </row>
    <row r="766" spans="1:7" ht="13.25" customHeight="1">
      <c r="A766" s="33">
        <v>39462</v>
      </c>
      <c r="B766" s="34">
        <v>10640</v>
      </c>
      <c r="C766" s="34">
        <v>22750</v>
      </c>
      <c r="D766" s="34">
        <v>63000</v>
      </c>
      <c r="E766" s="35">
        <v>1746.95</v>
      </c>
      <c r="F766" s="9"/>
      <c r="G766" s="10"/>
    </row>
    <row r="767" spans="1:7" ht="13.25" customHeight="1">
      <c r="A767" s="36">
        <v>39463</v>
      </c>
      <c r="B767" s="37">
        <v>10600</v>
      </c>
      <c r="C767" s="37">
        <v>21850</v>
      </c>
      <c r="D767" s="37">
        <v>62300</v>
      </c>
      <c r="E767" s="38">
        <v>1704.97</v>
      </c>
      <c r="F767" s="9"/>
      <c r="G767" s="10"/>
    </row>
    <row r="768" spans="1:7" ht="13.25" customHeight="1">
      <c r="A768" s="39">
        <v>39464</v>
      </c>
      <c r="B768" s="40">
        <v>11200</v>
      </c>
      <c r="C768" s="40">
        <v>24500</v>
      </c>
      <c r="D768" s="40">
        <v>64400</v>
      </c>
      <c r="E768" s="41">
        <v>1723.55</v>
      </c>
      <c r="F768" s="9"/>
      <c r="G768" s="10"/>
    </row>
    <row r="769" spans="1:7" ht="13.25" customHeight="1">
      <c r="A769" s="33">
        <v>39465</v>
      </c>
      <c r="B769" s="34">
        <v>11340</v>
      </c>
      <c r="C769" s="34">
        <v>24500</v>
      </c>
      <c r="D769" s="34">
        <v>65800</v>
      </c>
      <c r="E769" s="35">
        <v>1734.72</v>
      </c>
      <c r="F769" s="9"/>
      <c r="G769" s="10"/>
    </row>
    <row r="770" spans="1:7" ht="13.25" customHeight="1">
      <c r="A770" s="33">
        <v>39468</v>
      </c>
      <c r="B770" s="34">
        <v>11280</v>
      </c>
      <c r="C770" s="34">
        <v>25000</v>
      </c>
      <c r="D770" s="34">
        <v>67400</v>
      </c>
      <c r="E770" s="35">
        <v>1683.56</v>
      </c>
      <c r="F770" s="9"/>
      <c r="G770" s="10"/>
    </row>
    <row r="771" spans="1:7" ht="13.25" customHeight="1">
      <c r="A771" s="33">
        <v>39469</v>
      </c>
      <c r="B771" s="34">
        <v>10720</v>
      </c>
      <c r="C771" s="34">
        <v>25000</v>
      </c>
      <c r="D771" s="34">
        <v>67200</v>
      </c>
      <c r="E771" s="35">
        <v>1609.02</v>
      </c>
      <c r="F771" s="9"/>
      <c r="G771" s="10"/>
    </row>
    <row r="772" spans="1:7" ht="13.25" customHeight="1">
      <c r="A772" s="36">
        <v>39470</v>
      </c>
      <c r="B772" s="37">
        <v>10800</v>
      </c>
      <c r="C772" s="37">
        <v>25300</v>
      </c>
      <c r="D772" s="37">
        <v>69000</v>
      </c>
      <c r="E772" s="38">
        <v>1628.42</v>
      </c>
      <c r="F772" s="9"/>
      <c r="G772" s="10"/>
    </row>
    <row r="773" spans="1:7" ht="13.25" customHeight="1">
      <c r="A773" s="39">
        <v>39471</v>
      </c>
      <c r="B773" s="40">
        <v>11120</v>
      </c>
      <c r="C773" s="40">
        <v>26100</v>
      </c>
      <c r="D773" s="40">
        <v>70800</v>
      </c>
      <c r="E773" s="41">
        <v>1663</v>
      </c>
      <c r="F773" s="9"/>
      <c r="G773" s="10"/>
    </row>
    <row r="774" spans="1:7" ht="13.25" customHeight="1">
      <c r="A774" s="33">
        <v>39472</v>
      </c>
      <c r="B774" s="34">
        <v>11220</v>
      </c>
      <c r="C774" s="34">
        <v>25150</v>
      </c>
      <c r="D774" s="34">
        <v>72000</v>
      </c>
      <c r="E774" s="35">
        <v>1692.41</v>
      </c>
      <c r="F774" s="9"/>
      <c r="G774" s="10"/>
    </row>
    <row r="775" spans="1:7" ht="13.25" customHeight="1">
      <c r="A775" s="33">
        <v>39475</v>
      </c>
      <c r="B775" s="34">
        <v>10780</v>
      </c>
      <c r="C775" s="34">
        <v>24450</v>
      </c>
      <c r="D775" s="34">
        <v>69500</v>
      </c>
      <c r="E775" s="35">
        <v>1627.19</v>
      </c>
      <c r="F775" s="9"/>
      <c r="G775" s="10"/>
    </row>
    <row r="776" spans="1:7" ht="13.25" customHeight="1">
      <c r="A776" s="33">
        <v>39476</v>
      </c>
      <c r="B776" s="34">
        <v>11160</v>
      </c>
      <c r="C776" s="34">
        <v>25250</v>
      </c>
      <c r="D776" s="34">
        <v>73000</v>
      </c>
      <c r="E776" s="35">
        <v>1637.91</v>
      </c>
      <c r="F776" s="9"/>
      <c r="G776" s="10"/>
    </row>
    <row r="777" spans="1:7" ht="13.25" customHeight="1">
      <c r="A777" s="36">
        <v>39477</v>
      </c>
      <c r="B777" s="37">
        <v>11420</v>
      </c>
      <c r="C777" s="37">
        <v>26100</v>
      </c>
      <c r="D777" s="37">
        <v>72800</v>
      </c>
      <c r="E777" s="38">
        <v>1589.06</v>
      </c>
      <c r="F777" s="9"/>
      <c r="G777" s="10"/>
    </row>
    <row r="778" spans="1:7" ht="13.25" customHeight="1">
      <c r="A778" s="39">
        <v>39478</v>
      </c>
      <c r="B778" s="40">
        <v>11900</v>
      </c>
      <c r="C778" s="40">
        <v>26000</v>
      </c>
      <c r="D778" s="40">
        <v>73400</v>
      </c>
      <c r="E778" s="41">
        <v>1624.68</v>
      </c>
      <c r="F778" s="9"/>
      <c r="G778" s="10"/>
    </row>
    <row r="779" spans="1:7" ht="13.25" customHeight="1">
      <c r="A779" s="33">
        <v>39479</v>
      </c>
      <c r="B779" s="34">
        <v>11720</v>
      </c>
      <c r="C779" s="34">
        <v>25300</v>
      </c>
      <c r="D779" s="34">
        <v>71200</v>
      </c>
      <c r="E779" s="35">
        <v>1634.53</v>
      </c>
      <c r="F779" s="9"/>
      <c r="G779" s="10"/>
    </row>
    <row r="780" spans="1:7" ht="13.25" customHeight="1">
      <c r="A780" s="33">
        <v>39482</v>
      </c>
      <c r="B780" s="34">
        <v>12240</v>
      </c>
      <c r="C780" s="34">
        <v>26000</v>
      </c>
      <c r="D780" s="34">
        <v>71300</v>
      </c>
      <c r="E780" s="35">
        <v>1690.13</v>
      </c>
      <c r="F780" s="9"/>
      <c r="G780" s="10"/>
    </row>
    <row r="781" spans="1:7" ht="13.25" customHeight="1">
      <c r="A781" s="33">
        <v>39483</v>
      </c>
      <c r="B781" s="34">
        <v>12260</v>
      </c>
      <c r="C781" s="34">
        <v>26050</v>
      </c>
      <c r="D781" s="34">
        <v>71100</v>
      </c>
      <c r="E781" s="35">
        <v>1696.57</v>
      </c>
      <c r="F781" s="9"/>
      <c r="G781" s="10"/>
    </row>
    <row r="782" spans="1:7" ht="13.25" customHeight="1">
      <c r="A782" s="36">
        <v>39489</v>
      </c>
      <c r="B782" s="37">
        <v>11680</v>
      </c>
      <c r="C782" s="37">
        <v>26100</v>
      </c>
      <c r="D782" s="37">
        <v>68400</v>
      </c>
      <c r="E782" s="38">
        <v>1640.67</v>
      </c>
      <c r="F782" s="9"/>
      <c r="G782" s="10"/>
    </row>
    <row r="783" spans="1:7" ht="13.25" customHeight="1">
      <c r="A783" s="39">
        <v>39490</v>
      </c>
      <c r="B783" s="40">
        <v>11460</v>
      </c>
      <c r="C783" s="40">
        <v>26250</v>
      </c>
      <c r="D783" s="40">
        <v>69000</v>
      </c>
      <c r="E783" s="41">
        <v>1643.29</v>
      </c>
      <c r="F783" s="9"/>
      <c r="G783" s="10"/>
    </row>
    <row r="784" spans="1:7" ht="13.25" customHeight="1">
      <c r="A784" s="33">
        <v>39491</v>
      </c>
      <c r="B784" s="34">
        <v>11480</v>
      </c>
      <c r="C784" s="34">
        <v>25800</v>
      </c>
      <c r="D784" s="34">
        <v>67500</v>
      </c>
      <c r="E784" s="35">
        <v>1631.78</v>
      </c>
      <c r="F784" s="9"/>
      <c r="G784" s="10"/>
    </row>
    <row r="785" spans="1:7" ht="13.25" customHeight="1">
      <c r="A785" s="33">
        <v>39492</v>
      </c>
      <c r="B785" s="34">
        <v>11860</v>
      </c>
      <c r="C785" s="34">
        <v>26200</v>
      </c>
      <c r="D785" s="34">
        <v>69500</v>
      </c>
      <c r="E785" s="35">
        <v>1697.45</v>
      </c>
      <c r="F785" s="9"/>
      <c r="G785" s="10"/>
    </row>
    <row r="786" spans="1:7" ht="13.25" customHeight="1">
      <c r="A786" s="33">
        <v>39493</v>
      </c>
      <c r="B786" s="34">
        <v>11720</v>
      </c>
      <c r="C786" s="34">
        <v>26000</v>
      </c>
      <c r="D786" s="34">
        <v>69100</v>
      </c>
      <c r="E786" s="35">
        <v>1694.77</v>
      </c>
      <c r="F786" s="9"/>
      <c r="G786" s="10"/>
    </row>
    <row r="787" spans="1:7" ht="13.25" customHeight="1">
      <c r="A787" s="36">
        <v>39496</v>
      </c>
      <c r="B787" s="37">
        <v>11540</v>
      </c>
      <c r="C787" s="37">
        <v>25650</v>
      </c>
      <c r="D787" s="37">
        <v>68800</v>
      </c>
      <c r="E787" s="38">
        <v>1696.24</v>
      </c>
      <c r="F787" s="9"/>
      <c r="G787" s="10"/>
    </row>
    <row r="788" spans="1:7" ht="13.25" customHeight="1">
      <c r="A788" s="39">
        <v>39497</v>
      </c>
      <c r="B788" s="40">
        <v>11740</v>
      </c>
      <c r="C788" s="40">
        <v>25500</v>
      </c>
      <c r="D788" s="40">
        <v>68900</v>
      </c>
      <c r="E788" s="41">
        <v>1720.52</v>
      </c>
      <c r="F788" s="9"/>
      <c r="G788" s="10"/>
    </row>
    <row r="789" spans="1:7" ht="13.25" customHeight="1">
      <c r="A789" s="33">
        <v>39498</v>
      </c>
      <c r="B789" s="34">
        <v>11560</v>
      </c>
      <c r="C789" s="34">
        <v>24600</v>
      </c>
      <c r="D789" s="34">
        <v>67200</v>
      </c>
      <c r="E789" s="35">
        <v>1687.91</v>
      </c>
      <c r="F789" s="9"/>
      <c r="G789" s="10"/>
    </row>
    <row r="790" spans="1:7" ht="13.25" customHeight="1">
      <c r="A790" s="33">
        <v>39499</v>
      </c>
      <c r="B790" s="34">
        <v>11880</v>
      </c>
      <c r="C790" s="34">
        <v>24550</v>
      </c>
      <c r="D790" s="34">
        <v>67100</v>
      </c>
      <c r="E790" s="35">
        <v>1704.36</v>
      </c>
      <c r="F790" s="9"/>
      <c r="G790" s="10"/>
    </row>
    <row r="791" spans="1:7" ht="13.25" customHeight="1">
      <c r="A791" s="33">
        <v>39500</v>
      </c>
      <c r="B791" s="34">
        <v>11640</v>
      </c>
      <c r="C791" s="34">
        <v>23750</v>
      </c>
      <c r="D791" s="34">
        <v>66300</v>
      </c>
      <c r="E791" s="35">
        <v>1686.45</v>
      </c>
      <c r="F791" s="9"/>
      <c r="G791" s="10"/>
    </row>
    <row r="792" spans="1:7" ht="13.25" customHeight="1">
      <c r="A792" s="36">
        <v>39503</v>
      </c>
      <c r="B792" s="37">
        <v>11620</v>
      </c>
      <c r="C792" s="37">
        <v>23500</v>
      </c>
      <c r="D792" s="37">
        <v>66400</v>
      </c>
      <c r="E792" s="38">
        <v>1709.13</v>
      </c>
      <c r="F792" s="9"/>
      <c r="G792" s="10"/>
    </row>
    <row r="793" spans="1:7" ht="13.25" customHeight="1">
      <c r="A793" s="39">
        <v>39504</v>
      </c>
      <c r="B793" s="40">
        <v>11420</v>
      </c>
      <c r="C793" s="40">
        <v>23100</v>
      </c>
      <c r="D793" s="40">
        <v>66100</v>
      </c>
      <c r="E793" s="41">
        <v>1709.13</v>
      </c>
      <c r="F793" s="9"/>
      <c r="G793" s="10"/>
    </row>
    <row r="794" spans="1:7" ht="13.25" customHeight="1">
      <c r="A794" s="33">
        <v>39505</v>
      </c>
      <c r="B794" s="34">
        <v>11560</v>
      </c>
      <c r="C794" s="34">
        <v>24950</v>
      </c>
      <c r="D794" s="34">
        <v>67600</v>
      </c>
      <c r="E794" s="35">
        <v>1720.89</v>
      </c>
      <c r="F794" s="9"/>
      <c r="G794" s="10"/>
    </row>
    <row r="795" spans="1:7" ht="13.25" customHeight="1">
      <c r="A795" s="33">
        <v>39506</v>
      </c>
      <c r="B795" s="34">
        <v>11600</v>
      </c>
      <c r="C795" s="34">
        <v>24900</v>
      </c>
      <c r="D795" s="34">
        <v>68400</v>
      </c>
      <c r="E795" s="35">
        <v>1736.17</v>
      </c>
      <c r="F795" s="9"/>
      <c r="G795" s="10"/>
    </row>
    <row r="796" spans="1:7" ht="13.25" customHeight="1">
      <c r="A796" s="33">
        <v>39507</v>
      </c>
      <c r="B796" s="34">
        <v>11200</v>
      </c>
      <c r="C796" s="34">
        <v>24550</v>
      </c>
      <c r="D796" s="34">
        <v>66800</v>
      </c>
      <c r="E796" s="35">
        <v>1711.62</v>
      </c>
      <c r="F796" s="9"/>
      <c r="G796" s="10"/>
    </row>
    <row r="797" spans="1:7" ht="13.25" customHeight="1">
      <c r="A797" s="36">
        <v>39510</v>
      </c>
      <c r="B797" s="37">
        <v>10980</v>
      </c>
      <c r="C797" s="37">
        <v>23300</v>
      </c>
      <c r="D797" s="37">
        <v>66700</v>
      </c>
      <c r="E797" s="38">
        <v>1671.73</v>
      </c>
      <c r="F797" s="9"/>
      <c r="G797" s="10"/>
    </row>
    <row r="798" spans="1:7" ht="13.25" customHeight="1">
      <c r="A798" s="39">
        <v>39511</v>
      </c>
      <c r="B798" s="40">
        <v>11040</v>
      </c>
      <c r="C798" s="40">
        <v>23650</v>
      </c>
      <c r="D798" s="40">
        <v>66100</v>
      </c>
      <c r="E798" s="41">
        <v>1676.18</v>
      </c>
      <c r="F798" s="9"/>
      <c r="G798" s="10"/>
    </row>
    <row r="799" spans="1:7" ht="13.25" customHeight="1">
      <c r="A799" s="33">
        <v>39512</v>
      </c>
      <c r="B799" s="34">
        <v>11240</v>
      </c>
      <c r="C799" s="34">
        <v>24300</v>
      </c>
      <c r="D799" s="34">
        <v>65900</v>
      </c>
      <c r="E799" s="35">
        <v>1677.1</v>
      </c>
      <c r="F799" s="9"/>
      <c r="G799" s="10"/>
    </row>
    <row r="800" spans="1:7" ht="13.25" customHeight="1">
      <c r="A800" s="33">
        <v>39513</v>
      </c>
      <c r="B800" s="34">
        <v>11240</v>
      </c>
      <c r="C800" s="34">
        <v>24900</v>
      </c>
      <c r="D800" s="34">
        <v>65800</v>
      </c>
      <c r="E800" s="35">
        <v>1697.44</v>
      </c>
      <c r="F800" s="9"/>
      <c r="G800" s="10"/>
    </row>
    <row r="801" spans="1:7" ht="13.25" customHeight="1">
      <c r="A801" s="33">
        <v>39514</v>
      </c>
      <c r="B801" s="34">
        <v>11000</v>
      </c>
      <c r="C801" s="34">
        <v>24050</v>
      </c>
      <c r="D801" s="34">
        <v>64500</v>
      </c>
      <c r="E801" s="35">
        <v>1663.97</v>
      </c>
      <c r="F801" s="9"/>
      <c r="G801" s="10"/>
    </row>
    <row r="802" spans="1:7" ht="13.25" customHeight="1">
      <c r="A802" s="36">
        <v>39517</v>
      </c>
      <c r="B802" s="37">
        <v>11080</v>
      </c>
      <c r="C802" s="37">
        <v>23700</v>
      </c>
      <c r="D802" s="37">
        <v>64100</v>
      </c>
      <c r="E802" s="38">
        <v>1625.17</v>
      </c>
      <c r="F802" s="9"/>
      <c r="G802" s="10"/>
    </row>
    <row r="803" spans="1:7" ht="13.25" customHeight="1">
      <c r="A803" s="39">
        <v>39518</v>
      </c>
      <c r="B803" s="40">
        <v>11100</v>
      </c>
      <c r="C803" s="40">
        <v>24550</v>
      </c>
      <c r="D803" s="40">
        <v>67800</v>
      </c>
      <c r="E803" s="41">
        <v>1641.48</v>
      </c>
      <c r="F803" s="9"/>
      <c r="G803" s="10"/>
    </row>
    <row r="804" spans="1:7" ht="13.25" customHeight="1">
      <c r="A804" s="33">
        <v>39519</v>
      </c>
      <c r="B804" s="34">
        <v>11200</v>
      </c>
      <c r="C804" s="34">
        <v>24500</v>
      </c>
      <c r="D804" s="34">
        <v>67800</v>
      </c>
      <c r="E804" s="35">
        <v>1658.83</v>
      </c>
      <c r="F804" s="9"/>
      <c r="G804" s="10"/>
    </row>
    <row r="805" spans="1:7" ht="13.25" customHeight="1">
      <c r="A805" s="33">
        <v>39520</v>
      </c>
      <c r="B805" s="34">
        <v>11000</v>
      </c>
      <c r="C805" s="34">
        <v>23900</v>
      </c>
      <c r="D805" s="34">
        <v>66600</v>
      </c>
      <c r="E805" s="35">
        <v>1615.62</v>
      </c>
      <c r="F805" s="9"/>
      <c r="G805" s="10"/>
    </row>
    <row r="806" spans="1:7" ht="13.25" customHeight="1">
      <c r="A806" s="33">
        <v>39521</v>
      </c>
      <c r="B806" s="34">
        <v>10940</v>
      </c>
      <c r="C806" s="34">
        <v>23800</v>
      </c>
      <c r="D806" s="34">
        <v>69300</v>
      </c>
      <c r="E806" s="35">
        <v>1600.26</v>
      </c>
      <c r="F806" s="9"/>
      <c r="G806" s="10"/>
    </row>
    <row r="807" spans="1:7" ht="13.25" customHeight="1">
      <c r="A807" s="36">
        <v>39524</v>
      </c>
      <c r="B807" s="37">
        <v>11000</v>
      </c>
      <c r="C807" s="37">
        <v>24000</v>
      </c>
      <c r="D807" s="37">
        <v>70500</v>
      </c>
      <c r="E807" s="38">
        <v>1574.44</v>
      </c>
      <c r="F807" s="9"/>
      <c r="G807" s="10"/>
    </row>
    <row r="808" spans="1:7" ht="13.25" customHeight="1">
      <c r="A808" s="39">
        <v>39525</v>
      </c>
      <c r="B808" s="40">
        <v>11360</v>
      </c>
      <c r="C808" s="40">
        <v>24150</v>
      </c>
      <c r="D808" s="40">
        <v>70300</v>
      </c>
      <c r="E808" s="41">
        <v>1588.75</v>
      </c>
      <c r="F808" s="9"/>
      <c r="G808" s="10"/>
    </row>
    <row r="809" spans="1:7" ht="13.25" customHeight="1">
      <c r="A809" s="33">
        <v>39526</v>
      </c>
      <c r="B809" s="34">
        <v>11820</v>
      </c>
      <c r="C809" s="34">
        <v>24100</v>
      </c>
      <c r="D809" s="34">
        <v>71800</v>
      </c>
      <c r="E809" s="35">
        <v>1622.23</v>
      </c>
      <c r="F809" s="9"/>
      <c r="G809" s="10"/>
    </row>
    <row r="810" spans="1:7" ht="13.25" customHeight="1">
      <c r="A810" s="33">
        <v>39527</v>
      </c>
      <c r="B810" s="34">
        <v>12120</v>
      </c>
      <c r="C810" s="34">
        <v>24750</v>
      </c>
      <c r="D810" s="34">
        <v>72700</v>
      </c>
      <c r="E810" s="35">
        <v>1623.39</v>
      </c>
      <c r="F810" s="9"/>
      <c r="G810" s="10"/>
    </row>
    <row r="811" spans="1:7" ht="13.25" customHeight="1">
      <c r="A811" s="33">
        <v>39528</v>
      </c>
      <c r="B811" s="34">
        <v>12140</v>
      </c>
      <c r="C811" s="34">
        <v>26250</v>
      </c>
      <c r="D811" s="34">
        <v>72500</v>
      </c>
      <c r="E811" s="35">
        <v>1645.69</v>
      </c>
      <c r="F811" s="9"/>
      <c r="G811" s="10"/>
    </row>
    <row r="812" spans="1:7" ht="13.25" customHeight="1">
      <c r="A812" s="36">
        <v>39531</v>
      </c>
      <c r="B812" s="37">
        <v>11980</v>
      </c>
      <c r="C812" s="37">
        <v>26050</v>
      </c>
      <c r="D812" s="37">
        <v>73400</v>
      </c>
      <c r="E812" s="38">
        <v>1655.3</v>
      </c>
      <c r="F812" s="9"/>
      <c r="G812" s="10"/>
    </row>
    <row r="813" spans="1:7" ht="13.25" customHeight="1">
      <c r="A813" s="39">
        <v>39532</v>
      </c>
      <c r="B813" s="40">
        <v>12200</v>
      </c>
      <c r="C813" s="40">
        <v>25900</v>
      </c>
      <c r="D813" s="40">
        <v>76000</v>
      </c>
      <c r="E813" s="41">
        <v>1674.93</v>
      </c>
      <c r="F813" s="9"/>
      <c r="G813" s="10"/>
    </row>
    <row r="814" spans="1:7" ht="13.25" customHeight="1">
      <c r="A814" s="33">
        <v>39533</v>
      </c>
      <c r="B814" s="34">
        <v>12240</v>
      </c>
      <c r="C814" s="34">
        <v>26450</v>
      </c>
      <c r="D814" s="34">
        <v>74900</v>
      </c>
      <c r="E814" s="35">
        <v>1679.67</v>
      </c>
      <c r="F814" s="9"/>
      <c r="G814" s="10"/>
    </row>
    <row r="815" spans="1:7" ht="13.25" customHeight="1">
      <c r="A815" s="33">
        <v>39534</v>
      </c>
      <c r="B815" s="34">
        <v>12100</v>
      </c>
      <c r="C815" s="34">
        <v>25800</v>
      </c>
      <c r="D815" s="34">
        <v>76900</v>
      </c>
      <c r="E815" s="35">
        <v>1676.24</v>
      </c>
      <c r="F815" s="9"/>
      <c r="G815" s="10"/>
    </row>
    <row r="816" spans="1:7" ht="13.25" customHeight="1">
      <c r="A816" s="33">
        <v>39535</v>
      </c>
      <c r="B816" s="34">
        <v>12260</v>
      </c>
      <c r="C816" s="34">
        <v>26300</v>
      </c>
      <c r="D816" s="34">
        <v>78500</v>
      </c>
      <c r="E816" s="35">
        <v>1701.83</v>
      </c>
      <c r="F816" s="9"/>
      <c r="G816" s="10"/>
    </row>
    <row r="817" spans="1:7" ht="13.25" customHeight="1">
      <c r="A817" s="36">
        <v>39538</v>
      </c>
      <c r="B817" s="37">
        <v>12460</v>
      </c>
      <c r="C817" s="37">
        <v>27850</v>
      </c>
      <c r="D817" s="37">
        <v>78900</v>
      </c>
      <c r="E817" s="38">
        <v>1703.99</v>
      </c>
      <c r="F817" s="9"/>
      <c r="G817" s="10"/>
    </row>
    <row r="818" spans="1:7" ht="13.25" customHeight="1">
      <c r="A818" s="39">
        <v>39539</v>
      </c>
      <c r="B818" s="40">
        <v>12720</v>
      </c>
      <c r="C818" s="40">
        <v>27900</v>
      </c>
      <c r="D818" s="40">
        <v>78500</v>
      </c>
      <c r="E818" s="41">
        <v>1702.25</v>
      </c>
      <c r="F818" s="9"/>
      <c r="G818" s="10"/>
    </row>
    <row r="819" spans="1:7" ht="13.25" customHeight="1">
      <c r="A819" s="33">
        <v>39540</v>
      </c>
      <c r="B819" s="34">
        <v>13220</v>
      </c>
      <c r="C819" s="34">
        <v>28150</v>
      </c>
      <c r="D819" s="34">
        <v>81100</v>
      </c>
      <c r="E819" s="35">
        <v>1742.19</v>
      </c>
      <c r="F819" s="9"/>
      <c r="G819" s="10"/>
    </row>
    <row r="820" spans="1:7" ht="13.25" customHeight="1">
      <c r="A820" s="33">
        <v>39541</v>
      </c>
      <c r="B820" s="34">
        <v>13240</v>
      </c>
      <c r="C820" s="34">
        <v>28250</v>
      </c>
      <c r="D820" s="34">
        <v>80600</v>
      </c>
      <c r="E820" s="35">
        <v>1763.63</v>
      </c>
      <c r="F820" s="9"/>
      <c r="G820" s="10"/>
    </row>
    <row r="821" spans="1:7" ht="13.25" customHeight="1">
      <c r="A821" s="33">
        <v>39542</v>
      </c>
      <c r="B821" s="34">
        <v>13000</v>
      </c>
      <c r="C821" s="34">
        <v>28000</v>
      </c>
      <c r="D821" s="34">
        <v>78200</v>
      </c>
      <c r="E821" s="35">
        <v>1766.49</v>
      </c>
      <c r="F821" s="9"/>
      <c r="G821" s="10"/>
    </row>
    <row r="822" spans="1:7" ht="13.25" customHeight="1">
      <c r="A822" s="36">
        <v>39545</v>
      </c>
      <c r="B822" s="37">
        <v>13000</v>
      </c>
      <c r="C822" s="37">
        <v>27450</v>
      </c>
      <c r="D822" s="37">
        <v>78000</v>
      </c>
      <c r="E822" s="38">
        <v>1773.56</v>
      </c>
      <c r="F822" s="9"/>
      <c r="G822" s="10"/>
    </row>
    <row r="823" spans="1:7" ht="13.25" customHeight="1">
      <c r="A823" s="39">
        <v>39546</v>
      </c>
      <c r="B823" s="40">
        <v>12920</v>
      </c>
      <c r="C823" s="40">
        <v>26850</v>
      </c>
      <c r="D823" s="40">
        <v>77000</v>
      </c>
      <c r="E823" s="41">
        <v>1754.71</v>
      </c>
      <c r="F823" s="9"/>
      <c r="G823" s="10"/>
    </row>
    <row r="824" spans="1:7" ht="13.25" customHeight="1">
      <c r="A824" s="33">
        <v>39548</v>
      </c>
      <c r="B824" s="34">
        <v>13120</v>
      </c>
      <c r="C824" s="34">
        <v>27650</v>
      </c>
      <c r="D824" s="34">
        <v>78600</v>
      </c>
      <c r="E824" s="35">
        <v>1764.64</v>
      </c>
      <c r="F824" s="9"/>
      <c r="G824" s="10"/>
    </row>
    <row r="825" spans="1:7" ht="13.25" customHeight="1">
      <c r="A825" s="33">
        <v>39549</v>
      </c>
      <c r="B825" s="34">
        <v>13600</v>
      </c>
      <c r="C825" s="34">
        <v>28950</v>
      </c>
      <c r="D825" s="34">
        <v>82300</v>
      </c>
      <c r="E825" s="35">
        <v>1779.71</v>
      </c>
      <c r="F825" s="9"/>
      <c r="G825" s="10"/>
    </row>
    <row r="826" spans="1:7" ht="13.25" customHeight="1">
      <c r="A826" s="33">
        <v>39552</v>
      </c>
      <c r="B826" s="34">
        <v>13560</v>
      </c>
      <c r="C826" s="34">
        <v>28900</v>
      </c>
      <c r="D826" s="34">
        <v>82000</v>
      </c>
      <c r="E826" s="35">
        <v>1746.71</v>
      </c>
      <c r="F826" s="9"/>
      <c r="G826" s="10"/>
    </row>
    <row r="827" spans="1:7" ht="13.25" customHeight="1">
      <c r="A827" s="36">
        <v>39553</v>
      </c>
      <c r="B827" s="37">
        <v>13160</v>
      </c>
      <c r="C827" s="37">
        <v>27850</v>
      </c>
      <c r="D827" s="37">
        <v>80500</v>
      </c>
      <c r="E827" s="38">
        <v>1742.17</v>
      </c>
      <c r="F827" s="9"/>
      <c r="G827" s="10"/>
    </row>
    <row r="828" spans="1:7" ht="13.25" customHeight="1">
      <c r="A828" s="39">
        <v>39554</v>
      </c>
      <c r="B828" s="40">
        <v>13020</v>
      </c>
      <c r="C828" s="40">
        <v>27800</v>
      </c>
      <c r="D828" s="40">
        <v>79500</v>
      </c>
      <c r="E828" s="41">
        <v>1758.56</v>
      </c>
      <c r="F828" s="9"/>
      <c r="G828" s="10"/>
    </row>
    <row r="829" spans="1:7" ht="13.25" customHeight="1">
      <c r="A829" s="33">
        <v>39555</v>
      </c>
      <c r="B829" s="34">
        <v>13220</v>
      </c>
      <c r="C829" s="34">
        <v>28050</v>
      </c>
      <c r="D829" s="34">
        <v>80700</v>
      </c>
      <c r="E829" s="35">
        <v>1768.67</v>
      </c>
      <c r="F829" s="9"/>
      <c r="G829" s="10"/>
    </row>
    <row r="830" spans="1:7" ht="13.25" customHeight="1">
      <c r="A830" s="33">
        <v>39556</v>
      </c>
      <c r="B830" s="34">
        <v>13300</v>
      </c>
      <c r="C830" s="34">
        <v>28300</v>
      </c>
      <c r="D830" s="34">
        <v>81000</v>
      </c>
      <c r="E830" s="35">
        <v>1771.9</v>
      </c>
      <c r="F830" s="9"/>
      <c r="G830" s="10"/>
    </row>
    <row r="831" spans="1:7" ht="13.25" customHeight="1">
      <c r="A831" s="33">
        <v>39559</v>
      </c>
      <c r="B831" s="34">
        <v>13480</v>
      </c>
      <c r="C831" s="34">
        <v>29350</v>
      </c>
      <c r="D831" s="34">
        <v>84500</v>
      </c>
      <c r="E831" s="35">
        <v>1800.48</v>
      </c>
      <c r="F831" s="9"/>
      <c r="G831" s="10"/>
    </row>
    <row r="832" spans="1:7" ht="13.25" customHeight="1">
      <c r="A832" s="36">
        <v>39560</v>
      </c>
      <c r="B832" s="37">
        <v>13500</v>
      </c>
      <c r="C832" s="37">
        <v>29450</v>
      </c>
      <c r="D832" s="37">
        <v>84300</v>
      </c>
      <c r="E832" s="38">
        <v>1787.49</v>
      </c>
      <c r="F832" s="9"/>
      <c r="G832" s="10"/>
    </row>
    <row r="833" spans="1:7" ht="13.25" customHeight="1">
      <c r="A833" s="39">
        <v>39561</v>
      </c>
      <c r="B833" s="40">
        <v>13060</v>
      </c>
      <c r="C833" s="40">
        <v>28950</v>
      </c>
      <c r="D833" s="40">
        <v>83000</v>
      </c>
      <c r="E833" s="41">
        <v>1800.79</v>
      </c>
      <c r="F833" s="9"/>
      <c r="G833" s="10"/>
    </row>
    <row r="834" spans="1:7" ht="13.25" customHeight="1">
      <c r="A834" s="33">
        <v>39562</v>
      </c>
      <c r="B834" s="34">
        <v>13220</v>
      </c>
      <c r="C834" s="34">
        <v>28500</v>
      </c>
      <c r="D834" s="34">
        <v>79600</v>
      </c>
      <c r="E834" s="35">
        <v>1799.34</v>
      </c>
      <c r="F834" s="9"/>
      <c r="G834" s="10"/>
    </row>
    <row r="835" spans="1:7" ht="13.25" customHeight="1">
      <c r="A835" s="33">
        <v>39563</v>
      </c>
      <c r="B835" s="34">
        <v>13800</v>
      </c>
      <c r="C835" s="34">
        <v>28100</v>
      </c>
      <c r="D835" s="34">
        <v>83000</v>
      </c>
      <c r="E835" s="35">
        <v>1824.68</v>
      </c>
      <c r="F835" s="9"/>
      <c r="G835" s="10"/>
    </row>
    <row r="836" spans="1:7" ht="13.25" customHeight="1">
      <c r="A836" s="33">
        <v>39566</v>
      </c>
      <c r="B836" s="34">
        <v>14320</v>
      </c>
      <c r="C836" s="34">
        <v>26650</v>
      </c>
      <c r="D836" s="34">
        <v>83500</v>
      </c>
      <c r="E836" s="35">
        <v>1823.17</v>
      </c>
      <c r="F836" s="9"/>
      <c r="G836" s="10"/>
    </row>
    <row r="837" spans="1:7" ht="13.25" customHeight="1">
      <c r="A837" s="36">
        <v>39567</v>
      </c>
      <c r="B837" s="37">
        <v>14200</v>
      </c>
      <c r="C837" s="37">
        <v>26800</v>
      </c>
      <c r="D837" s="37">
        <v>83800</v>
      </c>
      <c r="E837" s="38">
        <v>1811.51</v>
      </c>
      <c r="F837" s="9"/>
      <c r="G837" s="10"/>
    </row>
    <row r="838" spans="1:7" ht="13.25" customHeight="1">
      <c r="A838" s="39">
        <v>39568</v>
      </c>
      <c r="B838" s="40">
        <v>14220</v>
      </c>
      <c r="C838" s="40">
        <v>26800</v>
      </c>
      <c r="D838" s="40">
        <v>84600</v>
      </c>
      <c r="E838" s="41">
        <v>1825.47</v>
      </c>
      <c r="F838" s="9"/>
      <c r="G838" s="10"/>
    </row>
    <row r="839" spans="1:7" ht="13.25" customHeight="1">
      <c r="A839" s="33">
        <v>39570</v>
      </c>
      <c r="B839" s="34">
        <v>14620</v>
      </c>
      <c r="C839" s="34">
        <v>27950</v>
      </c>
      <c r="D839" s="34">
        <v>85900</v>
      </c>
      <c r="E839" s="35">
        <v>1848.27</v>
      </c>
      <c r="F839" s="9"/>
      <c r="G839" s="10"/>
    </row>
    <row r="840" spans="1:7" ht="13.25" customHeight="1">
      <c r="A840" s="33">
        <v>39574</v>
      </c>
      <c r="B840" s="34">
        <v>14900</v>
      </c>
      <c r="C840" s="34">
        <v>28350</v>
      </c>
      <c r="D840" s="34">
        <v>86100</v>
      </c>
      <c r="E840" s="35">
        <v>1859.06</v>
      </c>
      <c r="F840" s="9"/>
      <c r="G840" s="10"/>
    </row>
    <row r="841" spans="1:7" ht="13.25" customHeight="1">
      <c r="A841" s="33">
        <v>39575</v>
      </c>
      <c r="B841" s="34">
        <v>14820</v>
      </c>
      <c r="C841" s="34">
        <v>28300</v>
      </c>
      <c r="D841" s="34">
        <v>88500</v>
      </c>
      <c r="E841" s="35">
        <v>1854.01</v>
      </c>
      <c r="F841" s="9"/>
      <c r="G841" s="10"/>
    </row>
    <row r="842" spans="1:7" ht="13.25" customHeight="1">
      <c r="A842" s="36">
        <v>39576</v>
      </c>
      <c r="B842" s="37">
        <v>14560</v>
      </c>
      <c r="C842" s="37">
        <v>29100</v>
      </c>
      <c r="D842" s="37">
        <v>89100</v>
      </c>
      <c r="E842" s="38">
        <v>1848</v>
      </c>
      <c r="F842" s="9"/>
      <c r="G842" s="10"/>
    </row>
    <row r="843" spans="1:7" ht="13.25" customHeight="1">
      <c r="A843" s="39">
        <v>39577</v>
      </c>
      <c r="B843" s="40">
        <v>14180</v>
      </c>
      <c r="C843" s="40">
        <v>29200</v>
      </c>
      <c r="D843" s="40">
        <v>88000</v>
      </c>
      <c r="E843" s="41">
        <v>1823.7</v>
      </c>
      <c r="F843" s="9"/>
      <c r="G843" s="10"/>
    </row>
    <row r="844" spans="1:7" ht="13.25" customHeight="1">
      <c r="A844" s="33">
        <v>39581</v>
      </c>
      <c r="B844" s="34">
        <v>14700</v>
      </c>
      <c r="C844" s="34">
        <v>29200</v>
      </c>
      <c r="D844" s="34">
        <v>88200</v>
      </c>
      <c r="E844" s="35">
        <v>1842.8</v>
      </c>
      <c r="F844" s="9"/>
      <c r="G844" s="10"/>
    </row>
    <row r="845" spans="1:7" ht="13.25" customHeight="1">
      <c r="A845" s="33">
        <v>39582</v>
      </c>
      <c r="B845" s="34">
        <v>14760</v>
      </c>
      <c r="C845" s="34">
        <v>29400</v>
      </c>
      <c r="D845" s="34">
        <v>88600</v>
      </c>
      <c r="E845" s="35">
        <v>1843.75</v>
      </c>
      <c r="F845" s="9"/>
      <c r="G845" s="10"/>
    </row>
    <row r="846" spans="1:7" ht="13.25" customHeight="1">
      <c r="A846" s="33">
        <v>39583</v>
      </c>
      <c r="B846" s="34">
        <v>15280</v>
      </c>
      <c r="C846" s="34">
        <v>30400</v>
      </c>
      <c r="D846" s="34">
        <v>89600</v>
      </c>
      <c r="E846" s="35">
        <v>1885.71</v>
      </c>
      <c r="F846" s="9"/>
      <c r="G846" s="10"/>
    </row>
    <row r="847" spans="1:7" ht="13.25" customHeight="1">
      <c r="A847" s="36">
        <v>39584</v>
      </c>
      <c r="B847" s="37">
        <v>15200</v>
      </c>
      <c r="C847" s="37">
        <v>30600</v>
      </c>
      <c r="D847" s="37">
        <v>89000</v>
      </c>
      <c r="E847" s="38">
        <v>1888.88</v>
      </c>
      <c r="F847" s="9"/>
      <c r="G847" s="10"/>
    </row>
    <row r="848" spans="1:7" ht="13.25" customHeight="1">
      <c r="A848" s="39">
        <v>39587</v>
      </c>
      <c r="B848" s="40">
        <v>14560</v>
      </c>
      <c r="C848" s="40">
        <v>30600</v>
      </c>
      <c r="D848" s="40">
        <v>88200</v>
      </c>
      <c r="E848" s="41">
        <v>1885.37</v>
      </c>
      <c r="F848" s="9"/>
      <c r="G848" s="10"/>
    </row>
    <row r="849" spans="1:7" ht="13.25" customHeight="1">
      <c r="A849" s="33">
        <v>39588</v>
      </c>
      <c r="B849" s="34">
        <v>14260</v>
      </c>
      <c r="C849" s="34">
        <v>29850</v>
      </c>
      <c r="D849" s="34">
        <v>87100</v>
      </c>
      <c r="E849" s="35">
        <v>1873.15</v>
      </c>
      <c r="F849" s="9"/>
      <c r="G849" s="10"/>
    </row>
    <row r="850" spans="1:7" ht="13.25" customHeight="1">
      <c r="A850" s="33">
        <v>39589</v>
      </c>
      <c r="B850" s="34">
        <v>14360</v>
      </c>
      <c r="C850" s="34">
        <v>30000</v>
      </c>
      <c r="D850" s="34">
        <v>85900</v>
      </c>
      <c r="E850" s="35">
        <v>1847.51</v>
      </c>
      <c r="F850" s="9"/>
      <c r="G850" s="10"/>
    </row>
    <row r="851" spans="1:7" ht="13.25" customHeight="1">
      <c r="A851" s="33">
        <v>39590</v>
      </c>
      <c r="B851" s="34">
        <v>14260</v>
      </c>
      <c r="C851" s="34">
        <v>29650</v>
      </c>
      <c r="D851" s="34">
        <v>86200</v>
      </c>
      <c r="E851" s="35">
        <v>1835.42</v>
      </c>
      <c r="F851" s="9"/>
      <c r="G851" s="10"/>
    </row>
    <row r="852" spans="1:7" ht="13.25" customHeight="1">
      <c r="A852" s="36">
        <v>39591</v>
      </c>
      <c r="B852" s="37">
        <v>14140</v>
      </c>
      <c r="C852" s="37">
        <v>29400</v>
      </c>
      <c r="D852" s="37">
        <v>86000</v>
      </c>
      <c r="E852" s="38">
        <v>1827.94</v>
      </c>
      <c r="F852" s="9"/>
      <c r="G852" s="10"/>
    </row>
    <row r="853" spans="1:7" ht="13.25" customHeight="1">
      <c r="A853" s="39">
        <v>39594</v>
      </c>
      <c r="B853" s="40">
        <v>13580</v>
      </c>
      <c r="C853" s="40">
        <v>28600</v>
      </c>
      <c r="D853" s="40">
        <v>84200</v>
      </c>
      <c r="E853" s="41">
        <v>1800.58</v>
      </c>
      <c r="F853" s="9"/>
      <c r="G853" s="10"/>
    </row>
    <row r="854" spans="1:7" ht="13.25" customHeight="1">
      <c r="A854" s="33">
        <v>39595</v>
      </c>
      <c r="B854" s="34">
        <v>14040</v>
      </c>
      <c r="C854" s="34">
        <v>29450</v>
      </c>
      <c r="D854" s="34">
        <v>83400</v>
      </c>
      <c r="E854" s="35">
        <v>1825.23</v>
      </c>
      <c r="F854" s="9"/>
      <c r="G854" s="10"/>
    </row>
    <row r="855" spans="1:7" ht="13.25" customHeight="1">
      <c r="A855" s="33">
        <v>39596</v>
      </c>
      <c r="B855" s="34">
        <v>13840</v>
      </c>
      <c r="C855" s="34">
        <v>29450</v>
      </c>
      <c r="D855" s="34">
        <v>81800</v>
      </c>
      <c r="E855" s="35">
        <v>1805.64</v>
      </c>
      <c r="F855" s="9"/>
      <c r="G855" s="10"/>
    </row>
    <row r="856" spans="1:7" ht="13.25" customHeight="1">
      <c r="A856" s="33">
        <v>39597</v>
      </c>
      <c r="B856" s="34">
        <v>14600</v>
      </c>
      <c r="C856" s="34">
        <v>29900</v>
      </c>
      <c r="D856" s="34">
        <v>83500</v>
      </c>
      <c r="E856" s="35">
        <v>1841.22</v>
      </c>
      <c r="F856" s="9"/>
      <c r="G856" s="10"/>
    </row>
    <row r="857" spans="1:7" ht="13.25" customHeight="1">
      <c r="A857" s="36">
        <v>39598</v>
      </c>
      <c r="B857" s="37">
        <v>14820</v>
      </c>
      <c r="C857" s="37">
        <v>31000</v>
      </c>
      <c r="D857" s="37">
        <v>84000</v>
      </c>
      <c r="E857" s="38">
        <v>1852.02</v>
      </c>
      <c r="F857" s="9"/>
      <c r="G857" s="10"/>
    </row>
    <row r="858" spans="1:7" ht="13.25" customHeight="1">
      <c r="A858" s="39">
        <v>39601</v>
      </c>
      <c r="B858" s="40">
        <v>14520</v>
      </c>
      <c r="C858" s="40">
        <v>30350</v>
      </c>
      <c r="D858" s="40">
        <v>83400</v>
      </c>
      <c r="E858" s="41">
        <v>1847.53</v>
      </c>
      <c r="F858" s="9"/>
      <c r="G858" s="10"/>
    </row>
    <row r="859" spans="1:7" ht="13.25" customHeight="1">
      <c r="A859" s="33">
        <v>39602</v>
      </c>
      <c r="B859" s="34">
        <v>14080</v>
      </c>
      <c r="C859" s="34">
        <v>30050</v>
      </c>
      <c r="D859" s="34">
        <v>79300</v>
      </c>
      <c r="E859" s="35">
        <v>1819.39</v>
      </c>
      <c r="F859" s="9"/>
      <c r="G859" s="10"/>
    </row>
    <row r="860" spans="1:7" ht="13.25" customHeight="1">
      <c r="A860" s="33">
        <v>39603</v>
      </c>
      <c r="B860" s="34">
        <v>14260</v>
      </c>
      <c r="C860" s="34">
        <v>30250</v>
      </c>
      <c r="D860" s="34">
        <v>80100</v>
      </c>
      <c r="E860" s="35">
        <v>1833.81</v>
      </c>
      <c r="F860" s="9"/>
      <c r="G860" s="10"/>
    </row>
    <row r="861" spans="1:7" ht="13.25" customHeight="1">
      <c r="A861" s="33">
        <v>39604</v>
      </c>
      <c r="B861" s="34">
        <v>14180</v>
      </c>
      <c r="C861" s="34">
        <v>31300</v>
      </c>
      <c r="D861" s="34">
        <v>80900</v>
      </c>
      <c r="E861" s="35">
        <v>1832.31</v>
      </c>
      <c r="F861" s="9"/>
      <c r="G861" s="10"/>
    </row>
    <row r="862" spans="1:7" ht="13.25" customHeight="1">
      <c r="A862" s="36">
        <v>39608</v>
      </c>
      <c r="B862" s="37">
        <v>13720</v>
      </c>
      <c r="C862" s="37">
        <v>31450</v>
      </c>
      <c r="D862" s="37">
        <v>80800</v>
      </c>
      <c r="E862" s="38">
        <v>1808.96</v>
      </c>
      <c r="F862" s="9"/>
      <c r="G862" s="10"/>
    </row>
    <row r="863" spans="1:7" ht="13.25" customHeight="1">
      <c r="A863" s="39">
        <v>39609</v>
      </c>
      <c r="B863" s="40">
        <v>13320</v>
      </c>
      <c r="C863" s="40">
        <v>31200</v>
      </c>
      <c r="D863" s="40">
        <v>78700</v>
      </c>
      <c r="E863" s="41">
        <v>1774.38</v>
      </c>
      <c r="F863" s="9"/>
      <c r="G863" s="10"/>
    </row>
    <row r="864" spans="1:7" ht="13.25" customHeight="1">
      <c r="A864" s="33">
        <v>39610</v>
      </c>
      <c r="B864" s="34">
        <v>13620</v>
      </c>
      <c r="C864" s="34">
        <v>31150</v>
      </c>
      <c r="D864" s="34">
        <v>79600</v>
      </c>
      <c r="E864" s="35">
        <v>1781.67</v>
      </c>
      <c r="F864" s="9"/>
      <c r="G864" s="10"/>
    </row>
    <row r="865" spans="1:7" ht="13.25" customHeight="1">
      <c r="A865" s="33">
        <v>39611</v>
      </c>
      <c r="B865" s="34">
        <v>13260</v>
      </c>
      <c r="C865" s="34">
        <v>29200</v>
      </c>
      <c r="D865" s="34">
        <v>78500</v>
      </c>
      <c r="E865" s="35">
        <v>1739.36</v>
      </c>
      <c r="F865" s="9"/>
      <c r="G865" s="10"/>
    </row>
    <row r="866" spans="1:7" ht="13.25" customHeight="1">
      <c r="A866" s="33">
        <v>39612</v>
      </c>
      <c r="B866" s="34">
        <v>13480</v>
      </c>
      <c r="C866" s="34">
        <v>29350</v>
      </c>
      <c r="D866" s="34">
        <v>79600</v>
      </c>
      <c r="E866" s="35">
        <v>1747.35</v>
      </c>
      <c r="F866" s="9"/>
      <c r="G866" s="10"/>
    </row>
    <row r="867" spans="1:7" ht="13.25" customHeight="1">
      <c r="A867" s="36">
        <v>39615</v>
      </c>
      <c r="B867" s="37">
        <v>13820</v>
      </c>
      <c r="C867" s="37">
        <v>29400</v>
      </c>
      <c r="D867" s="37">
        <v>81000</v>
      </c>
      <c r="E867" s="38">
        <v>1760.82</v>
      </c>
      <c r="F867" s="9"/>
      <c r="G867" s="10"/>
    </row>
    <row r="868" spans="1:7" ht="13.25" customHeight="1">
      <c r="A868" s="39">
        <v>39616</v>
      </c>
      <c r="B868" s="40">
        <v>13760</v>
      </c>
      <c r="C868" s="40">
        <v>28900</v>
      </c>
      <c r="D868" s="40">
        <v>81200</v>
      </c>
      <c r="E868" s="41">
        <v>1750.71</v>
      </c>
      <c r="F868" s="9"/>
      <c r="G868" s="10"/>
    </row>
    <row r="869" spans="1:7" ht="13.25" customHeight="1">
      <c r="A869" s="33">
        <v>39617</v>
      </c>
      <c r="B869" s="34">
        <v>14080</v>
      </c>
      <c r="C869" s="34">
        <v>28450</v>
      </c>
      <c r="D869" s="34">
        <v>81200</v>
      </c>
      <c r="E869" s="35">
        <v>1774.13</v>
      </c>
      <c r="F869" s="9"/>
      <c r="G869" s="10"/>
    </row>
    <row r="870" spans="1:7" ht="13.25" customHeight="1">
      <c r="A870" s="33">
        <v>39618</v>
      </c>
      <c r="B870" s="34">
        <v>13500</v>
      </c>
      <c r="C870" s="34">
        <v>27850</v>
      </c>
      <c r="D870" s="34">
        <v>79400</v>
      </c>
      <c r="E870" s="35">
        <v>1740.72</v>
      </c>
      <c r="F870" s="9"/>
      <c r="G870" s="10"/>
    </row>
    <row r="871" spans="1:7" ht="13.25" customHeight="1">
      <c r="A871" s="33">
        <v>39619</v>
      </c>
      <c r="B871" s="34">
        <v>13360</v>
      </c>
      <c r="C871" s="34">
        <v>27950</v>
      </c>
      <c r="D871" s="34">
        <v>78200</v>
      </c>
      <c r="E871" s="35">
        <v>1731</v>
      </c>
      <c r="F871" s="9"/>
      <c r="G871" s="10"/>
    </row>
    <row r="872" spans="1:7" ht="13.25" customHeight="1">
      <c r="A872" s="36">
        <v>39622</v>
      </c>
      <c r="B872" s="37">
        <v>13160</v>
      </c>
      <c r="C872" s="37">
        <v>27950</v>
      </c>
      <c r="D872" s="37">
        <v>76700</v>
      </c>
      <c r="E872" s="38">
        <v>1715.59</v>
      </c>
      <c r="F872" s="9"/>
      <c r="G872" s="10"/>
    </row>
    <row r="873" spans="1:7" ht="13.25" customHeight="1">
      <c r="A873" s="39">
        <v>39623</v>
      </c>
      <c r="B873" s="40">
        <v>13180</v>
      </c>
      <c r="C873" s="40">
        <v>27450</v>
      </c>
      <c r="D873" s="40">
        <v>76300</v>
      </c>
      <c r="E873" s="41">
        <v>1710.84</v>
      </c>
      <c r="F873" s="9"/>
      <c r="G873" s="10"/>
    </row>
    <row r="874" spans="1:7" ht="13.25" customHeight="1">
      <c r="A874" s="33">
        <v>39624</v>
      </c>
      <c r="B874" s="34">
        <v>13100</v>
      </c>
      <c r="C874" s="34">
        <v>27150</v>
      </c>
      <c r="D874" s="34">
        <v>76200</v>
      </c>
      <c r="E874" s="35">
        <v>1717.79</v>
      </c>
      <c r="F874" s="9"/>
      <c r="G874" s="10"/>
    </row>
    <row r="875" spans="1:7" ht="13.25" customHeight="1">
      <c r="A875" s="33">
        <v>39625</v>
      </c>
      <c r="B875" s="34">
        <v>13300</v>
      </c>
      <c r="C875" s="34">
        <v>27200</v>
      </c>
      <c r="D875" s="34">
        <v>76600</v>
      </c>
      <c r="E875" s="35">
        <v>1717.66</v>
      </c>
      <c r="F875" s="9"/>
      <c r="G875" s="10"/>
    </row>
    <row r="876" spans="1:7" ht="13.25" customHeight="1">
      <c r="A876" s="33">
        <v>39626</v>
      </c>
      <c r="B876" s="34">
        <v>12860</v>
      </c>
      <c r="C876" s="34">
        <v>25950</v>
      </c>
      <c r="D876" s="34">
        <v>72500</v>
      </c>
      <c r="E876" s="35">
        <v>1684.45</v>
      </c>
      <c r="F876" s="9"/>
      <c r="G876" s="10"/>
    </row>
    <row r="877" spans="1:7" ht="13.25" customHeight="1">
      <c r="A877" s="36">
        <v>39629</v>
      </c>
      <c r="B877" s="37">
        <v>12500</v>
      </c>
      <c r="C877" s="37">
        <v>25000</v>
      </c>
      <c r="D877" s="37">
        <v>71000</v>
      </c>
      <c r="E877" s="38">
        <v>1674.92</v>
      </c>
      <c r="F877" s="9"/>
      <c r="G877" s="10"/>
    </row>
    <row r="878" spans="1:7" ht="13.25" customHeight="1">
      <c r="A878" s="39">
        <v>39630</v>
      </c>
      <c r="B878" s="40">
        <v>12720</v>
      </c>
      <c r="C878" s="40">
        <v>24550</v>
      </c>
      <c r="D878" s="40">
        <v>73900</v>
      </c>
      <c r="E878" s="41">
        <v>1666.46</v>
      </c>
      <c r="F878" s="9"/>
      <c r="G878" s="10"/>
    </row>
    <row r="879" spans="1:7" ht="13.25" customHeight="1">
      <c r="A879" s="33">
        <v>39631</v>
      </c>
      <c r="B879" s="34">
        <v>12600</v>
      </c>
      <c r="C879" s="34">
        <v>23750</v>
      </c>
      <c r="D879" s="34">
        <v>73500</v>
      </c>
      <c r="E879" s="35">
        <v>1623.6</v>
      </c>
      <c r="F879" s="9"/>
      <c r="G879" s="10"/>
    </row>
    <row r="880" spans="1:7" ht="13.25" customHeight="1">
      <c r="A880" s="33">
        <v>39632</v>
      </c>
      <c r="B880" s="34">
        <v>12660</v>
      </c>
      <c r="C880" s="34">
        <v>25050</v>
      </c>
      <c r="D880" s="34">
        <v>70200</v>
      </c>
      <c r="E880" s="35">
        <v>1606.54</v>
      </c>
      <c r="F880" s="9"/>
      <c r="G880" s="10"/>
    </row>
    <row r="881" spans="1:7" ht="13.25" customHeight="1">
      <c r="A881" s="33">
        <v>39633</v>
      </c>
      <c r="B881" s="34">
        <v>12320</v>
      </c>
      <c r="C881" s="34">
        <v>23350</v>
      </c>
      <c r="D881" s="34">
        <v>71800</v>
      </c>
      <c r="E881" s="35">
        <v>1577.94</v>
      </c>
      <c r="F881" s="9"/>
      <c r="G881" s="10"/>
    </row>
    <row r="882" spans="1:7" ht="13.25" customHeight="1">
      <c r="A882" s="36">
        <v>39636</v>
      </c>
      <c r="B882" s="37">
        <v>12280</v>
      </c>
      <c r="C882" s="37">
        <v>23050</v>
      </c>
      <c r="D882" s="37">
        <v>71100</v>
      </c>
      <c r="E882" s="38">
        <v>1579.72</v>
      </c>
      <c r="F882" s="9"/>
      <c r="G882" s="10"/>
    </row>
    <row r="883" spans="1:7" ht="13.25" customHeight="1">
      <c r="A883" s="39">
        <v>39637</v>
      </c>
      <c r="B883" s="40">
        <v>11860</v>
      </c>
      <c r="C883" s="40">
        <v>22650</v>
      </c>
      <c r="D883" s="40">
        <v>69000</v>
      </c>
      <c r="E883" s="41">
        <v>1533.47</v>
      </c>
      <c r="F883" s="9"/>
      <c r="G883" s="10"/>
    </row>
    <row r="884" spans="1:7" ht="13.25" customHeight="1">
      <c r="A884" s="33">
        <v>39638</v>
      </c>
      <c r="B884" s="34">
        <v>11500</v>
      </c>
      <c r="C884" s="34">
        <v>22550</v>
      </c>
      <c r="D884" s="34">
        <v>68900</v>
      </c>
      <c r="E884" s="35">
        <v>1519.38</v>
      </c>
      <c r="F884" s="9"/>
      <c r="G884" s="10"/>
    </row>
    <row r="885" spans="1:7" ht="13.25" customHeight="1">
      <c r="A885" s="33">
        <v>39639</v>
      </c>
      <c r="B885" s="34">
        <v>11200</v>
      </c>
      <c r="C885" s="34">
        <v>22700</v>
      </c>
      <c r="D885" s="34">
        <v>67800</v>
      </c>
      <c r="E885" s="35">
        <v>1537.43</v>
      </c>
      <c r="F885" s="9"/>
      <c r="G885" s="10"/>
    </row>
    <row r="886" spans="1:7" ht="13.25" customHeight="1">
      <c r="A886" s="33">
        <v>39640</v>
      </c>
      <c r="B886" s="34">
        <v>11360</v>
      </c>
      <c r="C886" s="34">
        <v>23750</v>
      </c>
      <c r="D886" s="34">
        <v>71200</v>
      </c>
      <c r="E886" s="35">
        <v>1567.51</v>
      </c>
      <c r="F886" s="9"/>
      <c r="G886" s="10"/>
    </row>
    <row r="887" spans="1:7" ht="13.25" customHeight="1">
      <c r="A887" s="36">
        <v>39643</v>
      </c>
      <c r="B887" s="37">
        <v>11340</v>
      </c>
      <c r="C887" s="37">
        <v>23200</v>
      </c>
      <c r="D887" s="37">
        <v>70400</v>
      </c>
      <c r="E887" s="38">
        <v>1558.62</v>
      </c>
      <c r="F887" s="9"/>
      <c r="G887" s="10"/>
    </row>
    <row r="888" spans="1:7" ht="13.25" customHeight="1">
      <c r="A888" s="39">
        <v>39644</v>
      </c>
      <c r="B888" s="40">
        <v>11060</v>
      </c>
      <c r="C888" s="40">
        <v>22150</v>
      </c>
      <c r="D888" s="40">
        <v>67400</v>
      </c>
      <c r="E888" s="41">
        <v>1509.33</v>
      </c>
      <c r="F888" s="9"/>
      <c r="G888" s="10"/>
    </row>
    <row r="889" spans="1:7" ht="13.25" customHeight="1">
      <c r="A889" s="33">
        <v>39645</v>
      </c>
      <c r="B889" s="34">
        <v>11220</v>
      </c>
      <c r="C889" s="34">
        <v>21650</v>
      </c>
      <c r="D889" s="34">
        <v>67400</v>
      </c>
      <c r="E889" s="35">
        <v>1507.4</v>
      </c>
      <c r="F889" s="9"/>
      <c r="G889" s="10"/>
    </row>
    <row r="890" spans="1:7" ht="13.25" customHeight="1">
      <c r="A890" s="33">
        <v>39646</v>
      </c>
      <c r="B890" s="34">
        <v>11680</v>
      </c>
      <c r="C890" s="34">
        <v>22200</v>
      </c>
      <c r="D890" s="34">
        <v>68500</v>
      </c>
      <c r="E890" s="35">
        <v>1525.56</v>
      </c>
      <c r="F890" s="9"/>
      <c r="G890" s="10"/>
    </row>
    <row r="891" spans="1:7" ht="13.25" customHeight="1">
      <c r="A891" s="33">
        <v>39647</v>
      </c>
      <c r="B891" s="34">
        <v>11640</v>
      </c>
      <c r="C891" s="34">
        <v>22650</v>
      </c>
      <c r="D891" s="34">
        <v>68200</v>
      </c>
      <c r="E891" s="35">
        <v>1509.99</v>
      </c>
      <c r="F891" s="9"/>
      <c r="G891" s="10"/>
    </row>
    <row r="892" spans="1:7" ht="13.25" customHeight="1">
      <c r="A892" s="36">
        <v>39650</v>
      </c>
      <c r="B892" s="37">
        <v>11980</v>
      </c>
      <c r="C892" s="37">
        <v>23850</v>
      </c>
      <c r="D892" s="37">
        <v>71000</v>
      </c>
      <c r="E892" s="38">
        <v>1562.92</v>
      </c>
      <c r="F892" s="9"/>
      <c r="G892" s="10"/>
    </row>
    <row r="893" spans="1:7" ht="13.25" customHeight="1">
      <c r="A893" s="39">
        <v>39651</v>
      </c>
      <c r="B893" s="40">
        <v>11800</v>
      </c>
      <c r="C893" s="40">
        <v>23400</v>
      </c>
      <c r="D893" s="40">
        <v>71500</v>
      </c>
      <c r="E893" s="41">
        <v>1561.23</v>
      </c>
      <c r="F893" s="9"/>
      <c r="G893" s="10"/>
    </row>
    <row r="894" spans="1:7" ht="13.25" customHeight="1">
      <c r="A894" s="33">
        <v>39652</v>
      </c>
      <c r="B894" s="34">
        <v>11740</v>
      </c>
      <c r="C894" s="34">
        <v>23250</v>
      </c>
      <c r="D894" s="34">
        <v>72300</v>
      </c>
      <c r="E894" s="35">
        <v>1591.76</v>
      </c>
      <c r="F894" s="9"/>
      <c r="G894" s="10"/>
    </row>
    <row r="895" spans="1:7" ht="13.25" customHeight="1">
      <c r="A895" s="33">
        <v>39653</v>
      </c>
      <c r="B895" s="34">
        <v>12280</v>
      </c>
      <c r="C895" s="34">
        <v>23900</v>
      </c>
      <c r="D895" s="34">
        <v>73300</v>
      </c>
      <c r="E895" s="35">
        <v>1626.14</v>
      </c>
      <c r="F895" s="9"/>
      <c r="G895" s="10"/>
    </row>
    <row r="896" spans="1:7" ht="13.25" customHeight="1">
      <c r="A896" s="33">
        <v>39654</v>
      </c>
      <c r="B896" s="34">
        <v>11520</v>
      </c>
      <c r="C896" s="34">
        <v>23350</v>
      </c>
      <c r="D896" s="34">
        <v>71400</v>
      </c>
      <c r="E896" s="35">
        <v>1597.93</v>
      </c>
      <c r="F896" s="9"/>
      <c r="G896" s="10"/>
    </row>
    <row r="897" spans="1:7" ht="13.25" customHeight="1">
      <c r="A897" s="36">
        <v>39657</v>
      </c>
      <c r="B897" s="37">
        <v>11200</v>
      </c>
      <c r="C897" s="37">
        <v>23000</v>
      </c>
      <c r="D897" s="37">
        <v>70900</v>
      </c>
      <c r="E897" s="38">
        <v>1598.29</v>
      </c>
      <c r="F897" s="9"/>
      <c r="G897" s="10"/>
    </row>
    <row r="898" spans="1:7" ht="13.25" customHeight="1">
      <c r="A898" s="39">
        <v>39658</v>
      </c>
      <c r="B898" s="40">
        <v>10880</v>
      </c>
      <c r="C898" s="40">
        <v>21800</v>
      </c>
      <c r="D898" s="40">
        <v>69200</v>
      </c>
      <c r="E898" s="41">
        <v>1567.2</v>
      </c>
      <c r="F898" s="9"/>
      <c r="G898" s="10"/>
    </row>
    <row r="899" spans="1:7" ht="13.25" customHeight="1">
      <c r="A899" s="33">
        <v>39659</v>
      </c>
      <c r="B899" s="34">
        <v>10960</v>
      </c>
      <c r="C899" s="34">
        <v>21100</v>
      </c>
      <c r="D899" s="34">
        <v>70500</v>
      </c>
      <c r="E899" s="35">
        <v>1577.7</v>
      </c>
      <c r="F899" s="9"/>
      <c r="G899" s="10"/>
    </row>
    <row r="900" spans="1:7" ht="13.25" customHeight="1">
      <c r="A900" s="33">
        <v>39660</v>
      </c>
      <c r="B900" s="34">
        <v>11280</v>
      </c>
      <c r="C900" s="34">
        <v>21650</v>
      </c>
      <c r="D900" s="34">
        <v>71500</v>
      </c>
      <c r="E900" s="35">
        <v>1594.67</v>
      </c>
      <c r="F900" s="9"/>
      <c r="G900" s="10"/>
    </row>
    <row r="901" spans="1:7" ht="13.25" customHeight="1">
      <c r="A901" s="33">
        <v>39661</v>
      </c>
      <c r="B901" s="34">
        <v>11300</v>
      </c>
      <c r="C901" s="34">
        <v>21050</v>
      </c>
      <c r="D901" s="34">
        <v>70700</v>
      </c>
      <c r="E901" s="35">
        <v>1573.77</v>
      </c>
      <c r="F901" s="9"/>
      <c r="G901" s="10"/>
    </row>
    <row r="902" spans="1:7" ht="13.25" customHeight="1">
      <c r="A902" s="36">
        <v>39664</v>
      </c>
      <c r="B902" s="37">
        <v>11300</v>
      </c>
      <c r="C902" s="37">
        <v>20500</v>
      </c>
      <c r="D902" s="37">
        <v>69000</v>
      </c>
      <c r="E902" s="38">
        <v>1543.05</v>
      </c>
      <c r="F902" s="9"/>
      <c r="G902" s="10"/>
    </row>
    <row r="903" spans="1:7" ht="13.25" customHeight="1">
      <c r="A903" s="39">
        <v>39665</v>
      </c>
      <c r="B903" s="40">
        <v>11340</v>
      </c>
      <c r="C903" s="40">
        <v>20700</v>
      </c>
      <c r="D903" s="40">
        <v>69900</v>
      </c>
      <c r="E903" s="41">
        <v>1535.54</v>
      </c>
      <c r="F903" s="9"/>
      <c r="G903" s="10"/>
    </row>
    <row r="904" spans="1:7" ht="13.25" customHeight="1">
      <c r="A904" s="33">
        <v>39666</v>
      </c>
      <c r="B904" s="34">
        <v>11740</v>
      </c>
      <c r="C904" s="34">
        <v>22400</v>
      </c>
      <c r="D904" s="34">
        <v>71200</v>
      </c>
      <c r="E904" s="35">
        <v>1578.71</v>
      </c>
      <c r="F904" s="9"/>
      <c r="G904" s="10"/>
    </row>
    <row r="905" spans="1:7" ht="13.25" customHeight="1">
      <c r="A905" s="33">
        <v>39667</v>
      </c>
      <c r="B905" s="34">
        <v>11560</v>
      </c>
      <c r="C905" s="34">
        <v>22100</v>
      </c>
      <c r="D905" s="34">
        <v>70800</v>
      </c>
      <c r="E905" s="35">
        <v>1564</v>
      </c>
      <c r="F905" s="9"/>
      <c r="G905" s="10"/>
    </row>
    <row r="906" spans="1:7" ht="13.25" customHeight="1">
      <c r="A906" s="33">
        <v>39668</v>
      </c>
      <c r="B906" s="34">
        <v>11460</v>
      </c>
      <c r="C906" s="34">
        <v>22600</v>
      </c>
      <c r="D906" s="34">
        <v>71200</v>
      </c>
      <c r="E906" s="35">
        <v>1568.72</v>
      </c>
      <c r="F906" s="9"/>
      <c r="G906" s="10"/>
    </row>
    <row r="907" spans="1:7" ht="13.25" customHeight="1">
      <c r="A907" s="36">
        <v>39671</v>
      </c>
      <c r="B907" s="37">
        <v>11700</v>
      </c>
      <c r="C907" s="37">
        <v>23800</v>
      </c>
      <c r="D907" s="37">
        <v>72900</v>
      </c>
      <c r="E907" s="38">
        <v>1581.09</v>
      </c>
      <c r="F907" s="9"/>
      <c r="G907" s="10"/>
    </row>
    <row r="908" spans="1:7" ht="13.25" customHeight="1">
      <c r="A908" s="39">
        <v>39672</v>
      </c>
      <c r="B908" s="40">
        <v>11900</v>
      </c>
      <c r="C908" s="40">
        <v>23300</v>
      </c>
      <c r="D908" s="40">
        <v>73300</v>
      </c>
      <c r="E908" s="41">
        <v>1577.12</v>
      </c>
      <c r="F908" s="9"/>
      <c r="G908" s="10"/>
    </row>
    <row r="909" spans="1:7" ht="13.25" customHeight="1">
      <c r="A909" s="33">
        <v>39673</v>
      </c>
      <c r="B909" s="34">
        <v>11740</v>
      </c>
      <c r="C909" s="34">
        <v>23200</v>
      </c>
      <c r="D909" s="34">
        <v>73000</v>
      </c>
      <c r="E909" s="35">
        <v>1562.72</v>
      </c>
      <c r="F909" s="9"/>
      <c r="G909" s="10"/>
    </row>
    <row r="910" spans="1:7" ht="13.25" customHeight="1">
      <c r="A910" s="33">
        <v>39674</v>
      </c>
      <c r="B910" s="34">
        <v>11600</v>
      </c>
      <c r="C910" s="34">
        <v>23500</v>
      </c>
      <c r="D910" s="34">
        <v>72600</v>
      </c>
      <c r="E910" s="35">
        <v>1572.19</v>
      </c>
      <c r="F910" s="9"/>
      <c r="G910" s="10"/>
    </row>
    <row r="911" spans="1:7" ht="13.25" customHeight="1">
      <c r="A911" s="33">
        <v>39678</v>
      </c>
      <c r="B911" s="34">
        <v>11580</v>
      </c>
      <c r="C911" s="34">
        <v>23400</v>
      </c>
      <c r="D911" s="34">
        <v>71900</v>
      </c>
      <c r="E911" s="35">
        <v>1567.71</v>
      </c>
      <c r="F911" s="9"/>
      <c r="G911" s="10"/>
    </row>
    <row r="912" spans="1:7" ht="13.25" customHeight="1">
      <c r="A912" s="36">
        <v>39679</v>
      </c>
      <c r="B912" s="37">
        <v>11280</v>
      </c>
      <c r="C912" s="37">
        <v>22400</v>
      </c>
      <c r="D912" s="37">
        <v>70400</v>
      </c>
      <c r="E912" s="38">
        <v>1541.41</v>
      </c>
      <c r="F912" s="9"/>
      <c r="G912" s="10"/>
    </row>
    <row r="913" spans="1:7" ht="13.25" customHeight="1">
      <c r="A913" s="39">
        <v>39680</v>
      </c>
      <c r="B913" s="40">
        <v>11200</v>
      </c>
      <c r="C913" s="40">
        <v>22100</v>
      </c>
      <c r="D913" s="40">
        <v>70300</v>
      </c>
      <c r="E913" s="41">
        <v>1540.71</v>
      </c>
      <c r="F913" s="9"/>
      <c r="G913" s="10"/>
    </row>
    <row r="914" spans="1:7" ht="13.25" customHeight="1">
      <c r="A914" s="33">
        <v>39681</v>
      </c>
      <c r="B914" s="34">
        <v>11060</v>
      </c>
      <c r="C914" s="34">
        <v>21600</v>
      </c>
      <c r="D914" s="34">
        <v>70000</v>
      </c>
      <c r="E914" s="35">
        <v>1512.59</v>
      </c>
      <c r="F914" s="9"/>
      <c r="G914" s="10"/>
    </row>
    <row r="915" spans="1:7" ht="13.25" customHeight="1">
      <c r="A915" s="33">
        <v>39682</v>
      </c>
      <c r="B915" s="34">
        <v>11140</v>
      </c>
      <c r="C915" s="34">
        <v>20950</v>
      </c>
      <c r="D915" s="34">
        <v>69300</v>
      </c>
      <c r="E915" s="35">
        <v>1496.91</v>
      </c>
      <c r="F915" s="9"/>
      <c r="G915" s="10"/>
    </row>
    <row r="916" spans="1:7" ht="13.25" customHeight="1">
      <c r="A916" s="33">
        <v>39685</v>
      </c>
      <c r="B916" s="34">
        <v>11200</v>
      </c>
      <c r="C916" s="34">
        <v>21050</v>
      </c>
      <c r="D916" s="34">
        <v>71800</v>
      </c>
      <c r="E916" s="35">
        <v>1502.11</v>
      </c>
      <c r="F916" s="9"/>
      <c r="G916" s="10"/>
    </row>
    <row r="917" spans="1:7" ht="13.25" customHeight="1">
      <c r="A917" s="36">
        <v>39686</v>
      </c>
      <c r="B917" s="37">
        <v>10800</v>
      </c>
      <c r="C917" s="37">
        <v>20550</v>
      </c>
      <c r="D917" s="37">
        <v>72700</v>
      </c>
      <c r="E917" s="38">
        <v>1490.25</v>
      </c>
      <c r="F917" s="9"/>
      <c r="G917" s="10"/>
    </row>
    <row r="918" spans="1:7" ht="13.25" customHeight="1">
      <c r="A918" s="39">
        <v>39687</v>
      </c>
      <c r="B918" s="40">
        <v>10600</v>
      </c>
      <c r="C918" s="40">
        <v>19800</v>
      </c>
      <c r="D918" s="40">
        <v>72900</v>
      </c>
      <c r="E918" s="41">
        <v>1493.92</v>
      </c>
      <c r="F918" s="9"/>
      <c r="G918" s="10"/>
    </row>
    <row r="919" spans="1:7" ht="13.25" customHeight="1">
      <c r="A919" s="33">
        <v>39688</v>
      </c>
      <c r="B919" s="34">
        <v>10420</v>
      </c>
      <c r="C919" s="34">
        <v>19200</v>
      </c>
      <c r="D919" s="34">
        <v>70800</v>
      </c>
      <c r="E919" s="35">
        <v>1474.15</v>
      </c>
      <c r="F919" s="9"/>
      <c r="G919" s="10"/>
    </row>
    <row r="920" spans="1:7" ht="13.25" customHeight="1">
      <c r="A920" s="33">
        <v>39689</v>
      </c>
      <c r="B920" s="34">
        <v>10320</v>
      </c>
      <c r="C920" s="34">
        <v>19400</v>
      </c>
      <c r="D920" s="34">
        <v>71700</v>
      </c>
      <c r="E920" s="35">
        <v>1474.24</v>
      </c>
      <c r="F920" s="9"/>
      <c r="G920" s="10"/>
    </row>
    <row r="921" spans="1:7" ht="13.25" customHeight="1">
      <c r="A921" s="33">
        <v>39692</v>
      </c>
      <c r="B921" s="34">
        <v>10120</v>
      </c>
      <c r="C921" s="34">
        <v>17200</v>
      </c>
      <c r="D921" s="34">
        <v>70200</v>
      </c>
      <c r="E921" s="35">
        <v>1414.43</v>
      </c>
      <c r="F921" s="9"/>
      <c r="G921" s="10"/>
    </row>
    <row r="922" spans="1:7" ht="13.25" customHeight="1">
      <c r="A922" s="36">
        <v>39693</v>
      </c>
      <c r="B922" s="37">
        <v>10340</v>
      </c>
      <c r="C922" s="37">
        <v>17200</v>
      </c>
      <c r="D922" s="37">
        <v>70700</v>
      </c>
      <c r="E922" s="38">
        <v>1407.14</v>
      </c>
      <c r="F922" s="9"/>
      <c r="G922" s="10"/>
    </row>
    <row r="923" spans="1:7" ht="13.25" customHeight="1">
      <c r="A923" s="39">
        <v>39694</v>
      </c>
      <c r="B923" s="40">
        <v>10540</v>
      </c>
      <c r="C923" s="40">
        <v>19100</v>
      </c>
      <c r="D923" s="40">
        <v>71100</v>
      </c>
      <c r="E923" s="41">
        <v>1426.89</v>
      </c>
      <c r="F923" s="9"/>
      <c r="G923" s="10"/>
    </row>
    <row r="924" spans="1:7" ht="13.25" customHeight="1">
      <c r="A924" s="33">
        <v>39695</v>
      </c>
      <c r="B924" s="34">
        <v>10280</v>
      </c>
      <c r="C924" s="34">
        <v>17850</v>
      </c>
      <c r="D924" s="34">
        <v>71600</v>
      </c>
      <c r="E924" s="35">
        <v>1426.43</v>
      </c>
      <c r="F924" s="9"/>
      <c r="G924" s="10"/>
    </row>
    <row r="925" spans="1:7" ht="13.25" customHeight="1">
      <c r="A925" s="33">
        <v>39696</v>
      </c>
      <c r="B925" s="34">
        <v>10400</v>
      </c>
      <c r="C925" s="34">
        <v>17350</v>
      </c>
      <c r="D925" s="34">
        <v>71000</v>
      </c>
      <c r="E925" s="35">
        <v>1404.38</v>
      </c>
      <c r="F925" s="9"/>
      <c r="G925" s="10"/>
    </row>
    <row r="926" spans="1:7" ht="13.25" customHeight="1">
      <c r="A926" s="33">
        <v>39699</v>
      </c>
      <c r="B926" s="34">
        <v>10860</v>
      </c>
      <c r="C926" s="34">
        <v>19900</v>
      </c>
      <c r="D926" s="34">
        <v>73800</v>
      </c>
      <c r="E926" s="35">
        <v>1476.65</v>
      </c>
      <c r="F926" s="9"/>
      <c r="G926" s="10"/>
    </row>
    <row r="927" spans="1:7" ht="13.25" customHeight="1">
      <c r="A927" s="36">
        <v>39700</v>
      </c>
      <c r="B927" s="37">
        <v>10720</v>
      </c>
      <c r="C927" s="37">
        <v>18600</v>
      </c>
      <c r="D927" s="37">
        <v>73300</v>
      </c>
      <c r="E927" s="38">
        <v>1454.5</v>
      </c>
      <c r="F927" s="9"/>
      <c r="G927" s="10"/>
    </row>
    <row r="928" spans="1:7" ht="13.25" customHeight="1">
      <c r="A928" s="39">
        <v>39701</v>
      </c>
      <c r="B928" s="40">
        <v>10840</v>
      </c>
      <c r="C928" s="40">
        <v>20100</v>
      </c>
      <c r="D928" s="40">
        <v>70500</v>
      </c>
      <c r="E928" s="41">
        <v>1464.98</v>
      </c>
      <c r="F928" s="9"/>
      <c r="G928" s="10"/>
    </row>
    <row r="929" spans="1:7" ht="13.25" customHeight="1">
      <c r="A929" s="33">
        <v>39702</v>
      </c>
      <c r="B929" s="34">
        <v>10740</v>
      </c>
      <c r="C929" s="34">
        <v>20300</v>
      </c>
      <c r="D929" s="34">
        <v>69300</v>
      </c>
      <c r="E929" s="35">
        <v>1443.24</v>
      </c>
      <c r="F929" s="9"/>
      <c r="G929" s="10"/>
    </row>
    <row r="930" spans="1:7" ht="13.25" customHeight="1">
      <c r="A930" s="33">
        <v>39703</v>
      </c>
      <c r="B930" s="34">
        <v>10860</v>
      </c>
      <c r="C930" s="34">
        <v>20400</v>
      </c>
      <c r="D930" s="34">
        <v>70700</v>
      </c>
      <c r="E930" s="35">
        <v>1477.92</v>
      </c>
      <c r="F930" s="9"/>
      <c r="G930" s="10"/>
    </row>
    <row r="931" spans="1:7" ht="13.25" customHeight="1">
      <c r="A931" s="33">
        <v>39707</v>
      </c>
      <c r="B931" s="34">
        <v>10500</v>
      </c>
      <c r="C931" s="34">
        <v>18100</v>
      </c>
      <c r="D931" s="34">
        <v>65700</v>
      </c>
      <c r="E931" s="35">
        <v>1387.75</v>
      </c>
      <c r="F931" s="9"/>
      <c r="G931" s="10"/>
    </row>
    <row r="932" spans="1:7" ht="13.25" customHeight="1">
      <c r="A932" s="36">
        <v>39708</v>
      </c>
      <c r="B932" s="37">
        <v>10500</v>
      </c>
      <c r="C932" s="37">
        <v>19900</v>
      </c>
      <c r="D932" s="37">
        <v>68300</v>
      </c>
      <c r="E932" s="38">
        <v>1425.26</v>
      </c>
      <c r="F932" s="9"/>
      <c r="G932" s="10"/>
    </row>
    <row r="933" spans="1:7" ht="13.25" customHeight="1">
      <c r="A933" s="39">
        <v>39709</v>
      </c>
      <c r="B933" s="40">
        <v>10340</v>
      </c>
      <c r="C933" s="40">
        <v>18550</v>
      </c>
      <c r="D933" s="40">
        <v>67000</v>
      </c>
      <c r="E933" s="41">
        <v>1392.42</v>
      </c>
      <c r="F933" s="9"/>
      <c r="G933" s="10"/>
    </row>
    <row r="934" spans="1:7" ht="13.25" customHeight="1">
      <c r="A934" s="33">
        <v>39710</v>
      </c>
      <c r="B934" s="34">
        <v>11160</v>
      </c>
      <c r="C934" s="34">
        <v>20050</v>
      </c>
      <c r="D934" s="34">
        <v>70000</v>
      </c>
      <c r="E934" s="35">
        <v>1455.78</v>
      </c>
      <c r="F934" s="9"/>
      <c r="G934" s="10"/>
    </row>
    <row r="935" spans="1:7" ht="13.25" customHeight="1">
      <c r="A935" s="33">
        <v>39713</v>
      </c>
      <c r="B935" s="34">
        <v>11160</v>
      </c>
      <c r="C935" s="34">
        <v>19500</v>
      </c>
      <c r="D935" s="34">
        <v>71700</v>
      </c>
      <c r="E935" s="35">
        <v>1460.34</v>
      </c>
      <c r="F935" s="9"/>
      <c r="G935" s="10"/>
    </row>
    <row r="936" spans="1:7" ht="13.25" customHeight="1">
      <c r="A936" s="33">
        <v>39714</v>
      </c>
      <c r="B936" s="34">
        <v>11200</v>
      </c>
      <c r="C936" s="34">
        <v>20000</v>
      </c>
      <c r="D936" s="34">
        <v>73500</v>
      </c>
      <c r="E936" s="35">
        <v>1481.37</v>
      </c>
      <c r="F936" s="9"/>
      <c r="G936" s="10"/>
    </row>
    <row r="937" spans="1:7" ht="13.25" customHeight="1">
      <c r="A937" s="36">
        <v>39715</v>
      </c>
      <c r="B937" s="37">
        <v>11280</v>
      </c>
      <c r="C937" s="37">
        <v>20300</v>
      </c>
      <c r="D937" s="37">
        <v>73800</v>
      </c>
      <c r="E937" s="38">
        <v>1495.98</v>
      </c>
      <c r="F937" s="9"/>
      <c r="G937" s="10"/>
    </row>
    <row r="938" spans="1:7" ht="13.25" customHeight="1">
      <c r="A938" s="39">
        <v>39716</v>
      </c>
      <c r="B938" s="40">
        <v>11340</v>
      </c>
      <c r="C938" s="40">
        <v>20150</v>
      </c>
      <c r="D938" s="40">
        <v>73900</v>
      </c>
      <c r="E938" s="41">
        <v>1501.63</v>
      </c>
      <c r="F938" s="9"/>
      <c r="G938" s="10"/>
    </row>
    <row r="939" spans="1:7" ht="13.25" customHeight="1">
      <c r="A939" s="33">
        <v>39717</v>
      </c>
      <c r="B939" s="34">
        <v>11060</v>
      </c>
      <c r="C939" s="34">
        <v>19400</v>
      </c>
      <c r="D939" s="34">
        <v>72800</v>
      </c>
      <c r="E939" s="35">
        <v>1476.33</v>
      </c>
      <c r="F939" s="9"/>
      <c r="G939" s="10"/>
    </row>
    <row r="940" spans="1:7" ht="13.25" customHeight="1">
      <c r="A940" s="33">
        <v>39720</v>
      </c>
      <c r="B940" s="34">
        <v>10880</v>
      </c>
      <c r="C940" s="34">
        <v>19350</v>
      </c>
      <c r="D940" s="34">
        <v>72600</v>
      </c>
      <c r="E940" s="35">
        <v>1456.36</v>
      </c>
      <c r="F940" s="9"/>
      <c r="G940" s="10"/>
    </row>
    <row r="941" spans="1:7" ht="13.25" customHeight="1">
      <c r="A941" s="33">
        <v>39721</v>
      </c>
      <c r="B941" s="34">
        <v>10780</v>
      </c>
      <c r="C941" s="34">
        <v>19350</v>
      </c>
      <c r="D941" s="34">
        <v>73500</v>
      </c>
      <c r="E941" s="35">
        <v>1448.06</v>
      </c>
      <c r="F941" s="9"/>
      <c r="G941" s="10"/>
    </row>
    <row r="942" spans="1:7" ht="13.25" customHeight="1">
      <c r="A942" s="36">
        <v>39722</v>
      </c>
      <c r="B942" s="37">
        <v>10660</v>
      </c>
      <c r="C942" s="37">
        <v>19450</v>
      </c>
      <c r="D942" s="37">
        <v>73600</v>
      </c>
      <c r="E942" s="38">
        <v>1439.67</v>
      </c>
      <c r="F942" s="9"/>
      <c r="G942" s="10"/>
    </row>
    <row r="943" spans="1:7" ht="13.25" customHeight="1">
      <c r="A943" s="39">
        <v>39723</v>
      </c>
      <c r="B943" s="40">
        <v>10560</v>
      </c>
      <c r="C943" s="40">
        <v>19000</v>
      </c>
      <c r="D943" s="40">
        <v>72900</v>
      </c>
      <c r="E943" s="41">
        <v>1419.65</v>
      </c>
      <c r="F943" s="9"/>
      <c r="G943" s="10"/>
    </row>
    <row r="944" spans="1:7" ht="13.25" customHeight="1">
      <c r="A944" s="33">
        <v>39727</v>
      </c>
      <c r="B944" s="34">
        <v>10340</v>
      </c>
      <c r="C944" s="34">
        <v>17800</v>
      </c>
      <c r="D944" s="34">
        <v>70400</v>
      </c>
      <c r="E944" s="35">
        <v>1358.75</v>
      </c>
      <c r="F944" s="9"/>
      <c r="G944" s="10"/>
    </row>
    <row r="945" spans="1:7" ht="13.25" customHeight="1">
      <c r="A945" s="33">
        <v>39728</v>
      </c>
      <c r="B945" s="34">
        <v>10620</v>
      </c>
      <c r="C945" s="34">
        <v>17750</v>
      </c>
      <c r="D945" s="34">
        <v>72100</v>
      </c>
      <c r="E945" s="35">
        <v>1366.1</v>
      </c>
      <c r="F945" s="9"/>
      <c r="G945" s="10"/>
    </row>
    <row r="946" spans="1:7" ht="13.25" customHeight="1">
      <c r="A946" s="33">
        <v>39729</v>
      </c>
      <c r="B946" s="34">
        <v>10560</v>
      </c>
      <c r="C946" s="34">
        <v>15100</v>
      </c>
      <c r="D946" s="34">
        <v>70900</v>
      </c>
      <c r="E946" s="35">
        <v>1286.69</v>
      </c>
      <c r="F946" s="9"/>
      <c r="G946" s="10"/>
    </row>
    <row r="947" spans="1:7" ht="13.25" customHeight="1">
      <c r="A947" s="36">
        <v>39730</v>
      </c>
      <c r="B947" s="37">
        <v>10820</v>
      </c>
      <c r="C947" s="37">
        <v>15700</v>
      </c>
      <c r="D947" s="37">
        <v>71500</v>
      </c>
      <c r="E947" s="38">
        <v>1294.8900000000001</v>
      </c>
      <c r="F947" s="9"/>
      <c r="G947" s="10"/>
    </row>
    <row r="948" spans="1:7" ht="13.25" customHeight="1">
      <c r="A948" s="39">
        <v>39731</v>
      </c>
      <c r="B948" s="40">
        <v>10420</v>
      </c>
      <c r="C948" s="40">
        <v>15200</v>
      </c>
      <c r="D948" s="40">
        <v>68600</v>
      </c>
      <c r="E948" s="41">
        <v>1241.47</v>
      </c>
      <c r="F948" s="9"/>
      <c r="G948" s="10"/>
    </row>
    <row r="949" spans="1:7" ht="13.25" customHeight="1">
      <c r="A949" s="33">
        <v>39734</v>
      </c>
      <c r="B949" s="34">
        <v>10480</v>
      </c>
      <c r="C949" s="34">
        <v>16700</v>
      </c>
      <c r="D949" s="34">
        <v>68400</v>
      </c>
      <c r="E949" s="35">
        <v>1288.53</v>
      </c>
      <c r="F949" s="9"/>
      <c r="G949" s="10"/>
    </row>
    <row r="950" spans="1:7" ht="13.25" customHeight="1">
      <c r="A950" s="33">
        <v>39735</v>
      </c>
      <c r="B950" s="34">
        <v>11200</v>
      </c>
      <c r="C950" s="34">
        <v>18800</v>
      </c>
      <c r="D950" s="34">
        <v>69900</v>
      </c>
      <c r="E950" s="35">
        <v>1367.69</v>
      </c>
      <c r="F950" s="9"/>
      <c r="G950" s="10"/>
    </row>
    <row r="951" spans="1:7" ht="13.25" customHeight="1">
      <c r="A951" s="33">
        <v>39736</v>
      </c>
      <c r="B951" s="34">
        <v>10940</v>
      </c>
      <c r="C951" s="34">
        <v>18000</v>
      </c>
      <c r="D951" s="34">
        <v>69800</v>
      </c>
      <c r="E951" s="35">
        <v>1340.28</v>
      </c>
      <c r="F951" s="9"/>
      <c r="G951" s="10"/>
    </row>
    <row r="952" spans="1:7" ht="13.25" customHeight="1">
      <c r="A952" s="36">
        <v>39737</v>
      </c>
      <c r="B952" s="37">
        <v>10080</v>
      </c>
      <c r="C952" s="37">
        <v>15350</v>
      </c>
      <c r="D952" s="37">
        <v>59500</v>
      </c>
      <c r="E952" s="38">
        <v>1213.78</v>
      </c>
      <c r="F952" s="9"/>
      <c r="G952" s="10"/>
    </row>
    <row r="953" spans="1:7" ht="13.25" customHeight="1">
      <c r="A953" s="39">
        <v>39738</v>
      </c>
      <c r="B953" s="40">
        <v>10100</v>
      </c>
      <c r="C953" s="40">
        <v>15000</v>
      </c>
      <c r="D953" s="40">
        <v>54000</v>
      </c>
      <c r="E953" s="41">
        <v>1180.67</v>
      </c>
      <c r="F953" s="9"/>
      <c r="G953" s="10"/>
    </row>
    <row r="954" spans="1:7" ht="13.25" customHeight="1">
      <c r="A954" s="33">
        <v>39741</v>
      </c>
      <c r="B954" s="34">
        <v>10420</v>
      </c>
      <c r="C954" s="34">
        <v>15350</v>
      </c>
      <c r="D954" s="34">
        <v>60500</v>
      </c>
      <c r="E954" s="35">
        <v>1207.6300000000001</v>
      </c>
      <c r="F954" s="9"/>
      <c r="G954" s="10"/>
    </row>
    <row r="955" spans="1:7" ht="13.25" customHeight="1">
      <c r="A955" s="33">
        <v>39742</v>
      </c>
      <c r="B955" s="34">
        <v>10380</v>
      </c>
      <c r="C955" s="34">
        <v>14300</v>
      </c>
      <c r="D955" s="34">
        <v>58400</v>
      </c>
      <c r="E955" s="35">
        <v>1196.0999999999999</v>
      </c>
      <c r="F955" s="9"/>
      <c r="G955" s="10"/>
    </row>
    <row r="956" spans="1:7" ht="13.25" customHeight="1">
      <c r="A956" s="33">
        <v>39743</v>
      </c>
      <c r="B956" s="34">
        <v>10160</v>
      </c>
      <c r="C956" s="34">
        <v>12200</v>
      </c>
      <c r="D956" s="34">
        <v>50100</v>
      </c>
      <c r="E956" s="35">
        <v>1134.5899999999999</v>
      </c>
      <c r="F956" s="9"/>
      <c r="G956" s="10"/>
    </row>
    <row r="957" spans="1:7" ht="13.25" customHeight="1">
      <c r="A957" s="36">
        <v>39744</v>
      </c>
      <c r="B957" s="37">
        <v>9450</v>
      </c>
      <c r="C957" s="37">
        <v>10400</v>
      </c>
      <c r="D957" s="37">
        <v>50700</v>
      </c>
      <c r="E957" s="38">
        <v>1049.71</v>
      </c>
      <c r="F957" s="9"/>
      <c r="G957" s="10"/>
    </row>
    <row r="958" spans="1:7" ht="13.25" customHeight="1">
      <c r="A958" s="39">
        <v>39745</v>
      </c>
      <c r="B958" s="40">
        <v>8150</v>
      </c>
      <c r="C958" s="40">
        <v>8850</v>
      </c>
      <c r="D958" s="40">
        <v>46700</v>
      </c>
      <c r="E958" s="41">
        <v>938.75</v>
      </c>
      <c r="F958" s="9"/>
      <c r="G958" s="10"/>
    </row>
    <row r="959" spans="1:7" ht="13.25" customHeight="1">
      <c r="A959" s="33">
        <v>39748</v>
      </c>
      <c r="B959" s="34">
        <v>8760</v>
      </c>
      <c r="C959" s="34">
        <v>8120</v>
      </c>
      <c r="D959" s="34">
        <v>51600</v>
      </c>
      <c r="E959" s="35">
        <v>946.45</v>
      </c>
      <c r="F959" s="9"/>
      <c r="G959" s="10"/>
    </row>
    <row r="960" spans="1:7" ht="13.25" customHeight="1">
      <c r="A960" s="33">
        <v>39749</v>
      </c>
      <c r="B960" s="34">
        <v>9270</v>
      </c>
      <c r="C960" s="34">
        <v>9330</v>
      </c>
      <c r="D960" s="34">
        <v>58100</v>
      </c>
      <c r="E960" s="35">
        <v>999.16</v>
      </c>
      <c r="F960" s="9"/>
      <c r="G960" s="10"/>
    </row>
    <row r="961" spans="1:7" ht="13.25" customHeight="1">
      <c r="A961" s="33">
        <v>39750</v>
      </c>
      <c r="B961" s="34">
        <v>9500</v>
      </c>
      <c r="C961" s="34">
        <v>9370</v>
      </c>
      <c r="D961" s="34">
        <v>55100</v>
      </c>
      <c r="E961" s="35">
        <v>968.97</v>
      </c>
      <c r="F961" s="9"/>
      <c r="G961" s="10"/>
    </row>
    <row r="962" spans="1:7" ht="13.25" customHeight="1">
      <c r="A962" s="36">
        <v>39751</v>
      </c>
      <c r="B962" s="37">
        <v>10740</v>
      </c>
      <c r="C962" s="37">
        <v>10750</v>
      </c>
      <c r="D962" s="37">
        <v>63200</v>
      </c>
      <c r="E962" s="38">
        <v>1084.72</v>
      </c>
      <c r="F962" s="9"/>
      <c r="G962" s="10"/>
    </row>
    <row r="963" spans="1:7" ht="13.25" customHeight="1">
      <c r="A963" s="39">
        <v>39752</v>
      </c>
      <c r="B963" s="40">
        <v>10700</v>
      </c>
      <c r="C963" s="40">
        <v>10800</v>
      </c>
      <c r="D963" s="40">
        <v>58800</v>
      </c>
      <c r="E963" s="41">
        <v>1113.06</v>
      </c>
      <c r="F963" s="9"/>
      <c r="G963" s="10"/>
    </row>
    <row r="964" spans="1:7" ht="13.25" customHeight="1">
      <c r="A964" s="33">
        <v>39755</v>
      </c>
      <c r="B964" s="34">
        <v>10320</v>
      </c>
      <c r="C964" s="34">
        <v>11000</v>
      </c>
      <c r="D964" s="34">
        <v>57300</v>
      </c>
      <c r="E964" s="35">
        <v>1129.08</v>
      </c>
      <c r="F964" s="9"/>
      <c r="G964" s="10"/>
    </row>
    <row r="965" spans="1:7" ht="13.25" customHeight="1">
      <c r="A965" s="33">
        <v>39756</v>
      </c>
      <c r="B965" s="34">
        <v>10280</v>
      </c>
      <c r="C965" s="34">
        <v>10250</v>
      </c>
      <c r="D965" s="34">
        <v>55200</v>
      </c>
      <c r="E965" s="35">
        <v>1153.3499999999999</v>
      </c>
      <c r="F965" s="9"/>
      <c r="G965" s="10"/>
    </row>
    <row r="966" spans="1:7" ht="13.25" customHeight="1">
      <c r="A966" s="33">
        <v>39757</v>
      </c>
      <c r="B966" s="34">
        <v>10300</v>
      </c>
      <c r="C966" s="34">
        <v>10650</v>
      </c>
      <c r="D966" s="34">
        <v>54800</v>
      </c>
      <c r="E966" s="35">
        <v>1181.5</v>
      </c>
      <c r="F966" s="9"/>
      <c r="G966" s="10"/>
    </row>
    <row r="967" spans="1:7" ht="13.25" customHeight="1">
      <c r="A967" s="36">
        <v>39758</v>
      </c>
      <c r="B967" s="37">
        <v>9830</v>
      </c>
      <c r="C967" s="37">
        <v>10100</v>
      </c>
      <c r="D967" s="37">
        <v>49000</v>
      </c>
      <c r="E967" s="38">
        <v>1092.22</v>
      </c>
      <c r="F967" s="9"/>
      <c r="G967" s="10"/>
    </row>
    <row r="968" spans="1:7" ht="13.25" customHeight="1">
      <c r="A968" s="39">
        <v>39759</v>
      </c>
      <c r="B968" s="40">
        <v>9790</v>
      </c>
      <c r="C968" s="40">
        <v>11000</v>
      </c>
      <c r="D968" s="40">
        <v>54500</v>
      </c>
      <c r="E968" s="41">
        <v>1134.49</v>
      </c>
      <c r="F968" s="9"/>
      <c r="G968" s="10"/>
    </row>
    <row r="969" spans="1:7" ht="13.25" customHeight="1">
      <c r="A969" s="33">
        <v>39762</v>
      </c>
      <c r="B969" s="34">
        <v>9490</v>
      </c>
      <c r="C969" s="34">
        <v>11150</v>
      </c>
      <c r="D969" s="34">
        <v>51400</v>
      </c>
      <c r="E969" s="35">
        <v>1152.46</v>
      </c>
      <c r="F969" s="9"/>
      <c r="G969" s="10"/>
    </row>
    <row r="970" spans="1:7" ht="13.25" customHeight="1">
      <c r="A970" s="33">
        <v>39763</v>
      </c>
      <c r="B970" s="34">
        <v>9410</v>
      </c>
      <c r="C970" s="34">
        <v>10200</v>
      </c>
      <c r="D970" s="34">
        <v>49650</v>
      </c>
      <c r="E970" s="35">
        <v>1128.73</v>
      </c>
      <c r="F970" s="9"/>
      <c r="G970" s="10"/>
    </row>
    <row r="971" spans="1:7" ht="13.25" customHeight="1">
      <c r="A971" s="33">
        <v>39764</v>
      </c>
      <c r="B971" s="34">
        <v>9610</v>
      </c>
      <c r="C971" s="34">
        <v>10500</v>
      </c>
      <c r="D971" s="34">
        <v>49700</v>
      </c>
      <c r="E971" s="35">
        <v>1123.8599999999999</v>
      </c>
      <c r="F971" s="9"/>
      <c r="G971" s="10"/>
    </row>
    <row r="972" spans="1:7" ht="13.25" customHeight="1">
      <c r="A972" s="36">
        <v>39765</v>
      </c>
      <c r="B972" s="37">
        <v>9480</v>
      </c>
      <c r="C972" s="37">
        <v>9800</v>
      </c>
      <c r="D972" s="37">
        <v>47900</v>
      </c>
      <c r="E972" s="38">
        <v>1088.44</v>
      </c>
      <c r="F972" s="9"/>
      <c r="G972" s="10"/>
    </row>
    <row r="973" spans="1:7" ht="13.25" customHeight="1">
      <c r="A973" s="39">
        <v>39766</v>
      </c>
      <c r="B973" s="40">
        <v>9300</v>
      </c>
      <c r="C973" s="40">
        <v>9780</v>
      </c>
      <c r="D973" s="40">
        <v>48400</v>
      </c>
      <c r="E973" s="41">
        <v>1088.26</v>
      </c>
      <c r="F973" s="9"/>
      <c r="G973" s="10"/>
    </row>
    <row r="974" spans="1:7" ht="13.25" customHeight="1">
      <c r="A974" s="33">
        <v>39769</v>
      </c>
      <c r="B974" s="34">
        <v>9010</v>
      </c>
      <c r="C974" s="34">
        <v>9130</v>
      </c>
      <c r="D974" s="34">
        <v>48850</v>
      </c>
      <c r="E974" s="35">
        <v>1078.32</v>
      </c>
      <c r="F974" s="9"/>
      <c r="G974" s="10"/>
    </row>
    <row r="975" spans="1:7" ht="13.25" customHeight="1">
      <c r="A975" s="33">
        <v>39770</v>
      </c>
      <c r="B975" s="34">
        <v>8700</v>
      </c>
      <c r="C975" s="34">
        <v>8110</v>
      </c>
      <c r="D975" s="34">
        <v>46450</v>
      </c>
      <c r="E975" s="35">
        <v>1036.1600000000001</v>
      </c>
      <c r="F975" s="9"/>
      <c r="G975" s="10"/>
    </row>
    <row r="976" spans="1:7" ht="13.25" customHeight="1">
      <c r="A976" s="33">
        <v>39771</v>
      </c>
      <c r="B976" s="34">
        <v>8760</v>
      </c>
      <c r="C976" s="34">
        <v>7510</v>
      </c>
      <c r="D976" s="34">
        <v>45200</v>
      </c>
      <c r="E976" s="35">
        <v>1016.82</v>
      </c>
      <c r="F976" s="9"/>
      <c r="G976" s="10"/>
    </row>
    <row r="977" spans="1:7" ht="13.25" customHeight="1">
      <c r="A977" s="36">
        <v>39772</v>
      </c>
      <c r="B977" s="37">
        <v>8460</v>
      </c>
      <c r="C977" s="37">
        <v>6390</v>
      </c>
      <c r="D977" s="37">
        <v>40000</v>
      </c>
      <c r="E977" s="38">
        <v>948.69</v>
      </c>
      <c r="F977" s="9"/>
      <c r="G977" s="10"/>
    </row>
    <row r="978" spans="1:7" ht="13.25" customHeight="1">
      <c r="A978" s="39">
        <v>39773</v>
      </c>
      <c r="B978" s="40">
        <v>8840</v>
      </c>
      <c r="C978" s="40">
        <v>6660</v>
      </c>
      <c r="D978" s="40">
        <v>45900</v>
      </c>
      <c r="E978" s="41">
        <v>1003.73</v>
      </c>
      <c r="F978" s="9"/>
      <c r="G978" s="10"/>
    </row>
    <row r="979" spans="1:7" ht="13.25" customHeight="1">
      <c r="A979" s="33">
        <v>39776</v>
      </c>
      <c r="B979" s="34">
        <v>8800</v>
      </c>
      <c r="C979" s="34">
        <v>5850</v>
      </c>
      <c r="D979" s="34">
        <v>40000</v>
      </c>
      <c r="E979" s="35">
        <v>970.14</v>
      </c>
      <c r="F979" s="9"/>
      <c r="G979" s="10"/>
    </row>
    <row r="980" spans="1:7" ht="13.25" customHeight="1">
      <c r="A980" s="33">
        <v>39777</v>
      </c>
      <c r="B980" s="34">
        <v>9030</v>
      </c>
      <c r="C980" s="34">
        <v>5860</v>
      </c>
      <c r="D980" s="34">
        <v>37100</v>
      </c>
      <c r="E980" s="35">
        <v>983.32</v>
      </c>
      <c r="F980" s="9"/>
      <c r="G980" s="10"/>
    </row>
    <row r="981" spans="1:7" ht="13.25" customHeight="1">
      <c r="A981" s="33">
        <v>39778</v>
      </c>
      <c r="B981" s="34">
        <v>9460</v>
      </c>
      <c r="C981" s="34">
        <v>6070</v>
      </c>
      <c r="D981" s="34">
        <v>39200</v>
      </c>
      <c r="E981" s="35">
        <v>1029.78</v>
      </c>
      <c r="F981" s="9"/>
      <c r="G981" s="10"/>
    </row>
    <row r="982" spans="1:7" ht="13.25" customHeight="1">
      <c r="A982" s="36">
        <v>39779</v>
      </c>
      <c r="B982" s="37">
        <v>9700</v>
      </c>
      <c r="C982" s="37">
        <v>6950</v>
      </c>
      <c r="D982" s="37">
        <v>41000</v>
      </c>
      <c r="E982" s="38">
        <v>1063.48</v>
      </c>
      <c r="F982" s="9"/>
      <c r="G982" s="10"/>
    </row>
    <row r="983" spans="1:7" ht="13.25" customHeight="1">
      <c r="A983" s="39">
        <v>39780</v>
      </c>
      <c r="B983" s="40">
        <v>9720</v>
      </c>
      <c r="C983" s="40">
        <v>7410</v>
      </c>
      <c r="D983" s="40">
        <v>41500</v>
      </c>
      <c r="E983" s="41">
        <v>1076.07</v>
      </c>
      <c r="F983" s="9"/>
      <c r="G983" s="10"/>
    </row>
    <row r="984" spans="1:7" ht="13.25" customHeight="1">
      <c r="A984" s="33">
        <v>39783</v>
      </c>
      <c r="B984" s="34">
        <v>9530</v>
      </c>
      <c r="C984" s="34">
        <v>7600</v>
      </c>
      <c r="D984" s="34">
        <v>41000</v>
      </c>
      <c r="E984" s="35">
        <v>1058.6199999999999</v>
      </c>
      <c r="F984" s="9"/>
      <c r="G984" s="10"/>
    </row>
    <row r="985" spans="1:7" ht="13.25" customHeight="1">
      <c r="A985" s="33">
        <v>39784</v>
      </c>
      <c r="B985" s="34">
        <v>9080</v>
      </c>
      <c r="C985" s="34">
        <v>7200</v>
      </c>
      <c r="D985" s="34">
        <v>38650</v>
      </c>
      <c r="E985" s="35">
        <v>1023.2</v>
      </c>
      <c r="F985" s="9"/>
      <c r="G985" s="10"/>
    </row>
    <row r="986" spans="1:7" ht="13.25" customHeight="1">
      <c r="A986" s="33">
        <v>39785</v>
      </c>
      <c r="B986" s="34">
        <v>8820</v>
      </c>
      <c r="C986" s="34">
        <v>7090</v>
      </c>
      <c r="D986" s="34">
        <v>37500</v>
      </c>
      <c r="E986" s="35">
        <v>1022.67</v>
      </c>
      <c r="F986" s="9"/>
      <c r="G986" s="10"/>
    </row>
    <row r="987" spans="1:7" ht="13.25" customHeight="1">
      <c r="A987" s="36">
        <v>39786</v>
      </c>
      <c r="B987" s="37">
        <v>8610</v>
      </c>
      <c r="C987" s="37">
        <v>7300</v>
      </c>
      <c r="D987" s="37">
        <v>37600</v>
      </c>
      <c r="E987" s="38">
        <v>1006.54</v>
      </c>
      <c r="F987" s="9"/>
      <c r="G987" s="10"/>
    </row>
    <row r="988" spans="1:7" ht="13.25" customHeight="1">
      <c r="A988" s="39">
        <v>39787</v>
      </c>
      <c r="B988" s="40">
        <v>8540</v>
      </c>
      <c r="C988" s="40">
        <v>7560</v>
      </c>
      <c r="D988" s="40">
        <v>39500</v>
      </c>
      <c r="E988" s="41">
        <v>1028.1300000000001</v>
      </c>
      <c r="F988" s="9"/>
      <c r="G988" s="10"/>
    </row>
    <row r="989" spans="1:7" ht="13.25" customHeight="1">
      <c r="A989" s="33">
        <v>39790</v>
      </c>
      <c r="B989" s="34">
        <v>9280</v>
      </c>
      <c r="C989" s="34">
        <v>7800</v>
      </c>
      <c r="D989" s="34">
        <v>42550</v>
      </c>
      <c r="E989" s="35">
        <v>1105.05</v>
      </c>
      <c r="F989" s="9"/>
      <c r="G989" s="10"/>
    </row>
    <row r="990" spans="1:7" ht="13.25" customHeight="1">
      <c r="A990" s="33">
        <v>39791</v>
      </c>
      <c r="B990" s="34">
        <v>9390</v>
      </c>
      <c r="C990" s="34">
        <v>7390</v>
      </c>
      <c r="D990" s="34">
        <v>43100</v>
      </c>
      <c r="E990" s="35">
        <v>1105.8399999999999</v>
      </c>
      <c r="F990" s="9"/>
      <c r="G990" s="10"/>
    </row>
    <row r="991" spans="1:7" ht="13.25" customHeight="1">
      <c r="A991" s="33">
        <v>39792</v>
      </c>
      <c r="B991" s="34">
        <v>9620</v>
      </c>
      <c r="C991" s="34">
        <v>7380</v>
      </c>
      <c r="D991" s="34">
        <v>47050</v>
      </c>
      <c r="E991" s="35">
        <v>1145.8699999999999</v>
      </c>
      <c r="F991" s="9"/>
      <c r="G991" s="10"/>
    </row>
    <row r="992" spans="1:7" ht="13.25" customHeight="1">
      <c r="A992" s="36">
        <v>39793</v>
      </c>
      <c r="B992" s="37">
        <v>9650</v>
      </c>
      <c r="C992" s="37">
        <v>6520</v>
      </c>
      <c r="D992" s="37">
        <v>46300</v>
      </c>
      <c r="E992" s="38">
        <v>1154.43</v>
      </c>
      <c r="F992" s="9"/>
      <c r="G992" s="10"/>
    </row>
    <row r="993" spans="1:7" ht="13.25" customHeight="1">
      <c r="A993" s="39">
        <v>39794</v>
      </c>
      <c r="B993" s="40">
        <v>9300</v>
      </c>
      <c r="C993" s="40">
        <v>6350</v>
      </c>
      <c r="D993" s="40">
        <v>42000</v>
      </c>
      <c r="E993" s="41">
        <v>1103.82</v>
      </c>
      <c r="F993" s="9"/>
      <c r="G993" s="10"/>
    </row>
    <row r="994" spans="1:7" ht="13.25" customHeight="1">
      <c r="A994" s="33">
        <v>39797</v>
      </c>
      <c r="B994" s="34">
        <v>9440</v>
      </c>
      <c r="C994" s="34">
        <v>6390</v>
      </c>
      <c r="D994" s="34">
        <v>45000</v>
      </c>
      <c r="E994" s="35">
        <v>1158.19</v>
      </c>
      <c r="F994" s="9"/>
      <c r="G994" s="10"/>
    </row>
    <row r="995" spans="1:7" ht="13.25" customHeight="1">
      <c r="A995" s="33">
        <v>39798</v>
      </c>
      <c r="B995" s="34">
        <v>9140</v>
      </c>
      <c r="C995" s="34">
        <v>6980</v>
      </c>
      <c r="D995" s="34">
        <v>47500</v>
      </c>
      <c r="E995" s="35">
        <v>1161.56</v>
      </c>
      <c r="F995" s="9"/>
      <c r="G995" s="10"/>
    </row>
    <row r="996" spans="1:7" ht="13.25" customHeight="1">
      <c r="A996" s="33">
        <v>39799</v>
      </c>
      <c r="B996" s="34">
        <v>9190</v>
      </c>
      <c r="C996" s="34">
        <v>7230</v>
      </c>
      <c r="D996" s="34">
        <v>47000</v>
      </c>
      <c r="E996" s="35">
        <v>1169.75</v>
      </c>
      <c r="F996" s="9"/>
      <c r="G996" s="10"/>
    </row>
    <row r="997" spans="1:7" ht="13.25" customHeight="1">
      <c r="A997" s="36">
        <v>39800</v>
      </c>
      <c r="B997" s="37">
        <v>9360</v>
      </c>
      <c r="C997" s="37">
        <v>8130</v>
      </c>
      <c r="D997" s="37">
        <v>45500</v>
      </c>
      <c r="E997" s="38">
        <v>1175.9100000000001</v>
      </c>
      <c r="F997" s="9"/>
      <c r="G997" s="10"/>
    </row>
    <row r="998" spans="1:7" ht="13.25" customHeight="1">
      <c r="A998" s="39">
        <v>39801</v>
      </c>
      <c r="B998" s="40">
        <v>9790</v>
      </c>
      <c r="C998" s="40">
        <v>8520</v>
      </c>
      <c r="D998" s="40">
        <v>45300</v>
      </c>
      <c r="E998" s="41">
        <v>1180.97</v>
      </c>
      <c r="F998" s="9"/>
      <c r="G998" s="10"/>
    </row>
    <row r="999" spans="1:7" ht="13.25" customHeight="1">
      <c r="A999" s="33">
        <v>39804</v>
      </c>
      <c r="B999" s="34">
        <v>9720</v>
      </c>
      <c r="C999" s="34">
        <v>8210</v>
      </c>
      <c r="D999" s="34">
        <v>45750</v>
      </c>
      <c r="E999" s="35">
        <v>1179.6099999999999</v>
      </c>
      <c r="F999" s="9"/>
      <c r="G999" s="10"/>
    </row>
    <row r="1000" spans="1:7" ht="13.25" customHeight="1">
      <c r="A1000" s="33">
        <v>39805</v>
      </c>
      <c r="B1000" s="34">
        <v>9130</v>
      </c>
      <c r="C1000" s="34">
        <v>7700</v>
      </c>
      <c r="D1000" s="34">
        <v>41000</v>
      </c>
      <c r="E1000" s="35">
        <v>1144.31</v>
      </c>
      <c r="F1000" s="9"/>
      <c r="G1000" s="10"/>
    </row>
    <row r="1001" spans="1:7" ht="13.25" customHeight="1">
      <c r="A1001" s="33">
        <v>39806</v>
      </c>
      <c r="B1001" s="34">
        <v>9200</v>
      </c>
      <c r="C1001" s="34">
        <v>6720</v>
      </c>
      <c r="D1001" s="34">
        <v>39850</v>
      </c>
      <c r="E1001" s="35">
        <v>1128.51</v>
      </c>
      <c r="F1001" s="9"/>
      <c r="G1001" s="10"/>
    </row>
    <row r="1002" spans="1:7" ht="13.25" customHeight="1">
      <c r="A1002" s="36">
        <v>39808</v>
      </c>
      <c r="B1002" s="37">
        <v>9120</v>
      </c>
      <c r="C1002" s="37">
        <v>6930</v>
      </c>
      <c r="D1002" s="37">
        <v>38000</v>
      </c>
      <c r="E1002" s="38">
        <v>1117.8599999999999</v>
      </c>
      <c r="F1002" s="9"/>
      <c r="G1002" s="10"/>
    </row>
    <row r="1003" spans="1:7" ht="13.25" customHeight="1">
      <c r="A1003" s="39">
        <v>39811</v>
      </c>
      <c r="B1003" s="40">
        <v>9080</v>
      </c>
      <c r="C1003" s="40">
        <v>6640</v>
      </c>
      <c r="D1003" s="40">
        <v>39500</v>
      </c>
      <c r="E1003" s="41">
        <v>1117.5899999999999</v>
      </c>
      <c r="F1003" s="9"/>
      <c r="G1003" s="10"/>
    </row>
    <row r="1004" spans="1:7" ht="13.25" customHeight="1">
      <c r="A1004" s="33">
        <v>39812</v>
      </c>
      <c r="B1004" s="34">
        <v>9020</v>
      </c>
      <c r="C1004" s="34">
        <v>6700</v>
      </c>
      <c r="D1004" s="34">
        <v>39500</v>
      </c>
      <c r="E1004" s="35">
        <v>1124.47</v>
      </c>
      <c r="F1004" s="9"/>
      <c r="G1004" s="10"/>
    </row>
    <row r="1005" spans="1:7" ht="13.25" customHeight="1">
      <c r="A1005" s="33">
        <v>39815</v>
      </c>
      <c r="B1005" s="34">
        <v>9400</v>
      </c>
      <c r="C1005" s="34">
        <v>7180</v>
      </c>
      <c r="D1005" s="34">
        <v>41700</v>
      </c>
      <c r="E1005" s="35">
        <v>1157.4000000000001</v>
      </c>
      <c r="F1005" s="9"/>
      <c r="G1005" s="10"/>
    </row>
    <row r="1006" spans="1:7" ht="13.25" customHeight="1">
      <c r="A1006" s="33">
        <v>39818</v>
      </c>
      <c r="B1006" s="34">
        <v>9520</v>
      </c>
      <c r="C1006" s="34">
        <v>7220</v>
      </c>
      <c r="D1006" s="34">
        <v>45000</v>
      </c>
      <c r="E1006" s="35">
        <v>1173.57</v>
      </c>
      <c r="F1006" s="9"/>
      <c r="G1006" s="10"/>
    </row>
    <row r="1007" spans="1:7" ht="13.25" customHeight="1">
      <c r="A1007" s="36">
        <v>39819</v>
      </c>
      <c r="B1007" s="37">
        <v>9960</v>
      </c>
      <c r="C1007" s="37">
        <v>7390</v>
      </c>
      <c r="D1007" s="37">
        <v>46000</v>
      </c>
      <c r="E1007" s="38">
        <v>1194.28</v>
      </c>
      <c r="F1007" s="9"/>
      <c r="G1007" s="10"/>
    </row>
    <row r="1008" spans="1:7" ht="13.25" customHeight="1">
      <c r="A1008" s="39">
        <v>39820</v>
      </c>
      <c r="B1008" s="40">
        <v>10480</v>
      </c>
      <c r="C1008" s="40">
        <v>7480</v>
      </c>
      <c r="D1008" s="40">
        <v>49900</v>
      </c>
      <c r="E1008" s="41">
        <v>1228.17</v>
      </c>
      <c r="F1008" s="9"/>
      <c r="G1008" s="10"/>
    </row>
    <row r="1009" spans="1:7" ht="13.25" customHeight="1">
      <c r="A1009" s="33">
        <v>39821</v>
      </c>
      <c r="B1009" s="34">
        <v>10160</v>
      </c>
      <c r="C1009" s="34">
        <v>7930</v>
      </c>
      <c r="D1009" s="34">
        <v>47900</v>
      </c>
      <c r="E1009" s="35">
        <v>1205.7</v>
      </c>
      <c r="F1009" s="9"/>
      <c r="G1009" s="10"/>
    </row>
    <row r="1010" spans="1:7" ht="13.25" customHeight="1">
      <c r="A1010" s="33">
        <v>39822</v>
      </c>
      <c r="B1010" s="34">
        <v>9860</v>
      </c>
      <c r="C1010" s="34">
        <v>7340</v>
      </c>
      <c r="D1010" s="34">
        <v>46700</v>
      </c>
      <c r="E1010" s="35">
        <v>1180.96</v>
      </c>
      <c r="F1010" s="9"/>
      <c r="G1010" s="10"/>
    </row>
    <row r="1011" spans="1:7" ht="13.25" customHeight="1">
      <c r="A1011" s="33">
        <v>39825</v>
      </c>
      <c r="B1011" s="34">
        <v>9790</v>
      </c>
      <c r="C1011" s="34">
        <v>6920</v>
      </c>
      <c r="D1011" s="34">
        <v>45150</v>
      </c>
      <c r="E1011" s="35">
        <v>1156.75</v>
      </c>
      <c r="F1011" s="9"/>
      <c r="G1011" s="10"/>
    </row>
    <row r="1012" spans="1:7" ht="13.25" customHeight="1">
      <c r="A1012" s="36">
        <v>39826</v>
      </c>
      <c r="B1012" s="37">
        <v>9830</v>
      </c>
      <c r="C1012" s="37">
        <v>7070</v>
      </c>
      <c r="D1012" s="37">
        <v>46000</v>
      </c>
      <c r="E1012" s="38">
        <v>1167.71</v>
      </c>
      <c r="F1012" s="9"/>
      <c r="G1012" s="10"/>
    </row>
    <row r="1013" spans="1:7" ht="13.25" customHeight="1">
      <c r="A1013" s="39">
        <v>39827</v>
      </c>
      <c r="B1013" s="40">
        <v>9790</v>
      </c>
      <c r="C1013" s="40">
        <v>6730</v>
      </c>
      <c r="D1013" s="40">
        <v>48000</v>
      </c>
      <c r="E1013" s="41">
        <v>1182.68</v>
      </c>
      <c r="F1013" s="9"/>
      <c r="G1013" s="10"/>
    </row>
    <row r="1014" spans="1:7" ht="13.25" customHeight="1">
      <c r="A1014" s="33">
        <v>39828</v>
      </c>
      <c r="B1014" s="34">
        <v>9190</v>
      </c>
      <c r="C1014" s="34">
        <v>6570</v>
      </c>
      <c r="D1014" s="34">
        <v>43000</v>
      </c>
      <c r="E1014" s="35">
        <v>1111.3399999999999</v>
      </c>
      <c r="F1014" s="9"/>
      <c r="G1014" s="10"/>
    </row>
    <row r="1015" spans="1:7" ht="13.25" customHeight="1">
      <c r="A1015" s="33">
        <v>39829</v>
      </c>
      <c r="B1015" s="34">
        <v>9380</v>
      </c>
      <c r="C1015" s="34">
        <v>6950</v>
      </c>
      <c r="D1015" s="34">
        <v>43050</v>
      </c>
      <c r="E1015" s="35">
        <v>1135.2</v>
      </c>
      <c r="F1015" s="9"/>
      <c r="G1015" s="10"/>
    </row>
    <row r="1016" spans="1:7" ht="13.25" customHeight="1">
      <c r="A1016" s="33">
        <v>39832</v>
      </c>
      <c r="B1016" s="34">
        <v>9500</v>
      </c>
      <c r="C1016" s="34">
        <v>7840</v>
      </c>
      <c r="D1016" s="34">
        <v>44050</v>
      </c>
      <c r="E1016" s="35">
        <v>1150.6500000000001</v>
      </c>
      <c r="F1016" s="9"/>
      <c r="G1016" s="10"/>
    </row>
    <row r="1017" spans="1:7" ht="13.25" customHeight="1">
      <c r="A1017" s="36">
        <v>39833</v>
      </c>
      <c r="B1017" s="37">
        <v>9280</v>
      </c>
      <c r="C1017" s="37">
        <v>8070</v>
      </c>
      <c r="D1017" s="37">
        <v>42950</v>
      </c>
      <c r="E1017" s="38">
        <v>1126.81</v>
      </c>
      <c r="F1017" s="9"/>
      <c r="G1017" s="10"/>
    </row>
    <row r="1018" spans="1:7" ht="13.25" customHeight="1">
      <c r="A1018" s="39">
        <v>39834</v>
      </c>
      <c r="B1018" s="40">
        <v>8970</v>
      </c>
      <c r="C1018" s="40">
        <v>7870</v>
      </c>
      <c r="D1018" s="40">
        <v>43500</v>
      </c>
      <c r="E1018" s="41">
        <v>1103.6099999999999</v>
      </c>
      <c r="F1018" s="9"/>
      <c r="G1018" s="10"/>
    </row>
    <row r="1019" spans="1:7" ht="13.25" customHeight="1">
      <c r="A1019" s="33">
        <v>39835</v>
      </c>
      <c r="B1019" s="34">
        <v>9220</v>
      </c>
      <c r="C1019" s="34">
        <v>7430</v>
      </c>
      <c r="D1019" s="34">
        <v>42250</v>
      </c>
      <c r="E1019" s="35">
        <v>1116.23</v>
      </c>
      <c r="F1019" s="9"/>
      <c r="G1019" s="10"/>
    </row>
    <row r="1020" spans="1:7" ht="13.25" customHeight="1">
      <c r="A1020" s="33">
        <v>39836</v>
      </c>
      <c r="B1020" s="34">
        <v>8840</v>
      </c>
      <c r="C1020" s="34">
        <v>7010</v>
      </c>
      <c r="D1020" s="34">
        <v>42000</v>
      </c>
      <c r="E1020" s="35">
        <v>1093.4000000000001</v>
      </c>
      <c r="F1020" s="9"/>
      <c r="G1020" s="10"/>
    </row>
    <row r="1021" spans="1:7" ht="13.25" customHeight="1">
      <c r="A1021" s="33">
        <v>39841</v>
      </c>
      <c r="B1021" s="34">
        <v>9770</v>
      </c>
      <c r="C1021" s="34">
        <v>8060</v>
      </c>
      <c r="D1021" s="34">
        <v>47000</v>
      </c>
      <c r="E1021" s="35">
        <v>1157.98</v>
      </c>
      <c r="F1021" s="9"/>
      <c r="G1021" s="10"/>
    </row>
    <row r="1022" spans="1:7" ht="13.25" customHeight="1">
      <c r="A1022" s="36">
        <v>39842</v>
      </c>
      <c r="B1022" s="37">
        <v>9970</v>
      </c>
      <c r="C1022" s="37">
        <v>7950</v>
      </c>
      <c r="D1022" s="37">
        <v>48500</v>
      </c>
      <c r="E1022" s="38">
        <v>1166.56</v>
      </c>
      <c r="F1022" s="9"/>
      <c r="G1022" s="10"/>
    </row>
    <row r="1023" spans="1:7" ht="13.25" customHeight="1">
      <c r="A1023" s="39">
        <v>39843</v>
      </c>
      <c r="B1023" s="40">
        <v>9760</v>
      </c>
      <c r="C1023" s="40">
        <v>8980</v>
      </c>
      <c r="D1023" s="40">
        <v>47500</v>
      </c>
      <c r="E1023" s="41">
        <v>1162.1099999999999</v>
      </c>
      <c r="F1023" s="9"/>
      <c r="G1023" s="10"/>
    </row>
    <row r="1024" spans="1:7" ht="13.25" customHeight="1">
      <c r="A1024" s="33">
        <v>39846</v>
      </c>
      <c r="B1024" s="34">
        <v>9470</v>
      </c>
      <c r="C1024" s="34">
        <v>8900</v>
      </c>
      <c r="D1024" s="34">
        <v>46400</v>
      </c>
      <c r="E1024" s="35">
        <v>1146.95</v>
      </c>
      <c r="F1024" s="9"/>
      <c r="G1024" s="10"/>
    </row>
    <row r="1025" spans="1:7" ht="13.25" customHeight="1">
      <c r="A1025" s="33">
        <v>39847</v>
      </c>
      <c r="B1025" s="34">
        <v>9800</v>
      </c>
      <c r="C1025" s="34">
        <v>9110</v>
      </c>
      <c r="D1025" s="34">
        <v>48050</v>
      </c>
      <c r="E1025" s="35">
        <v>1163.2</v>
      </c>
      <c r="F1025" s="9"/>
      <c r="G1025" s="10"/>
    </row>
    <row r="1026" spans="1:7" ht="13.25" customHeight="1">
      <c r="A1026" s="33">
        <v>39848</v>
      </c>
      <c r="B1026" s="34">
        <v>10360</v>
      </c>
      <c r="C1026" s="34">
        <v>9520</v>
      </c>
      <c r="D1026" s="34">
        <v>51900</v>
      </c>
      <c r="E1026" s="35">
        <v>1195.3699999999999</v>
      </c>
      <c r="F1026" s="9"/>
      <c r="G1026" s="10"/>
    </row>
    <row r="1027" spans="1:7" ht="13.25" customHeight="1">
      <c r="A1027" s="36">
        <v>39849</v>
      </c>
      <c r="B1027" s="37">
        <v>10420</v>
      </c>
      <c r="C1027" s="37">
        <v>9350</v>
      </c>
      <c r="D1027" s="37">
        <v>51600</v>
      </c>
      <c r="E1027" s="38">
        <v>1177.8800000000001</v>
      </c>
      <c r="F1027" s="9"/>
      <c r="G1027" s="10"/>
    </row>
    <row r="1028" spans="1:7" ht="13.25" customHeight="1">
      <c r="A1028" s="39">
        <v>39850</v>
      </c>
      <c r="B1028" s="40">
        <v>10900</v>
      </c>
      <c r="C1028" s="40">
        <v>9380</v>
      </c>
      <c r="D1028" s="40">
        <v>53300</v>
      </c>
      <c r="E1028" s="41">
        <v>1210.26</v>
      </c>
      <c r="F1028" s="9"/>
      <c r="G1028" s="10"/>
    </row>
    <row r="1029" spans="1:7" ht="13.25" customHeight="1">
      <c r="A1029" s="33">
        <v>39853</v>
      </c>
      <c r="B1029" s="34">
        <v>10540</v>
      </c>
      <c r="C1029" s="34">
        <v>9450</v>
      </c>
      <c r="D1029" s="34">
        <v>51700</v>
      </c>
      <c r="E1029" s="35">
        <v>1202.69</v>
      </c>
      <c r="F1029" s="9"/>
      <c r="G1029" s="10"/>
    </row>
    <row r="1030" spans="1:7" ht="13.25" customHeight="1">
      <c r="A1030" s="33">
        <v>39854</v>
      </c>
      <c r="B1030" s="34">
        <v>10400</v>
      </c>
      <c r="C1030" s="34">
        <v>9630</v>
      </c>
      <c r="D1030" s="34">
        <v>51600</v>
      </c>
      <c r="E1030" s="35">
        <v>1198.8699999999999</v>
      </c>
      <c r="F1030" s="9"/>
      <c r="G1030" s="10"/>
    </row>
    <row r="1031" spans="1:7" ht="13.25" customHeight="1">
      <c r="A1031" s="33">
        <v>39855</v>
      </c>
      <c r="B1031" s="34">
        <v>10260</v>
      </c>
      <c r="C1031" s="34">
        <v>9240</v>
      </c>
      <c r="D1031" s="34">
        <v>51600</v>
      </c>
      <c r="E1031" s="35">
        <v>1190.18</v>
      </c>
      <c r="F1031" s="9"/>
      <c r="G1031" s="10"/>
    </row>
    <row r="1032" spans="1:7" ht="13.25" customHeight="1">
      <c r="A1032" s="36">
        <v>39856</v>
      </c>
      <c r="B1032" s="37">
        <v>10400</v>
      </c>
      <c r="C1032" s="37">
        <v>8870</v>
      </c>
      <c r="D1032" s="37">
        <v>51000</v>
      </c>
      <c r="E1032" s="38">
        <v>1179.8399999999999</v>
      </c>
      <c r="F1032" s="9"/>
      <c r="G1032" s="10"/>
    </row>
    <row r="1033" spans="1:7" ht="13.25" customHeight="1">
      <c r="A1033" s="39">
        <v>39857</v>
      </c>
      <c r="B1033" s="40">
        <v>10220</v>
      </c>
      <c r="C1033" s="40">
        <v>9260</v>
      </c>
      <c r="D1033" s="40">
        <v>52200</v>
      </c>
      <c r="E1033" s="41">
        <v>1192.44</v>
      </c>
      <c r="F1033" s="9"/>
      <c r="G1033" s="10"/>
    </row>
    <row r="1034" spans="1:7" ht="13.25" customHeight="1">
      <c r="A1034" s="33">
        <v>39860</v>
      </c>
      <c r="B1034" s="34">
        <v>10080</v>
      </c>
      <c r="C1034" s="34">
        <v>8950</v>
      </c>
      <c r="D1034" s="34">
        <v>50400</v>
      </c>
      <c r="E1034" s="35">
        <v>1175.47</v>
      </c>
      <c r="F1034" s="9"/>
      <c r="G1034" s="10"/>
    </row>
    <row r="1035" spans="1:7" ht="13.25" customHeight="1">
      <c r="A1035" s="33">
        <v>39861</v>
      </c>
      <c r="B1035" s="34">
        <v>9810</v>
      </c>
      <c r="C1035" s="34">
        <v>8210</v>
      </c>
      <c r="D1035" s="34">
        <v>48950</v>
      </c>
      <c r="E1035" s="35">
        <v>1127.19</v>
      </c>
      <c r="F1035" s="9"/>
      <c r="G1035" s="10"/>
    </row>
    <row r="1036" spans="1:7" ht="13.25" customHeight="1">
      <c r="A1036" s="33">
        <v>39862</v>
      </c>
      <c r="B1036" s="34">
        <v>9560</v>
      </c>
      <c r="C1036" s="34">
        <v>8600</v>
      </c>
      <c r="D1036" s="34">
        <v>48200</v>
      </c>
      <c r="E1036" s="35">
        <v>1113.19</v>
      </c>
      <c r="F1036" s="9"/>
      <c r="G1036" s="10"/>
    </row>
    <row r="1037" spans="1:7" ht="13.25" customHeight="1">
      <c r="A1037" s="36">
        <v>39863</v>
      </c>
      <c r="B1037" s="37">
        <v>9610</v>
      </c>
      <c r="C1037" s="37">
        <v>8330</v>
      </c>
      <c r="D1037" s="37">
        <v>47700</v>
      </c>
      <c r="E1037" s="38">
        <v>1107.0999999999999</v>
      </c>
      <c r="F1037" s="9"/>
      <c r="G1037" s="10"/>
    </row>
    <row r="1038" spans="1:7" ht="13.25" customHeight="1">
      <c r="A1038" s="39">
        <v>39864</v>
      </c>
      <c r="B1038" s="40">
        <v>9350</v>
      </c>
      <c r="C1038" s="40">
        <v>7880</v>
      </c>
      <c r="D1038" s="40">
        <v>46700</v>
      </c>
      <c r="E1038" s="41">
        <v>1065.95</v>
      </c>
      <c r="F1038" s="9"/>
      <c r="G1038" s="10"/>
    </row>
    <row r="1039" spans="1:7" ht="13.25" customHeight="1">
      <c r="A1039" s="33">
        <v>39867</v>
      </c>
      <c r="B1039" s="34">
        <v>9700</v>
      </c>
      <c r="C1039" s="34">
        <v>8810</v>
      </c>
      <c r="D1039" s="34">
        <v>49400</v>
      </c>
      <c r="E1039" s="35">
        <v>1099.55</v>
      </c>
      <c r="F1039" s="9"/>
      <c r="G1039" s="10"/>
    </row>
    <row r="1040" spans="1:7" ht="13.25" customHeight="1">
      <c r="A1040" s="33">
        <v>39868</v>
      </c>
      <c r="B1040" s="34">
        <v>9350</v>
      </c>
      <c r="C1040" s="34">
        <v>8570</v>
      </c>
      <c r="D1040" s="34">
        <v>47550</v>
      </c>
      <c r="E1040" s="35">
        <v>1063.8800000000001</v>
      </c>
      <c r="F1040" s="9"/>
      <c r="G1040" s="10"/>
    </row>
    <row r="1041" spans="1:7" ht="13.25" customHeight="1">
      <c r="A1041" s="33">
        <v>39869</v>
      </c>
      <c r="B1041" s="34">
        <v>9560</v>
      </c>
      <c r="C1041" s="34">
        <v>8450</v>
      </c>
      <c r="D1041" s="34">
        <v>49100</v>
      </c>
      <c r="E1041" s="35">
        <v>1067.08</v>
      </c>
      <c r="F1041" s="9"/>
      <c r="G1041" s="10"/>
    </row>
    <row r="1042" spans="1:7" ht="13.25" customHeight="1">
      <c r="A1042" s="36">
        <v>39870</v>
      </c>
      <c r="B1042" s="37">
        <v>9540</v>
      </c>
      <c r="C1042" s="37">
        <v>8340</v>
      </c>
      <c r="D1042" s="37">
        <v>49200</v>
      </c>
      <c r="E1042" s="38">
        <v>1054.79</v>
      </c>
      <c r="F1042" s="9"/>
      <c r="G1042" s="10"/>
    </row>
    <row r="1043" spans="1:7" ht="13.25" customHeight="1">
      <c r="A1043" s="39">
        <v>39871</v>
      </c>
      <c r="B1043" s="40">
        <v>9540</v>
      </c>
      <c r="C1043" s="40">
        <v>8640</v>
      </c>
      <c r="D1043" s="40">
        <v>48700</v>
      </c>
      <c r="E1043" s="41">
        <v>1063.03</v>
      </c>
      <c r="F1043" s="9"/>
      <c r="G1043" s="10"/>
    </row>
    <row r="1044" spans="1:7" ht="13.25" customHeight="1">
      <c r="A1044" s="33">
        <v>39874</v>
      </c>
      <c r="B1044" s="34">
        <v>9240</v>
      </c>
      <c r="C1044" s="34">
        <v>8140</v>
      </c>
      <c r="D1044" s="34">
        <v>47000</v>
      </c>
      <c r="E1044" s="35">
        <v>1018.81</v>
      </c>
      <c r="F1044" s="9"/>
      <c r="G1044" s="10"/>
    </row>
    <row r="1045" spans="1:7" ht="13.25" customHeight="1">
      <c r="A1045" s="33">
        <v>39875</v>
      </c>
      <c r="B1045" s="34">
        <v>9510</v>
      </c>
      <c r="C1045" s="34">
        <v>8320</v>
      </c>
      <c r="D1045" s="34">
        <v>49050</v>
      </c>
      <c r="E1045" s="35">
        <v>1025.57</v>
      </c>
      <c r="F1045" s="9"/>
      <c r="G1045" s="10"/>
    </row>
    <row r="1046" spans="1:7" ht="13.25" customHeight="1">
      <c r="A1046" s="33">
        <v>39876</v>
      </c>
      <c r="B1046" s="34">
        <v>9780</v>
      </c>
      <c r="C1046" s="34">
        <v>8650</v>
      </c>
      <c r="D1046" s="34">
        <v>50500</v>
      </c>
      <c r="E1046" s="35">
        <v>1059.26</v>
      </c>
      <c r="F1046" s="9"/>
      <c r="G1046" s="10"/>
    </row>
    <row r="1047" spans="1:7" ht="13.25" customHeight="1">
      <c r="A1047" s="36">
        <v>39877</v>
      </c>
      <c r="B1047" s="37">
        <v>10060</v>
      </c>
      <c r="C1047" s="37">
        <v>8270</v>
      </c>
      <c r="D1047" s="37">
        <v>49800</v>
      </c>
      <c r="E1047" s="38">
        <v>1058.18</v>
      </c>
      <c r="F1047" s="9"/>
      <c r="G1047" s="10"/>
    </row>
    <row r="1048" spans="1:7" ht="13.25" customHeight="1">
      <c r="A1048" s="39">
        <v>39878</v>
      </c>
      <c r="B1048" s="40">
        <v>10060</v>
      </c>
      <c r="C1048" s="40">
        <v>8330</v>
      </c>
      <c r="D1048" s="40">
        <v>50200</v>
      </c>
      <c r="E1048" s="41">
        <v>1055.03</v>
      </c>
      <c r="F1048" s="9"/>
      <c r="G1048" s="10"/>
    </row>
    <row r="1049" spans="1:7" ht="13.25" customHeight="1">
      <c r="A1049" s="33">
        <v>39881</v>
      </c>
      <c r="B1049" s="34">
        <v>10300</v>
      </c>
      <c r="C1049" s="34">
        <v>8220</v>
      </c>
      <c r="D1049" s="34">
        <v>51000</v>
      </c>
      <c r="E1049" s="35">
        <v>1071.73</v>
      </c>
      <c r="F1049" s="9"/>
      <c r="G1049" s="10"/>
    </row>
    <row r="1050" spans="1:7" ht="13.25" customHeight="1">
      <c r="A1050" s="33">
        <v>39882</v>
      </c>
      <c r="B1050" s="34">
        <v>10080</v>
      </c>
      <c r="C1050" s="34">
        <v>8130</v>
      </c>
      <c r="D1050" s="34">
        <v>49700</v>
      </c>
      <c r="E1050" s="35">
        <v>1092.2</v>
      </c>
      <c r="F1050" s="9"/>
      <c r="G1050" s="10"/>
    </row>
    <row r="1051" spans="1:7" ht="13.25" customHeight="1">
      <c r="A1051" s="33">
        <v>39883</v>
      </c>
      <c r="B1051" s="34">
        <v>10500</v>
      </c>
      <c r="C1051" s="34">
        <v>8210</v>
      </c>
      <c r="D1051" s="34">
        <v>50000</v>
      </c>
      <c r="E1051" s="35">
        <v>1127.51</v>
      </c>
      <c r="F1051" s="9"/>
      <c r="G1051" s="10"/>
    </row>
    <row r="1052" spans="1:7" ht="13.25" customHeight="1">
      <c r="A1052" s="36">
        <v>39884</v>
      </c>
      <c r="B1052" s="37">
        <v>10720</v>
      </c>
      <c r="C1052" s="37">
        <v>8590</v>
      </c>
      <c r="D1052" s="37">
        <v>50000</v>
      </c>
      <c r="E1052" s="38">
        <v>1128.3900000000001</v>
      </c>
      <c r="F1052" s="9"/>
      <c r="G1052" s="10"/>
    </row>
    <row r="1053" spans="1:7" ht="13.25" customHeight="1">
      <c r="A1053" s="39">
        <v>39885</v>
      </c>
      <c r="B1053" s="40">
        <v>10560</v>
      </c>
      <c r="C1053" s="40">
        <v>9340</v>
      </c>
      <c r="D1053" s="40">
        <v>51300</v>
      </c>
      <c r="E1053" s="41">
        <v>1126.03</v>
      </c>
      <c r="F1053" s="9"/>
      <c r="G1053" s="10"/>
    </row>
    <row r="1054" spans="1:7" ht="13.25" customHeight="1">
      <c r="A1054" s="33">
        <v>39888</v>
      </c>
      <c r="B1054" s="34">
        <v>10460</v>
      </c>
      <c r="C1054" s="34">
        <v>8880</v>
      </c>
      <c r="D1054" s="34">
        <v>53000</v>
      </c>
      <c r="E1054" s="35">
        <v>1125.46</v>
      </c>
      <c r="F1054" s="9"/>
      <c r="G1054" s="10"/>
    </row>
    <row r="1055" spans="1:7" ht="13.25" customHeight="1">
      <c r="A1055" s="33">
        <v>39889</v>
      </c>
      <c r="B1055" s="34">
        <v>10680</v>
      </c>
      <c r="C1055" s="34">
        <v>9400</v>
      </c>
      <c r="D1055" s="34">
        <v>54400</v>
      </c>
      <c r="E1055" s="35">
        <v>1163.8800000000001</v>
      </c>
      <c r="F1055" s="9"/>
      <c r="G1055" s="10"/>
    </row>
    <row r="1056" spans="1:7" ht="13.25" customHeight="1">
      <c r="A1056" s="33">
        <v>39890</v>
      </c>
      <c r="B1056" s="34">
        <v>10800</v>
      </c>
      <c r="C1056" s="34">
        <v>9830</v>
      </c>
      <c r="D1056" s="34">
        <v>54100</v>
      </c>
      <c r="E1056" s="35">
        <v>1169.95</v>
      </c>
      <c r="F1056" s="9"/>
      <c r="G1056" s="10"/>
    </row>
    <row r="1057" spans="1:7" ht="13.25" customHeight="1">
      <c r="A1057" s="36">
        <v>39891</v>
      </c>
      <c r="B1057" s="37">
        <v>10820</v>
      </c>
      <c r="C1057" s="37">
        <v>9740</v>
      </c>
      <c r="D1057" s="37">
        <v>51600</v>
      </c>
      <c r="E1057" s="38">
        <v>1161.81</v>
      </c>
      <c r="F1057" s="9"/>
      <c r="G1057" s="10"/>
    </row>
    <row r="1058" spans="1:7" ht="13.25" customHeight="1">
      <c r="A1058" s="39">
        <v>39892</v>
      </c>
      <c r="B1058" s="40">
        <v>10840</v>
      </c>
      <c r="C1058" s="40">
        <v>9580</v>
      </c>
      <c r="D1058" s="40">
        <v>52000</v>
      </c>
      <c r="E1058" s="41">
        <v>1170.94</v>
      </c>
      <c r="F1058" s="9"/>
      <c r="G1058" s="10"/>
    </row>
    <row r="1059" spans="1:7" ht="13.25" customHeight="1">
      <c r="A1059" s="33">
        <v>39895</v>
      </c>
      <c r="B1059" s="34">
        <v>10980</v>
      </c>
      <c r="C1059" s="34">
        <v>10300</v>
      </c>
      <c r="D1059" s="34">
        <v>53000</v>
      </c>
      <c r="E1059" s="35">
        <v>1199.5</v>
      </c>
      <c r="F1059" s="9"/>
      <c r="G1059" s="10"/>
    </row>
    <row r="1060" spans="1:7" ht="13.25" customHeight="1">
      <c r="A1060" s="33">
        <v>39896</v>
      </c>
      <c r="B1060" s="34">
        <v>11180</v>
      </c>
      <c r="C1060" s="34">
        <v>10400</v>
      </c>
      <c r="D1060" s="34">
        <v>53900</v>
      </c>
      <c r="E1060" s="35">
        <v>1221.7</v>
      </c>
      <c r="F1060" s="9"/>
      <c r="G1060" s="10"/>
    </row>
    <row r="1061" spans="1:7" ht="13.25" customHeight="1">
      <c r="A1061" s="33">
        <v>39897</v>
      </c>
      <c r="B1061" s="34">
        <v>11120</v>
      </c>
      <c r="C1061" s="34">
        <v>10200</v>
      </c>
      <c r="D1061" s="34">
        <v>52800</v>
      </c>
      <c r="E1061" s="35">
        <v>1229.02</v>
      </c>
      <c r="F1061" s="9"/>
      <c r="G1061" s="10"/>
    </row>
    <row r="1062" spans="1:7" ht="13.25" customHeight="1">
      <c r="A1062" s="36">
        <v>39898</v>
      </c>
      <c r="B1062" s="37">
        <v>11400</v>
      </c>
      <c r="C1062" s="37">
        <v>11700</v>
      </c>
      <c r="D1062" s="37">
        <v>53700</v>
      </c>
      <c r="E1062" s="38">
        <v>1243.8</v>
      </c>
      <c r="F1062" s="9"/>
      <c r="G1062" s="10"/>
    </row>
    <row r="1063" spans="1:7" ht="13.25" customHeight="1">
      <c r="A1063" s="39">
        <v>39899</v>
      </c>
      <c r="B1063" s="40">
        <v>11680</v>
      </c>
      <c r="C1063" s="40">
        <v>12000</v>
      </c>
      <c r="D1063" s="40">
        <v>55100</v>
      </c>
      <c r="E1063" s="41">
        <v>1237.51</v>
      </c>
      <c r="F1063" s="9"/>
      <c r="G1063" s="10"/>
    </row>
    <row r="1064" spans="1:7" ht="13.25" customHeight="1">
      <c r="A1064" s="33">
        <v>39902</v>
      </c>
      <c r="B1064" s="34">
        <v>11340</v>
      </c>
      <c r="C1064" s="34">
        <v>12400</v>
      </c>
      <c r="D1064" s="34">
        <v>53000</v>
      </c>
      <c r="E1064" s="35">
        <v>1197.46</v>
      </c>
      <c r="F1064" s="9"/>
      <c r="G1064" s="10"/>
    </row>
    <row r="1065" spans="1:7" ht="13.25" customHeight="1">
      <c r="A1065" s="33">
        <v>39903</v>
      </c>
      <c r="B1065" s="34">
        <v>11360</v>
      </c>
      <c r="C1065" s="34">
        <v>12350</v>
      </c>
      <c r="D1065" s="34">
        <v>55500</v>
      </c>
      <c r="E1065" s="35">
        <v>1206.26</v>
      </c>
      <c r="F1065" s="9"/>
      <c r="G1065" s="10"/>
    </row>
    <row r="1066" spans="1:7" ht="13.25" customHeight="1">
      <c r="A1066" s="33">
        <v>39904</v>
      </c>
      <c r="B1066" s="34">
        <v>11400</v>
      </c>
      <c r="C1066" s="34">
        <v>12250</v>
      </c>
      <c r="D1066" s="34">
        <v>58100</v>
      </c>
      <c r="E1066" s="35">
        <v>1233.3599999999999</v>
      </c>
      <c r="F1066" s="9"/>
      <c r="G1066" s="10"/>
    </row>
    <row r="1067" spans="1:7" ht="13.25" customHeight="1">
      <c r="A1067" s="36">
        <v>39905</v>
      </c>
      <c r="B1067" s="37">
        <v>11820</v>
      </c>
      <c r="C1067" s="37">
        <v>12700</v>
      </c>
      <c r="D1067" s="37">
        <v>60700</v>
      </c>
      <c r="E1067" s="38">
        <v>1276.97</v>
      </c>
      <c r="F1067" s="9"/>
      <c r="G1067" s="10"/>
    </row>
    <row r="1068" spans="1:7" ht="13.25" customHeight="1">
      <c r="A1068" s="39">
        <v>39906</v>
      </c>
      <c r="B1068" s="40">
        <v>11860</v>
      </c>
      <c r="C1068" s="40">
        <v>12600</v>
      </c>
      <c r="D1068" s="40">
        <v>61500</v>
      </c>
      <c r="E1068" s="41">
        <v>1283.75</v>
      </c>
      <c r="F1068" s="9"/>
      <c r="G1068" s="10"/>
    </row>
    <row r="1069" spans="1:7" ht="13.25" customHeight="1">
      <c r="A1069" s="33">
        <v>39909</v>
      </c>
      <c r="B1069" s="34">
        <v>11880</v>
      </c>
      <c r="C1069" s="34">
        <v>14150</v>
      </c>
      <c r="D1069" s="34">
        <v>62100</v>
      </c>
      <c r="E1069" s="35">
        <v>1297.8499999999999</v>
      </c>
      <c r="F1069" s="9"/>
      <c r="G1069" s="10"/>
    </row>
    <row r="1070" spans="1:7" ht="13.25" customHeight="1">
      <c r="A1070" s="33">
        <v>39910</v>
      </c>
      <c r="B1070" s="34">
        <v>11680</v>
      </c>
      <c r="C1070" s="34">
        <v>14300</v>
      </c>
      <c r="D1070" s="34">
        <v>62700</v>
      </c>
      <c r="E1070" s="35">
        <v>1300.0999999999999</v>
      </c>
      <c r="F1070" s="9"/>
      <c r="G1070" s="10"/>
    </row>
    <row r="1071" spans="1:7" ht="13.25" customHeight="1">
      <c r="A1071" s="33">
        <v>39911</v>
      </c>
      <c r="B1071" s="34">
        <v>11140</v>
      </c>
      <c r="C1071" s="34">
        <v>14000</v>
      </c>
      <c r="D1071" s="34">
        <v>60200</v>
      </c>
      <c r="E1071" s="35">
        <v>1262.07</v>
      </c>
      <c r="F1071" s="9"/>
      <c r="G1071" s="10"/>
    </row>
    <row r="1072" spans="1:7" ht="13.25" customHeight="1">
      <c r="A1072" s="36">
        <v>39912</v>
      </c>
      <c r="B1072" s="37">
        <v>11600</v>
      </c>
      <c r="C1072" s="37">
        <v>14100</v>
      </c>
      <c r="D1072" s="37">
        <v>65500</v>
      </c>
      <c r="E1072" s="38">
        <v>1316.35</v>
      </c>
      <c r="F1072" s="9"/>
      <c r="G1072" s="10"/>
    </row>
    <row r="1073" spans="1:7" ht="13.25" customHeight="1">
      <c r="A1073" s="39">
        <v>39913</v>
      </c>
      <c r="B1073" s="40">
        <v>12060</v>
      </c>
      <c r="C1073" s="40">
        <v>13500</v>
      </c>
      <c r="D1073" s="40">
        <v>64700</v>
      </c>
      <c r="E1073" s="41">
        <v>1336.04</v>
      </c>
      <c r="F1073" s="9"/>
      <c r="G1073" s="10"/>
    </row>
    <row r="1074" spans="1:7" ht="13.25" customHeight="1">
      <c r="A1074" s="33">
        <v>39916</v>
      </c>
      <c r="B1074" s="34">
        <v>11660</v>
      </c>
      <c r="C1074" s="34">
        <v>13400</v>
      </c>
      <c r="D1074" s="34">
        <v>66100</v>
      </c>
      <c r="E1074" s="35">
        <v>1338.26</v>
      </c>
      <c r="F1074" s="9"/>
      <c r="G1074" s="10"/>
    </row>
    <row r="1075" spans="1:7" ht="13.25" customHeight="1">
      <c r="A1075" s="33">
        <v>39917</v>
      </c>
      <c r="B1075" s="34">
        <v>11500</v>
      </c>
      <c r="C1075" s="34">
        <v>13850</v>
      </c>
      <c r="D1075" s="34">
        <v>66300</v>
      </c>
      <c r="E1075" s="35">
        <v>1342.63</v>
      </c>
      <c r="F1075" s="9"/>
      <c r="G1075" s="10"/>
    </row>
    <row r="1076" spans="1:7" ht="13.25" customHeight="1">
      <c r="A1076" s="33">
        <v>39918</v>
      </c>
      <c r="B1076" s="34">
        <v>11700</v>
      </c>
      <c r="C1076" s="34">
        <v>13450</v>
      </c>
      <c r="D1076" s="34">
        <v>65900</v>
      </c>
      <c r="E1076" s="35">
        <v>1333.09</v>
      </c>
      <c r="F1076" s="9"/>
      <c r="G1076" s="10"/>
    </row>
    <row r="1077" spans="1:7" ht="13.25" customHeight="1">
      <c r="A1077" s="36">
        <v>39919</v>
      </c>
      <c r="B1077" s="37">
        <v>11620</v>
      </c>
      <c r="C1077" s="37">
        <v>13250</v>
      </c>
      <c r="D1077" s="37">
        <v>64600</v>
      </c>
      <c r="E1077" s="38">
        <v>1336.72</v>
      </c>
      <c r="F1077" s="9"/>
      <c r="G1077" s="10"/>
    </row>
    <row r="1078" spans="1:7" ht="13.25" customHeight="1">
      <c r="A1078" s="39">
        <v>39920</v>
      </c>
      <c r="B1078" s="40">
        <v>11940</v>
      </c>
      <c r="C1078" s="40">
        <v>14400</v>
      </c>
      <c r="D1078" s="40">
        <v>65300</v>
      </c>
      <c r="E1078" s="41">
        <v>1329</v>
      </c>
      <c r="F1078" s="9"/>
      <c r="G1078" s="10"/>
    </row>
    <row r="1079" spans="1:7" ht="13.25" customHeight="1">
      <c r="A1079" s="33">
        <v>39923</v>
      </c>
      <c r="B1079" s="34">
        <v>11840</v>
      </c>
      <c r="C1079" s="34">
        <v>14550</v>
      </c>
      <c r="D1079" s="34">
        <v>65900</v>
      </c>
      <c r="E1079" s="35">
        <v>1336.39</v>
      </c>
      <c r="F1079" s="9"/>
      <c r="G1079" s="10"/>
    </row>
    <row r="1080" spans="1:7" ht="13.25" customHeight="1">
      <c r="A1080" s="33">
        <v>39924</v>
      </c>
      <c r="B1080" s="34">
        <v>11820</v>
      </c>
      <c r="C1080" s="34">
        <v>14500</v>
      </c>
      <c r="D1080" s="34">
        <v>64500</v>
      </c>
      <c r="E1080" s="35">
        <v>1336.81</v>
      </c>
      <c r="F1080" s="9"/>
      <c r="G1080" s="10"/>
    </row>
    <row r="1081" spans="1:7" ht="13.25" customHeight="1">
      <c r="A1081" s="33">
        <v>39925</v>
      </c>
      <c r="B1081" s="34">
        <v>12180</v>
      </c>
      <c r="C1081" s="34">
        <v>16650</v>
      </c>
      <c r="D1081" s="34">
        <v>66000</v>
      </c>
      <c r="E1081" s="35">
        <v>1356.02</v>
      </c>
      <c r="F1081" s="9"/>
      <c r="G1081" s="10"/>
    </row>
    <row r="1082" spans="1:7" ht="13.25" customHeight="1">
      <c r="A1082" s="36">
        <v>39926</v>
      </c>
      <c r="B1082" s="37">
        <v>12540</v>
      </c>
      <c r="C1082" s="37">
        <v>15850</v>
      </c>
      <c r="D1082" s="37">
        <v>68100</v>
      </c>
      <c r="E1082" s="38">
        <v>1368.8</v>
      </c>
      <c r="F1082" s="9"/>
      <c r="G1082" s="10"/>
    </row>
    <row r="1083" spans="1:7" ht="13.25" customHeight="1">
      <c r="A1083" s="39">
        <v>39927</v>
      </c>
      <c r="B1083" s="40">
        <v>11840</v>
      </c>
      <c r="C1083" s="40">
        <v>15100</v>
      </c>
      <c r="D1083" s="40">
        <v>66700</v>
      </c>
      <c r="E1083" s="41">
        <v>1354.1</v>
      </c>
      <c r="F1083" s="9"/>
      <c r="G1083" s="10"/>
    </row>
    <row r="1084" spans="1:7" ht="13.25" customHeight="1">
      <c r="A1084" s="33">
        <v>39930</v>
      </c>
      <c r="B1084" s="34">
        <v>11700</v>
      </c>
      <c r="C1084" s="34">
        <v>15350</v>
      </c>
      <c r="D1084" s="34">
        <v>65600</v>
      </c>
      <c r="E1084" s="35">
        <v>1339.83</v>
      </c>
      <c r="F1084" s="9"/>
      <c r="G1084" s="10"/>
    </row>
    <row r="1085" spans="1:7" ht="13.25" customHeight="1">
      <c r="A1085" s="33">
        <v>39931</v>
      </c>
      <c r="B1085" s="34">
        <v>11500</v>
      </c>
      <c r="C1085" s="34">
        <v>14000</v>
      </c>
      <c r="D1085" s="34">
        <v>63900</v>
      </c>
      <c r="E1085" s="35">
        <v>1300.24</v>
      </c>
      <c r="F1085" s="9"/>
      <c r="G1085" s="10"/>
    </row>
    <row r="1086" spans="1:7" ht="13.25" customHeight="1">
      <c r="A1086" s="33">
        <v>39932</v>
      </c>
      <c r="B1086" s="34">
        <v>11720</v>
      </c>
      <c r="C1086" s="34">
        <v>14600</v>
      </c>
      <c r="D1086" s="34">
        <v>65700</v>
      </c>
      <c r="E1086" s="35">
        <v>1338.42</v>
      </c>
      <c r="F1086" s="9"/>
      <c r="G1086" s="10"/>
    </row>
    <row r="1087" spans="1:7" ht="13.25" customHeight="1">
      <c r="A1087" s="36">
        <v>39933</v>
      </c>
      <c r="B1087" s="37">
        <v>11840</v>
      </c>
      <c r="C1087" s="37">
        <v>14400</v>
      </c>
      <c r="D1087" s="37">
        <v>68500</v>
      </c>
      <c r="E1087" s="38">
        <v>1369.36</v>
      </c>
      <c r="F1087" s="9"/>
      <c r="G1087" s="10"/>
    </row>
    <row r="1088" spans="1:7" ht="13.25" customHeight="1">
      <c r="A1088" s="39">
        <v>39937</v>
      </c>
      <c r="B1088" s="40">
        <v>11640</v>
      </c>
      <c r="C1088" s="40">
        <v>14950</v>
      </c>
      <c r="D1088" s="40">
        <v>68900</v>
      </c>
      <c r="E1088" s="41">
        <v>1397.92</v>
      </c>
      <c r="F1088" s="9"/>
      <c r="G1088" s="10"/>
    </row>
    <row r="1089" spans="1:7" ht="13.25" customHeight="1">
      <c r="A1089" s="33">
        <v>39939</v>
      </c>
      <c r="B1089" s="34">
        <v>11300</v>
      </c>
      <c r="C1089" s="34">
        <v>14750</v>
      </c>
      <c r="D1089" s="34">
        <v>68900</v>
      </c>
      <c r="E1089" s="35">
        <v>1393.45</v>
      </c>
      <c r="F1089" s="9"/>
      <c r="G1089" s="10"/>
    </row>
    <row r="1090" spans="1:7" ht="13.25" customHeight="1">
      <c r="A1090" s="33">
        <v>39940</v>
      </c>
      <c r="B1090" s="34">
        <v>11320</v>
      </c>
      <c r="C1090" s="34">
        <v>14050</v>
      </c>
      <c r="D1090" s="34">
        <v>66500</v>
      </c>
      <c r="E1090" s="35">
        <v>1401.08</v>
      </c>
      <c r="F1090" s="9"/>
      <c r="G1090" s="10"/>
    </row>
    <row r="1091" spans="1:7" ht="13.25" customHeight="1">
      <c r="A1091" s="33">
        <v>39941</v>
      </c>
      <c r="B1091" s="34">
        <v>11380</v>
      </c>
      <c r="C1091" s="34">
        <v>13900</v>
      </c>
      <c r="D1091" s="34">
        <v>65400</v>
      </c>
      <c r="E1091" s="35">
        <v>1412.13</v>
      </c>
      <c r="F1091" s="9"/>
      <c r="G1091" s="10"/>
    </row>
    <row r="1092" spans="1:7" ht="13.25" customHeight="1">
      <c r="A1092" s="36">
        <v>39944</v>
      </c>
      <c r="B1092" s="37">
        <v>11260</v>
      </c>
      <c r="C1092" s="37">
        <v>14200</v>
      </c>
      <c r="D1092" s="37">
        <v>64800</v>
      </c>
      <c r="E1092" s="38">
        <v>1415.16</v>
      </c>
      <c r="F1092" s="9"/>
      <c r="G1092" s="10"/>
    </row>
    <row r="1093" spans="1:7" ht="13.25" customHeight="1">
      <c r="A1093" s="39">
        <v>39945</v>
      </c>
      <c r="B1093" s="40">
        <v>11220</v>
      </c>
      <c r="C1093" s="40">
        <v>14550</v>
      </c>
      <c r="D1093" s="40">
        <v>65400</v>
      </c>
      <c r="E1093" s="41">
        <v>1403.51</v>
      </c>
      <c r="F1093" s="9"/>
      <c r="G1093" s="10"/>
    </row>
    <row r="1094" spans="1:7" ht="13.25" customHeight="1">
      <c r="A1094" s="33">
        <v>39946</v>
      </c>
      <c r="B1094" s="34">
        <v>11200</v>
      </c>
      <c r="C1094" s="34">
        <v>13950</v>
      </c>
      <c r="D1094" s="34">
        <v>65100</v>
      </c>
      <c r="E1094" s="35">
        <v>1414.52</v>
      </c>
      <c r="F1094" s="9"/>
      <c r="G1094" s="10"/>
    </row>
    <row r="1095" spans="1:7" ht="13.25" customHeight="1">
      <c r="A1095" s="33">
        <v>39947</v>
      </c>
      <c r="B1095" s="34">
        <v>11040</v>
      </c>
      <c r="C1095" s="34">
        <v>13850</v>
      </c>
      <c r="D1095" s="34">
        <v>64000</v>
      </c>
      <c r="E1095" s="35">
        <v>1380.95</v>
      </c>
      <c r="F1095" s="9"/>
      <c r="G1095" s="10"/>
    </row>
    <row r="1096" spans="1:7" ht="13.25" customHeight="1">
      <c r="A1096" s="33">
        <v>39948</v>
      </c>
      <c r="B1096" s="34">
        <v>11100</v>
      </c>
      <c r="C1096" s="34">
        <v>13300</v>
      </c>
      <c r="D1096" s="34">
        <v>63500</v>
      </c>
      <c r="E1096" s="35">
        <v>1391.73</v>
      </c>
      <c r="F1096" s="9"/>
      <c r="G1096" s="10"/>
    </row>
    <row r="1097" spans="1:7" ht="13.25" customHeight="1">
      <c r="A1097" s="36">
        <v>39951</v>
      </c>
      <c r="B1097" s="37">
        <v>11120</v>
      </c>
      <c r="C1097" s="37">
        <v>13400</v>
      </c>
      <c r="D1097" s="37">
        <v>64200</v>
      </c>
      <c r="E1097" s="38">
        <v>1386.68</v>
      </c>
      <c r="F1097" s="9"/>
      <c r="G1097" s="10"/>
    </row>
    <row r="1098" spans="1:7" ht="13.25" customHeight="1">
      <c r="A1098" s="39">
        <v>39952</v>
      </c>
      <c r="B1098" s="40">
        <v>11400</v>
      </c>
      <c r="C1098" s="40">
        <v>14550</v>
      </c>
      <c r="D1098" s="40">
        <v>66800</v>
      </c>
      <c r="E1098" s="41">
        <v>1428.21</v>
      </c>
      <c r="F1098" s="9"/>
      <c r="G1098" s="10"/>
    </row>
    <row r="1099" spans="1:7" ht="13.25" customHeight="1">
      <c r="A1099" s="33">
        <v>39953</v>
      </c>
      <c r="B1099" s="34">
        <v>11520</v>
      </c>
      <c r="C1099" s="34">
        <v>14500</v>
      </c>
      <c r="D1099" s="34">
        <v>67300</v>
      </c>
      <c r="E1099" s="35">
        <v>1435.7</v>
      </c>
      <c r="F1099" s="9"/>
      <c r="G1099" s="10"/>
    </row>
    <row r="1100" spans="1:7" ht="13.25" customHeight="1">
      <c r="A1100" s="33">
        <v>39954</v>
      </c>
      <c r="B1100" s="34">
        <v>11260</v>
      </c>
      <c r="C1100" s="34">
        <v>13450</v>
      </c>
      <c r="D1100" s="34">
        <v>66700</v>
      </c>
      <c r="E1100" s="35">
        <v>1421.65</v>
      </c>
      <c r="F1100" s="9"/>
      <c r="G1100" s="10"/>
    </row>
    <row r="1101" spans="1:7" ht="13.25" customHeight="1">
      <c r="A1101" s="33">
        <v>39955</v>
      </c>
      <c r="B1101" s="34">
        <v>11000</v>
      </c>
      <c r="C1101" s="34">
        <v>12650</v>
      </c>
      <c r="D1101" s="34">
        <v>64300</v>
      </c>
      <c r="E1101" s="35">
        <v>1403.75</v>
      </c>
      <c r="F1101" s="9"/>
      <c r="G1101" s="10"/>
    </row>
    <row r="1102" spans="1:7" ht="13.25" customHeight="1">
      <c r="A1102" s="36">
        <v>39958</v>
      </c>
      <c r="B1102" s="37">
        <v>10900</v>
      </c>
      <c r="C1102" s="37">
        <v>12650</v>
      </c>
      <c r="D1102" s="37">
        <v>65800</v>
      </c>
      <c r="E1102" s="38">
        <v>1400.9</v>
      </c>
      <c r="F1102" s="9"/>
      <c r="G1102" s="10"/>
    </row>
    <row r="1103" spans="1:7" ht="13.25" customHeight="1">
      <c r="A1103" s="39">
        <v>39959</v>
      </c>
      <c r="B1103" s="40">
        <v>10760</v>
      </c>
      <c r="C1103" s="40">
        <v>12000</v>
      </c>
      <c r="D1103" s="40">
        <v>64500</v>
      </c>
      <c r="E1103" s="41">
        <v>1372.04</v>
      </c>
      <c r="F1103" s="9"/>
      <c r="G1103" s="10"/>
    </row>
    <row r="1104" spans="1:7" ht="13.25" customHeight="1">
      <c r="A1104" s="33">
        <v>39960</v>
      </c>
      <c r="B1104" s="34">
        <v>10700</v>
      </c>
      <c r="C1104" s="34">
        <v>11500</v>
      </c>
      <c r="D1104" s="34">
        <v>64100</v>
      </c>
      <c r="E1104" s="35">
        <v>1362.02</v>
      </c>
      <c r="F1104" s="9"/>
      <c r="G1104" s="10"/>
    </row>
    <row r="1105" spans="1:7" ht="13.25" customHeight="1">
      <c r="A1105" s="33">
        <v>39961</v>
      </c>
      <c r="B1105" s="34">
        <v>11180</v>
      </c>
      <c r="C1105" s="34">
        <v>12550</v>
      </c>
      <c r="D1105" s="34">
        <v>67800</v>
      </c>
      <c r="E1105" s="35">
        <v>1392.17</v>
      </c>
      <c r="F1105" s="9"/>
      <c r="G1105" s="10"/>
    </row>
    <row r="1106" spans="1:7" ht="13.25" customHeight="1">
      <c r="A1106" s="33">
        <v>39962</v>
      </c>
      <c r="B1106" s="34">
        <v>11160</v>
      </c>
      <c r="C1106" s="34">
        <v>12900</v>
      </c>
      <c r="D1106" s="34">
        <v>69300</v>
      </c>
      <c r="E1106" s="35">
        <v>1395.89</v>
      </c>
      <c r="F1106" s="9"/>
      <c r="G1106" s="10"/>
    </row>
    <row r="1107" spans="1:7" ht="13.25" customHeight="1">
      <c r="A1107" s="36">
        <v>39965</v>
      </c>
      <c r="B1107" s="37">
        <v>11160</v>
      </c>
      <c r="C1107" s="37">
        <v>12750</v>
      </c>
      <c r="D1107" s="37">
        <v>71900</v>
      </c>
      <c r="E1107" s="38">
        <v>1415.1</v>
      </c>
      <c r="F1107" s="9"/>
      <c r="G1107" s="10"/>
    </row>
    <row r="1108" spans="1:7" ht="13.25" customHeight="1">
      <c r="A1108" s="39">
        <v>39966</v>
      </c>
      <c r="B1108" s="40">
        <v>11120</v>
      </c>
      <c r="C1108" s="40">
        <v>12700</v>
      </c>
      <c r="D1108" s="40">
        <v>71400</v>
      </c>
      <c r="E1108" s="41">
        <v>1412.85</v>
      </c>
      <c r="F1108" s="9"/>
      <c r="G1108" s="10"/>
    </row>
    <row r="1109" spans="1:7" ht="13.25" customHeight="1">
      <c r="A1109" s="33">
        <v>39967</v>
      </c>
      <c r="B1109" s="34">
        <v>11040</v>
      </c>
      <c r="C1109" s="34">
        <v>13350</v>
      </c>
      <c r="D1109" s="34">
        <v>71600</v>
      </c>
      <c r="E1109" s="35">
        <v>1414.89</v>
      </c>
      <c r="F1109" s="9"/>
      <c r="G1109" s="10"/>
    </row>
    <row r="1110" spans="1:7" ht="13.25" customHeight="1">
      <c r="A1110" s="33">
        <v>39968</v>
      </c>
      <c r="B1110" s="34">
        <v>11100</v>
      </c>
      <c r="C1110" s="34">
        <v>13500</v>
      </c>
      <c r="D1110" s="34">
        <v>72900</v>
      </c>
      <c r="E1110" s="35">
        <v>1378.14</v>
      </c>
      <c r="F1110" s="9"/>
      <c r="G1110" s="10"/>
    </row>
    <row r="1111" spans="1:7" ht="13.25" customHeight="1">
      <c r="A1111" s="33">
        <v>39969</v>
      </c>
      <c r="B1111" s="34">
        <v>11380</v>
      </c>
      <c r="C1111" s="34">
        <v>14050</v>
      </c>
      <c r="D1111" s="34">
        <v>72100</v>
      </c>
      <c r="E1111" s="35">
        <v>1394.71</v>
      </c>
      <c r="F1111" s="9"/>
      <c r="G1111" s="10"/>
    </row>
    <row r="1112" spans="1:7" ht="13.25" customHeight="1">
      <c r="A1112" s="36">
        <v>39972</v>
      </c>
      <c r="B1112" s="37">
        <v>11500</v>
      </c>
      <c r="C1112" s="37">
        <v>13650</v>
      </c>
      <c r="D1112" s="37">
        <v>68900</v>
      </c>
      <c r="E1112" s="38">
        <v>1393.3</v>
      </c>
      <c r="F1112" s="9"/>
      <c r="G1112" s="10"/>
    </row>
    <row r="1113" spans="1:7" ht="13.25" customHeight="1">
      <c r="A1113" s="39">
        <v>39973</v>
      </c>
      <c r="B1113" s="40">
        <v>11300</v>
      </c>
      <c r="C1113" s="40">
        <v>12900</v>
      </c>
      <c r="D1113" s="40">
        <v>68000</v>
      </c>
      <c r="E1113" s="41">
        <v>1371.84</v>
      </c>
      <c r="F1113" s="9"/>
      <c r="G1113" s="10"/>
    </row>
    <row r="1114" spans="1:7" ht="13.25" customHeight="1">
      <c r="A1114" s="33">
        <v>39974</v>
      </c>
      <c r="B1114" s="34">
        <v>11740</v>
      </c>
      <c r="C1114" s="34">
        <v>13250</v>
      </c>
      <c r="D1114" s="34">
        <v>72300</v>
      </c>
      <c r="E1114" s="35">
        <v>1414.88</v>
      </c>
      <c r="F1114" s="9"/>
      <c r="G1114" s="10"/>
    </row>
    <row r="1115" spans="1:7" ht="13.25" customHeight="1">
      <c r="A1115" s="33">
        <v>39975</v>
      </c>
      <c r="B1115" s="34">
        <v>11700</v>
      </c>
      <c r="C1115" s="34">
        <v>12900</v>
      </c>
      <c r="D1115" s="34">
        <v>71700</v>
      </c>
      <c r="E1115" s="35">
        <v>1419.39</v>
      </c>
      <c r="F1115" s="9"/>
      <c r="G1115" s="10"/>
    </row>
    <row r="1116" spans="1:7" ht="13.25" customHeight="1">
      <c r="A1116" s="33">
        <v>39976</v>
      </c>
      <c r="B1116" s="34">
        <v>11680</v>
      </c>
      <c r="C1116" s="34">
        <v>12950</v>
      </c>
      <c r="D1116" s="34">
        <v>72300</v>
      </c>
      <c r="E1116" s="35">
        <v>1428.59</v>
      </c>
      <c r="F1116" s="9"/>
      <c r="G1116" s="10"/>
    </row>
    <row r="1117" spans="1:7" ht="13.25" customHeight="1">
      <c r="A1117" s="36">
        <v>39979</v>
      </c>
      <c r="B1117" s="37">
        <v>11580</v>
      </c>
      <c r="C1117" s="37">
        <v>13250</v>
      </c>
      <c r="D1117" s="37">
        <v>71900</v>
      </c>
      <c r="E1117" s="38">
        <v>1412.42</v>
      </c>
      <c r="F1117" s="9"/>
      <c r="G1117" s="10"/>
    </row>
    <row r="1118" spans="1:7" ht="13.25" customHeight="1">
      <c r="A1118" s="39">
        <v>39980</v>
      </c>
      <c r="B1118" s="40">
        <v>11300</v>
      </c>
      <c r="C1118" s="40">
        <v>13250</v>
      </c>
      <c r="D1118" s="40">
        <v>70200</v>
      </c>
      <c r="E1118" s="41">
        <v>1399.15</v>
      </c>
      <c r="F1118" s="9"/>
      <c r="G1118" s="10"/>
    </row>
    <row r="1119" spans="1:7" ht="13.25" customHeight="1">
      <c r="A1119" s="33">
        <v>39981</v>
      </c>
      <c r="B1119" s="34">
        <v>11500</v>
      </c>
      <c r="C1119" s="34">
        <v>13700</v>
      </c>
      <c r="D1119" s="34">
        <v>70500</v>
      </c>
      <c r="E1119" s="35">
        <v>1391.17</v>
      </c>
      <c r="F1119" s="9"/>
      <c r="G1119" s="10"/>
    </row>
    <row r="1120" spans="1:7" ht="13.25" customHeight="1">
      <c r="A1120" s="33">
        <v>39982</v>
      </c>
      <c r="B1120" s="34">
        <v>11300</v>
      </c>
      <c r="C1120" s="34">
        <v>13100</v>
      </c>
      <c r="D1120" s="34">
        <v>70300</v>
      </c>
      <c r="E1120" s="35">
        <v>1375.76</v>
      </c>
      <c r="F1120" s="9"/>
      <c r="G1120" s="10"/>
    </row>
    <row r="1121" spans="1:7" ht="13.25" customHeight="1">
      <c r="A1121" s="33">
        <v>39983</v>
      </c>
      <c r="B1121" s="34">
        <v>11240</v>
      </c>
      <c r="C1121" s="34">
        <v>13250</v>
      </c>
      <c r="D1121" s="34">
        <v>72500</v>
      </c>
      <c r="E1121" s="35">
        <v>1383.34</v>
      </c>
      <c r="F1121" s="9"/>
      <c r="G1121" s="10"/>
    </row>
    <row r="1122" spans="1:7" ht="13.25" customHeight="1">
      <c r="A1122" s="36">
        <v>39986</v>
      </c>
      <c r="B1122" s="37">
        <v>11500</v>
      </c>
      <c r="C1122" s="37">
        <v>13750</v>
      </c>
      <c r="D1122" s="37">
        <v>73800</v>
      </c>
      <c r="E1122" s="38">
        <v>1399.71</v>
      </c>
      <c r="F1122" s="9"/>
      <c r="G1122" s="10"/>
    </row>
    <row r="1123" spans="1:7" ht="13.25" customHeight="1">
      <c r="A1123" s="39">
        <v>39987</v>
      </c>
      <c r="B1123" s="40">
        <v>11500</v>
      </c>
      <c r="C1123" s="40">
        <v>13450</v>
      </c>
      <c r="D1123" s="40">
        <v>73500</v>
      </c>
      <c r="E1123" s="41">
        <v>1360.54</v>
      </c>
      <c r="F1123" s="9"/>
      <c r="G1123" s="10"/>
    </row>
    <row r="1124" spans="1:7" ht="13.25" customHeight="1">
      <c r="A1124" s="33">
        <v>39988</v>
      </c>
      <c r="B1124" s="34">
        <v>11600</v>
      </c>
      <c r="C1124" s="34">
        <v>13950</v>
      </c>
      <c r="D1124" s="34">
        <v>73300</v>
      </c>
      <c r="E1124" s="35">
        <v>1363.79</v>
      </c>
      <c r="F1124" s="9"/>
      <c r="G1124" s="10"/>
    </row>
    <row r="1125" spans="1:7" ht="13.25" customHeight="1">
      <c r="A1125" s="33">
        <v>39989</v>
      </c>
      <c r="B1125" s="34">
        <v>11760</v>
      </c>
      <c r="C1125" s="34">
        <v>14100</v>
      </c>
      <c r="D1125" s="34">
        <v>75000</v>
      </c>
      <c r="E1125" s="35">
        <v>1392.73</v>
      </c>
      <c r="F1125" s="9"/>
      <c r="G1125" s="10"/>
    </row>
    <row r="1126" spans="1:7" ht="13.25" customHeight="1">
      <c r="A1126" s="33">
        <v>39990</v>
      </c>
      <c r="B1126" s="34">
        <v>11920</v>
      </c>
      <c r="C1126" s="34">
        <v>13850</v>
      </c>
      <c r="D1126" s="34">
        <v>74400</v>
      </c>
      <c r="E1126" s="35">
        <v>1394.53</v>
      </c>
      <c r="F1126" s="9"/>
      <c r="G1126" s="10"/>
    </row>
    <row r="1127" spans="1:7" ht="13.25" customHeight="1">
      <c r="A1127" s="36">
        <v>39993</v>
      </c>
      <c r="B1127" s="37">
        <v>11960</v>
      </c>
      <c r="C1127" s="37">
        <v>13650</v>
      </c>
      <c r="D1127" s="37">
        <v>74100</v>
      </c>
      <c r="E1127" s="38">
        <v>1388.45</v>
      </c>
      <c r="F1127" s="9"/>
      <c r="G1127" s="10"/>
    </row>
    <row r="1128" spans="1:7" ht="13.25" customHeight="1">
      <c r="A1128" s="39">
        <v>39994</v>
      </c>
      <c r="B1128" s="40">
        <v>11840</v>
      </c>
      <c r="C1128" s="40">
        <v>13650</v>
      </c>
      <c r="D1128" s="40">
        <v>74100</v>
      </c>
      <c r="E1128" s="41">
        <v>1390.07</v>
      </c>
      <c r="F1128" s="9"/>
      <c r="G1128" s="10"/>
    </row>
    <row r="1129" spans="1:7" ht="13.25" customHeight="1">
      <c r="A1129" s="33">
        <v>39995</v>
      </c>
      <c r="B1129" s="34">
        <v>12060</v>
      </c>
      <c r="C1129" s="34">
        <v>13800</v>
      </c>
      <c r="D1129" s="34">
        <v>73200</v>
      </c>
      <c r="E1129" s="35">
        <v>1411.66</v>
      </c>
      <c r="F1129" s="9"/>
      <c r="G1129" s="10"/>
    </row>
    <row r="1130" spans="1:7" ht="13.25" customHeight="1">
      <c r="A1130" s="33">
        <v>39996</v>
      </c>
      <c r="B1130" s="34">
        <v>12040</v>
      </c>
      <c r="C1130" s="34">
        <v>14600</v>
      </c>
      <c r="D1130" s="34">
        <v>72500</v>
      </c>
      <c r="E1130" s="35">
        <v>1411.48</v>
      </c>
      <c r="F1130" s="9"/>
      <c r="G1130" s="10"/>
    </row>
    <row r="1131" spans="1:7" ht="13.25" customHeight="1">
      <c r="A1131" s="33">
        <v>39997</v>
      </c>
      <c r="B1131" s="34">
        <v>12020</v>
      </c>
      <c r="C1131" s="34">
        <v>14950</v>
      </c>
      <c r="D1131" s="34">
        <v>72800</v>
      </c>
      <c r="E1131" s="35">
        <v>1420.04</v>
      </c>
      <c r="F1131" s="9"/>
      <c r="G1131" s="10"/>
    </row>
    <row r="1132" spans="1:7" ht="13.25" customHeight="1">
      <c r="A1132" s="36">
        <v>40000</v>
      </c>
      <c r="B1132" s="37">
        <v>12680</v>
      </c>
      <c r="C1132" s="37">
        <v>15050</v>
      </c>
      <c r="D1132" s="37">
        <v>73600</v>
      </c>
      <c r="E1132" s="38">
        <v>1428.94</v>
      </c>
      <c r="F1132" s="9"/>
      <c r="G1132" s="10"/>
    </row>
    <row r="1133" spans="1:7" ht="13.25" customHeight="1">
      <c r="A1133" s="39">
        <v>40001</v>
      </c>
      <c r="B1133" s="40">
        <v>13000</v>
      </c>
      <c r="C1133" s="40">
        <v>15400</v>
      </c>
      <c r="D1133" s="40">
        <v>76100</v>
      </c>
      <c r="E1133" s="41">
        <v>1434.2</v>
      </c>
      <c r="F1133" s="9"/>
      <c r="G1133" s="10"/>
    </row>
    <row r="1134" spans="1:7" ht="13.25" customHeight="1">
      <c r="A1134" s="33">
        <v>40002</v>
      </c>
      <c r="B1134" s="34">
        <v>13100</v>
      </c>
      <c r="C1134" s="34">
        <v>15550</v>
      </c>
      <c r="D1134" s="34">
        <v>78200</v>
      </c>
      <c r="E1134" s="35">
        <v>1431.02</v>
      </c>
      <c r="F1134" s="9"/>
      <c r="G1134" s="10"/>
    </row>
    <row r="1135" spans="1:7" ht="13.25" customHeight="1">
      <c r="A1135" s="33">
        <v>40003</v>
      </c>
      <c r="B1135" s="34">
        <v>13000</v>
      </c>
      <c r="C1135" s="34">
        <v>15500</v>
      </c>
      <c r="D1135" s="34">
        <v>77200</v>
      </c>
      <c r="E1135" s="35">
        <v>1430.89</v>
      </c>
      <c r="F1135" s="9"/>
      <c r="G1135" s="10"/>
    </row>
    <row r="1136" spans="1:7" ht="13.25" customHeight="1">
      <c r="A1136" s="33">
        <v>40004</v>
      </c>
      <c r="B1136" s="34">
        <v>12900</v>
      </c>
      <c r="C1136" s="34">
        <v>14850</v>
      </c>
      <c r="D1136" s="34">
        <v>77300</v>
      </c>
      <c r="E1136" s="35">
        <v>1428.62</v>
      </c>
      <c r="F1136" s="9"/>
      <c r="G1136" s="10"/>
    </row>
    <row r="1137" spans="1:7" ht="13.25" customHeight="1">
      <c r="A1137" s="36">
        <v>40007</v>
      </c>
      <c r="B1137" s="37">
        <v>12400</v>
      </c>
      <c r="C1137" s="37">
        <v>14200</v>
      </c>
      <c r="D1137" s="37">
        <v>74800</v>
      </c>
      <c r="E1137" s="38">
        <v>1378.12</v>
      </c>
      <c r="F1137" s="9"/>
      <c r="G1137" s="10"/>
    </row>
    <row r="1138" spans="1:7" ht="13.25" customHeight="1">
      <c r="A1138" s="39">
        <v>40008</v>
      </c>
      <c r="B1138" s="40">
        <v>12680</v>
      </c>
      <c r="C1138" s="40">
        <v>14750</v>
      </c>
      <c r="D1138" s="40">
        <v>74400</v>
      </c>
      <c r="E1138" s="41">
        <v>1385.56</v>
      </c>
      <c r="F1138" s="9"/>
      <c r="G1138" s="10"/>
    </row>
    <row r="1139" spans="1:7" ht="13.25" customHeight="1">
      <c r="A1139" s="33">
        <v>40009</v>
      </c>
      <c r="B1139" s="34">
        <v>13320</v>
      </c>
      <c r="C1139" s="34">
        <v>15500</v>
      </c>
      <c r="D1139" s="34">
        <v>75500</v>
      </c>
      <c r="E1139" s="35">
        <v>1420.86</v>
      </c>
      <c r="F1139" s="9"/>
      <c r="G1139" s="10"/>
    </row>
    <row r="1140" spans="1:7" ht="13.25" customHeight="1">
      <c r="A1140" s="33">
        <v>40010</v>
      </c>
      <c r="B1140" s="34">
        <v>13480</v>
      </c>
      <c r="C1140" s="34">
        <v>15650</v>
      </c>
      <c r="D1140" s="34">
        <v>77100</v>
      </c>
      <c r="E1140" s="35">
        <v>1432.22</v>
      </c>
      <c r="F1140" s="9"/>
      <c r="G1140" s="10"/>
    </row>
    <row r="1141" spans="1:7" ht="13.25" customHeight="1">
      <c r="A1141" s="33">
        <v>40011</v>
      </c>
      <c r="B1141" s="34">
        <v>13400</v>
      </c>
      <c r="C1141" s="34">
        <v>15600</v>
      </c>
      <c r="D1141" s="34">
        <v>77900</v>
      </c>
      <c r="E1141" s="35">
        <v>1440.1</v>
      </c>
      <c r="F1141" s="9"/>
      <c r="G1141" s="10"/>
    </row>
    <row r="1142" spans="1:7" ht="13.25" customHeight="1">
      <c r="A1142" s="36">
        <v>40014</v>
      </c>
      <c r="B1142" s="37">
        <v>13800</v>
      </c>
      <c r="C1142" s="37">
        <v>16700</v>
      </c>
      <c r="D1142" s="37">
        <v>80800</v>
      </c>
      <c r="E1142" s="38">
        <v>1478.51</v>
      </c>
      <c r="F1142" s="9"/>
      <c r="G1142" s="10"/>
    </row>
    <row r="1143" spans="1:7" ht="13.25" customHeight="1">
      <c r="A1143" s="39">
        <v>40015</v>
      </c>
      <c r="B1143" s="40">
        <v>13840</v>
      </c>
      <c r="C1143" s="40">
        <v>17150</v>
      </c>
      <c r="D1143" s="40">
        <v>83700</v>
      </c>
      <c r="E1143" s="41">
        <v>1488.99</v>
      </c>
      <c r="F1143" s="9"/>
      <c r="G1143" s="10"/>
    </row>
    <row r="1144" spans="1:7" ht="13.25" customHeight="1">
      <c r="A1144" s="33">
        <v>40016</v>
      </c>
      <c r="B1144" s="34">
        <v>13760</v>
      </c>
      <c r="C1144" s="34">
        <v>16950</v>
      </c>
      <c r="D1144" s="34">
        <v>84200</v>
      </c>
      <c r="E1144" s="35">
        <v>1494.04</v>
      </c>
      <c r="F1144" s="9"/>
      <c r="G1144" s="10"/>
    </row>
    <row r="1145" spans="1:7" ht="13.25" customHeight="1">
      <c r="A1145" s="33">
        <v>40017</v>
      </c>
      <c r="B1145" s="34">
        <v>13560</v>
      </c>
      <c r="C1145" s="34">
        <v>16400</v>
      </c>
      <c r="D1145" s="34">
        <v>81700</v>
      </c>
      <c r="E1145" s="35">
        <v>1496.49</v>
      </c>
      <c r="F1145" s="9"/>
      <c r="G1145" s="10"/>
    </row>
    <row r="1146" spans="1:7" ht="13.25" customHeight="1">
      <c r="A1146" s="33">
        <v>40018</v>
      </c>
      <c r="B1146" s="34">
        <v>13660</v>
      </c>
      <c r="C1146" s="34">
        <v>16350</v>
      </c>
      <c r="D1146" s="34">
        <v>82400</v>
      </c>
      <c r="E1146" s="35">
        <v>1502.59</v>
      </c>
      <c r="F1146" s="9"/>
      <c r="G1146" s="10"/>
    </row>
    <row r="1147" spans="1:7" ht="13.25" customHeight="1">
      <c r="A1147" s="36">
        <v>40021</v>
      </c>
      <c r="B1147" s="37">
        <v>13980</v>
      </c>
      <c r="C1147" s="37">
        <v>18000</v>
      </c>
      <c r="D1147" s="37">
        <v>86500</v>
      </c>
      <c r="E1147" s="38">
        <v>1524.05</v>
      </c>
      <c r="F1147" s="9"/>
      <c r="G1147" s="10"/>
    </row>
    <row r="1148" spans="1:7" ht="13.25" customHeight="1">
      <c r="A1148" s="39">
        <v>40022</v>
      </c>
      <c r="B1148" s="40">
        <v>14000</v>
      </c>
      <c r="C1148" s="40">
        <v>17750</v>
      </c>
      <c r="D1148" s="40">
        <v>85500</v>
      </c>
      <c r="E1148" s="41">
        <v>1526.03</v>
      </c>
      <c r="F1148" s="9"/>
      <c r="G1148" s="10"/>
    </row>
    <row r="1149" spans="1:7" ht="13.25" customHeight="1">
      <c r="A1149" s="33">
        <v>40023</v>
      </c>
      <c r="B1149" s="34">
        <v>13940</v>
      </c>
      <c r="C1149" s="34">
        <v>18200</v>
      </c>
      <c r="D1149" s="34">
        <v>87100</v>
      </c>
      <c r="E1149" s="35">
        <v>1524.32</v>
      </c>
      <c r="F1149" s="9"/>
      <c r="G1149" s="10"/>
    </row>
    <row r="1150" spans="1:7" ht="13.25" customHeight="1">
      <c r="A1150" s="33">
        <v>40024</v>
      </c>
      <c r="B1150" s="34">
        <v>14280</v>
      </c>
      <c r="C1150" s="34">
        <v>18150</v>
      </c>
      <c r="D1150" s="34">
        <v>88000</v>
      </c>
      <c r="E1150" s="35">
        <v>1534.74</v>
      </c>
      <c r="F1150" s="9"/>
      <c r="G1150" s="10"/>
    </row>
    <row r="1151" spans="1:7" ht="13.25" customHeight="1">
      <c r="A1151" s="33">
        <v>40025</v>
      </c>
      <c r="B1151" s="34">
        <v>14480</v>
      </c>
      <c r="C1151" s="34">
        <v>17600</v>
      </c>
      <c r="D1151" s="34">
        <v>88100</v>
      </c>
      <c r="E1151" s="35">
        <v>1557.29</v>
      </c>
      <c r="F1151" s="9"/>
      <c r="G1151" s="10"/>
    </row>
    <row r="1152" spans="1:7" ht="13.25" customHeight="1">
      <c r="A1152" s="36">
        <v>40028</v>
      </c>
      <c r="B1152" s="37">
        <v>14300</v>
      </c>
      <c r="C1152" s="37">
        <v>17700</v>
      </c>
      <c r="D1152" s="37">
        <v>90300</v>
      </c>
      <c r="E1152" s="38">
        <v>1564.98</v>
      </c>
      <c r="F1152" s="9"/>
      <c r="G1152" s="10"/>
    </row>
    <row r="1153" spans="1:7" ht="13.25" customHeight="1">
      <c r="A1153" s="39">
        <v>40029</v>
      </c>
      <c r="B1153" s="40">
        <v>14500</v>
      </c>
      <c r="C1153" s="40">
        <v>17850</v>
      </c>
      <c r="D1153" s="40">
        <v>93400</v>
      </c>
      <c r="E1153" s="41">
        <v>1566.37</v>
      </c>
      <c r="F1153" s="9"/>
      <c r="G1153" s="10"/>
    </row>
    <row r="1154" spans="1:7" ht="13.25" customHeight="1">
      <c r="A1154" s="33">
        <v>40030</v>
      </c>
      <c r="B1154" s="34">
        <v>14660</v>
      </c>
      <c r="C1154" s="34">
        <v>17700</v>
      </c>
      <c r="D1154" s="34">
        <v>92400</v>
      </c>
      <c r="E1154" s="35">
        <v>1559.47</v>
      </c>
      <c r="F1154" s="9"/>
      <c r="G1154" s="10"/>
    </row>
    <row r="1155" spans="1:7" ht="13.25" customHeight="1">
      <c r="A1155" s="33">
        <v>40031</v>
      </c>
      <c r="B1155" s="34">
        <v>14300</v>
      </c>
      <c r="C1155" s="34">
        <v>17500</v>
      </c>
      <c r="D1155" s="34">
        <v>92400</v>
      </c>
      <c r="E1155" s="35">
        <v>1565.04</v>
      </c>
      <c r="F1155" s="9"/>
      <c r="G1155" s="10"/>
    </row>
    <row r="1156" spans="1:7" ht="13.25" customHeight="1">
      <c r="A1156" s="33">
        <v>40032</v>
      </c>
      <c r="B1156" s="34">
        <v>14320</v>
      </c>
      <c r="C1156" s="34">
        <v>18150</v>
      </c>
      <c r="D1156" s="34">
        <v>90800</v>
      </c>
      <c r="E1156" s="35">
        <v>1576</v>
      </c>
      <c r="F1156" s="9"/>
      <c r="G1156" s="10"/>
    </row>
    <row r="1157" spans="1:7" ht="13.25" customHeight="1">
      <c r="A1157" s="36">
        <v>40035</v>
      </c>
      <c r="B1157" s="37">
        <v>14200</v>
      </c>
      <c r="C1157" s="37">
        <v>18200</v>
      </c>
      <c r="D1157" s="37">
        <v>91000</v>
      </c>
      <c r="E1157" s="38">
        <v>1576.11</v>
      </c>
      <c r="F1157" s="9"/>
      <c r="G1157" s="10"/>
    </row>
    <row r="1158" spans="1:7" ht="13.25" customHeight="1">
      <c r="A1158" s="39">
        <v>40036</v>
      </c>
      <c r="B1158" s="40">
        <v>14100</v>
      </c>
      <c r="C1158" s="40">
        <v>18600</v>
      </c>
      <c r="D1158" s="40">
        <v>91800</v>
      </c>
      <c r="E1158" s="41">
        <v>1579.21</v>
      </c>
      <c r="F1158" s="9"/>
      <c r="G1158" s="10"/>
    </row>
    <row r="1159" spans="1:7" ht="13.25" customHeight="1">
      <c r="A1159" s="33">
        <v>40037</v>
      </c>
      <c r="B1159" s="34">
        <v>13860</v>
      </c>
      <c r="C1159" s="34">
        <v>18900</v>
      </c>
      <c r="D1159" s="34">
        <v>90400</v>
      </c>
      <c r="E1159" s="35">
        <v>1565.35</v>
      </c>
      <c r="F1159" s="9"/>
      <c r="G1159" s="10"/>
    </row>
    <row r="1160" spans="1:7" ht="13.25" customHeight="1">
      <c r="A1160" s="33">
        <v>40038</v>
      </c>
      <c r="B1160" s="34">
        <v>14040</v>
      </c>
      <c r="C1160" s="34">
        <v>18400</v>
      </c>
      <c r="D1160" s="34">
        <v>92900</v>
      </c>
      <c r="E1160" s="35">
        <v>1564.64</v>
      </c>
      <c r="F1160" s="9"/>
      <c r="G1160" s="10"/>
    </row>
    <row r="1161" spans="1:7" ht="13.25" customHeight="1">
      <c r="A1161" s="33">
        <v>40039</v>
      </c>
      <c r="B1161" s="34">
        <v>14620</v>
      </c>
      <c r="C1161" s="34">
        <v>19150</v>
      </c>
      <c r="D1161" s="34">
        <v>92900</v>
      </c>
      <c r="E1161" s="35">
        <v>1591.41</v>
      </c>
      <c r="F1161" s="9"/>
      <c r="G1161" s="10"/>
    </row>
    <row r="1162" spans="1:7" ht="13.25" customHeight="1">
      <c r="A1162" s="36">
        <v>40042</v>
      </c>
      <c r="B1162" s="37">
        <v>14260</v>
      </c>
      <c r="C1162" s="37">
        <v>18800</v>
      </c>
      <c r="D1162" s="37">
        <v>89600</v>
      </c>
      <c r="E1162" s="38">
        <v>1547.06</v>
      </c>
      <c r="F1162" s="9"/>
      <c r="G1162" s="10"/>
    </row>
    <row r="1163" spans="1:7" ht="13.25" customHeight="1">
      <c r="A1163" s="39">
        <v>40043</v>
      </c>
      <c r="B1163" s="40">
        <v>14600</v>
      </c>
      <c r="C1163" s="40">
        <v>19150</v>
      </c>
      <c r="D1163" s="40">
        <v>91700</v>
      </c>
      <c r="E1163" s="41">
        <v>1550.24</v>
      </c>
      <c r="F1163" s="9"/>
      <c r="G1163" s="10"/>
    </row>
    <row r="1164" spans="1:7" ht="13.25" customHeight="1">
      <c r="A1164" s="33">
        <v>40044</v>
      </c>
      <c r="B1164" s="34">
        <v>14760</v>
      </c>
      <c r="C1164" s="34">
        <v>19900</v>
      </c>
      <c r="D1164" s="34">
        <v>95600</v>
      </c>
      <c r="E1164" s="35">
        <v>1545.96</v>
      </c>
      <c r="F1164" s="9"/>
      <c r="G1164" s="10"/>
    </row>
    <row r="1165" spans="1:7" ht="13.25" customHeight="1">
      <c r="A1165" s="33">
        <v>40045</v>
      </c>
      <c r="B1165" s="34">
        <v>14800</v>
      </c>
      <c r="C1165" s="34">
        <v>20100</v>
      </c>
      <c r="D1165" s="34">
        <v>99900</v>
      </c>
      <c r="E1165" s="35">
        <v>1576.39</v>
      </c>
      <c r="F1165" s="9"/>
      <c r="G1165" s="10"/>
    </row>
    <row r="1166" spans="1:7" ht="13.25" customHeight="1">
      <c r="A1166" s="33">
        <v>40046</v>
      </c>
      <c r="B1166" s="34">
        <v>15140</v>
      </c>
      <c r="C1166" s="34">
        <v>19700</v>
      </c>
      <c r="D1166" s="34">
        <v>103000</v>
      </c>
      <c r="E1166" s="35">
        <v>1580.98</v>
      </c>
      <c r="F1166" s="9"/>
      <c r="G1166" s="10"/>
    </row>
    <row r="1167" spans="1:7" ht="13.25" customHeight="1">
      <c r="A1167" s="36">
        <v>40049</v>
      </c>
      <c r="B1167" s="37">
        <v>15660</v>
      </c>
      <c r="C1167" s="37">
        <v>20650</v>
      </c>
      <c r="D1167" s="37">
        <v>107500</v>
      </c>
      <c r="E1167" s="38">
        <v>1612.22</v>
      </c>
      <c r="F1167" s="9"/>
      <c r="G1167" s="10"/>
    </row>
    <row r="1168" spans="1:7" ht="13.25" customHeight="1">
      <c r="A1168" s="39">
        <v>40050</v>
      </c>
      <c r="B1168" s="40">
        <v>15500</v>
      </c>
      <c r="C1168" s="40">
        <v>20700</v>
      </c>
      <c r="D1168" s="40">
        <v>106500</v>
      </c>
      <c r="E1168" s="41">
        <v>1601.38</v>
      </c>
      <c r="F1168" s="9"/>
      <c r="G1168" s="10"/>
    </row>
    <row r="1169" spans="1:7" ht="13.25" customHeight="1">
      <c r="A1169" s="33">
        <v>40051</v>
      </c>
      <c r="B1169" s="34">
        <v>15540</v>
      </c>
      <c r="C1169" s="34">
        <v>20850</v>
      </c>
      <c r="D1169" s="34">
        <v>103500</v>
      </c>
      <c r="E1169" s="35">
        <v>1614.12</v>
      </c>
      <c r="F1169" s="9"/>
      <c r="G1169" s="10"/>
    </row>
    <row r="1170" spans="1:7" ht="13.25" customHeight="1">
      <c r="A1170" s="33">
        <v>40052</v>
      </c>
      <c r="B1170" s="34">
        <v>15340</v>
      </c>
      <c r="C1170" s="34">
        <v>20850</v>
      </c>
      <c r="D1170" s="34">
        <v>101500</v>
      </c>
      <c r="E1170" s="35">
        <v>1599.33</v>
      </c>
      <c r="F1170" s="9"/>
      <c r="G1170" s="10"/>
    </row>
    <row r="1171" spans="1:7" ht="13.25" customHeight="1">
      <c r="A1171" s="33">
        <v>40053</v>
      </c>
      <c r="B1171" s="34">
        <v>15280</v>
      </c>
      <c r="C1171" s="34">
        <v>21350</v>
      </c>
      <c r="D1171" s="34">
        <v>104000</v>
      </c>
      <c r="E1171" s="35">
        <v>1607.94</v>
      </c>
      <c r="F1171" s="9"/>
      <c r="G1171" s="10"/>
    </row>
    <row r="1172" spans="1:7" ht="13.25" customHeight="1">
      <c r="A1172" s="36">
        <v>40056</v>
      </c>
      <c r="B1172" s="37">
        <v>15420</v>
      </c>
      <c r="C1172" s="37">
        <v>21950</v>
      </c>
      <c r="D1172" s="37">
        <v>106000</v>
      </c>
      <c r="E1172" s="38">
        <v>1591.85</v>
      </c>
      <c r="F1172" s="9"/>
      <c r="G1172" s="10"/>
    </row>
    <row r="1173" spans="1:7" ht="13.25" customHeight="1">
      <c r="A1173" s="39">
        <v>40057</v>
      </c>
      <c r="B1173" s="40">
        <v>15980</v>
      </c>
      <c r="C1173" s="40">
        <v>22150</v>
      </c>
      <c r="D1173" s="40">
        <v>114000</v>
      </c>
      <c r="E1173" s="41">
        <v>1623.06</v>
      </c>
      <c r="F1173" s="9"/>
      <c r="G1173" s="10"/>
    </row>
    <row r="1174" spans="1:7" ht="13.25" customHeight="1">
      <c r="A1174" s="33">
        <v>40058</v>
      </c>
      <c r="B1174" s="34">
        <v>15680</v>
      </c>
      <c r="C1174" s="34">
        <v>22350</v>
      </c>
      <c r="D1174" s="34">
        <v>115000</v>
      </c>
      <c r="E1174" s="35">
        <v>1613.16</v>
      </c>
      <c r="F1174" s="9"/>
      <c r="G1174" s="10"/>
    </row>
    <row r="1175" spans="1:7" ht="13.25" customHeight="1">
      <c r="A1175" s="33">
        <v>40059</v>
      </c>
      <c r="B1175" s="34">
        <v>15500</v>
      </c>
      <c r="C1175" s="34">
        <v>22050</v>
      </c>
      <c r="D1175" s="34">
        <v>108000</v>
      </c>
      <c r="E1175" s="35">
        <v>1613.53</v>
      </c>
      <c r="F1175" s="9"/>
      <c r="G1175" s="10"/>
    </row>
    <row r="1176" spans="1:7" ht="13.25" customHeight="1">
      <c r="A1176" s="33">
        <v>40060</v>
      </c>
      <c r="B1176" s="34">
        <v>15340</v>
      </c>
      <c r="C1176" s="34">
        <v>20800</v>
      </c>
      <c r="D1176" s="34">
        <v>107500</v>
      </c>
      <c r="E1176" s="35">
        <v>1608.9</v>
      </c>
      <c r="F1176" s="9"/>
      <c r="G1176" s="10"/>
    </row>
    <row r="1177" spans="1:7" ht="13.25" customHeight="1">
      <c r="A1177" s="36">
        <v>40063</v>
      </c>
      <c r="B1177" s="37">
        <v>15460</v>
      </c>
      <c r="C1177" s="37">
        <v>20950</v>
      </c>
      <c r="D1177" s="37">
        <v>112500</v>
      </c>
      <c r="E1177" s="38">
        <v>1608.57</v>
      </c>
      <c r="F1177" s="9"/>
      <c r="G1177" s="10"/>
    </row>
    <row r="1178" spans="1:7" ht="13.25" customHeight="1">
      <c r="A1178" s="39">
        <v>40064</v>
      </c>
      <c r="B1178" s="40">
        <v>15620</v>
      </c>
      <c r="C1178" s="40">
        <v>20800</v>
      </c>
      <c r="D1178" s="40">
        <v>112500</v>
      </c>
      <c r="E1178" s="41">
        <v>1619.69</v>
      </c>
      <c r="F1178" s="9"/>
      <c r="G1178" s="10"/>
    </row>
    <row r="1179" spans="1:7" ht="13.25" customHeight="1">
      <c r="A1179" s="33">
        <v>40065</v>
      </c>
      <c r="B1179" s="34">
        <v>15620</v>
      </c>
      <c r="C1179" s="34">
        <v>20850</v>
      </c>
      <c r="D1179" s="34">
        <v>106000</v>
      </c>
      <c r="E1179" s="35">
        <v>1607.77</v>
      </c>
      <c r="F1179" s="9"/>
      <c r="G1179" s="10"/>
    </row>
    <row r="1180" spans="1:7" ht="13.25" customHeight="1">
      <c r="A1180" s="33">
        <v>40066</v>
      </c>
      <c r="B1180" s="34">
        <v>15820</v>
      </c>
      <c r="C1180" s="34">
        <v>21400</v>
      </c>
      <c r="D1180" s="34">
        <v>106000</v>
      </c>
      <c r="E1180" s="35">
        <v>1644.68</v>
      </c>
      <c r="F1180" s="9"/>
      <c r="G1180" s="10"/>
    </row>
    <row r="1181" spans="1:7" ht="13.25" customHeight="1">
      <c r="A1181" s="33">
        <v>40067</v>
      </c>
      <c r="B1181" s="34">
        <v>15860</v>
      </c>
      <c r="C1181" s="34">
        <v>21100</v>
      </c>
      <c r="D1181" s="34">
        <v>103000</v>
      </c>
      <c r="E1181" s="35">
        <v>1651.7</v>
      </c>
      <c r="F1181" s="9"/>
      <c r="G1181" s="10"/>
    </row>
    <row r="1182" spans="1:7" ht="13.25" customHeight="1">
      <c r="A1182" s="36">
        <v>40070</v>
      </c>
      <c r="B1182" s="37">
        <v>15280</v>
      </c>
      <c r="C1182" s="37">
        <v>20200</v>
      </c>
      <c r="D1182" s="37">
        <v>105000</v>
      </c>
      <c r="E1182" s="38">
        <v>1634.91</v>
      </c>
      <c r="F1182" s="9"/>
      <c r="G1182" s="10"/>
    </row>
    <row r="1183" spans="1:7" ht="13.25" customHeight="1">
      <c r="A1183" s="39">
        <v>40071</v>
      </c>
      <c r="B1183" s="40">
        <v>15380</v>
      </c>
      <c r="C1183" s="40">
        <v>20650</v>
      </c>
      <c r="D1183" s="40">
        <v>108500</v>
      </c>
      <c r="E1183" s="41">
        <v>1653.4</v>
      </c>
      <c r="F1183" s="9"/>
      <c r="G1183" s="10"/>
    </row>
    <row r="1184" spans="1:7" ht="13.25" customHeight="1">
      <c r="A1184" s="33">
        <v>40072</v>
      </c>
      <c r="B1184" s="34">
        <v>15900</v>
      </c>
      <c r="C1184" s="34">
        <v>20700</v>
      </c>
      <c r="D1184" s="34">
        <v>112500</v>
      </c>
      <c r="E1184" s="35">
        <v>1683.33</v>
      </c>
      <c r="F1184" s="9"/>
      <c r="G1184" s="10"/>
    </row>
    <row r="1185" spans="1:7" ht="13.25" customHeight="1">
      <c r="A1185" s="33">
        <v>40073</v>
      </c>
      <c r="B1185" s="34">
        <v>16200</v>
      </c>
      <c r="C1185" s="34">
        <v>20850</v>
      </c>
      <c r="D1185" s="34">
        <v>110000</v>
      </c>
      <c r="E1185" s="35">
        <v>1695.47</v>
      </c>
      <c r="F1185" s="9"/>
      <c r="G1185" s="10"/>
    </row>
    <row r="1186" spans="1:7" ht="13.25" customHeight="1">
      <c r="A1186" s="33">
        <v>40074</v>
      </c>
      <c r="B1186" s="34">
        <v>16120</v>
      </c>
      <c r="C1186" s="34">
        <v>20400</v>
      </c>
      <c r="D1186" s="34">
        <v>108000</v>
      </c>
      <c r="E1186" s="35">
        <v>1699.71</v>
      </c>
      <c r="F1186" s="9"/>
      <c r="G1186" s="10"/>
    </row>
    <row r="1187" spans="1:7" ht="13.25" customHeight="1">
      <c r="A1187" s="36">
        <v>40077</v>
      </c>
      <c r="B1187" s="37">
        <v>15960</v>
      </c>
      <c r="C1187" s="37">
        <v>21450</v>
      </c>
      <c r="D1187" s="37">
        <v>106500</v>
      </c>
      <c r="E1187" s="38">
        <v>1695.5</v>
      </c>
      <c r="F1187" s="9"/>
      <c r="G1187" s="10"/>
    </row>
    <row r="1188" spans="1:7" ht="13.25" customHeight="1">
      <c r="A1188" s="39">
        <v>40078</v>
      </c>
      <c r="B1188" s="40">
        <v>16500</v>
      </c>
      <c r="C1188" s="40">
        <v>22050</v>
      </c>
      <c r="D1188" s="40">
        <v>112000</v>
      </c>
      <c r="E1188" s="41">
        <v>1718.88</v>
      </c>
      <c r="F1188" s="9"/>
      <c r="G1188" s="10"/>
    </row>
    <row r="1189" spans="1:7" ht="13.25" customHeight="1">
      <c r="A1189" s="33">
        <v>40079</v>
      </c>
      <c r="B1189" s="34">
        <v>16400</v>
      </c>
      <c r="C1189" s="34">
        <v>20850</v>
      </c>
      <c r="D1189" s="34">
        <v>114500</v>
      </c>
      <c r="E1189" s="35">
        <v>1711.47</v>
      </c>
      <c r="F1189" s="9"/>
      <c r="G1189" s="10"/>
    </row>
    <row r="1190" spans="1:7" ht="13.25" customHeight="1">
      <c r="A1190" s="33">
        <v>40080</v>
      </c>
      <c r="B1190" s="34">
        <v>16060</v>
      </c>
      <c r="C1190" s="34">
        <v>20600</v>
      </c>
      <c r="D1190" s="34">
        <v>110500</v>
      </c>
      <c r="E1190" s="35">
        <v>1693.88</v>
      </c>
      <c r="F1190" s="9"/>
      <c r="G1190" s="10"/>
    </row>
    <row r="1191" spans="1:7" ht="13.25" customHeight="1">
      <c r="A1191" s="33">
        <v>40081</v>
      </c>
      <c r="B1191" s="34">
        <v>15900</v>
      </c>
      <c r="C1191" s="34">
        <v>18950</v>
      </c>
      <c r="D1191" s="34">
        <v>115500</v>
      </c>
      <c r="E1191" s="35">
        <v>1691.48</v>
      </c>
      <c r="F1191" s="9"/>
      <c r="G1191" s="10"/>
    </row>
    <row r="1192" spans="1:7" ht="13.25" customHeight="1">
      <c r="A1192" s="36">
        <v>40084</v>
      </c>
      <c r="B1192" s="37">
        <v>15920</v>
      </c>
      <c r="C1192" s="37">
        <v>19000</v>
      </c>
      <c r="D1192" s="37">
        <v>110500</v>
      </c>
      <c r="E1192" s="38">
        <v>1675.55</v>
      </c>
      <c r="F1192" s="9"/>
      <c r="G1192" s="10"/>
    </row>
    <row r="1193" spans="1:7" ht="13.25" customHeight="1">
      <c r="A1193" s="39">
        <v>40085</v>
      </c>
      <c r="B1193" s="40">
        <v>16240</v>
      </c>
      <c r="C1193" s="40">
        <v>19550</v>
      </c>
      <c r="D1193" s="40">
        <v>110000</v>
      </c>
      <c r="E1193" s="41">
        <v>1690.05</v>
      </c>
      <c r="F1193" s="9"/>
      <c r="G1193" s="10"/>
    </row>
    <row r="1194" spans="1:7" ht="13.25" customHeight="1">
      <c r="A1194" s="33">
        <v>40086</v>
      </c>
      <c r="B1194" s="34">
        <v>16300</v>
      </c>
      <c r="C1194" s="34">
        <v>19800</v>
      </c>
      <c r="D1194" s="34">
        <v>111500</v>
      </c>
      <c r="E1194" s="35">
        <v>1673.14</v>
      </c>
      <c r="F1194" s="9"/>
      <c r="G1194" s="10"/>
    </row>
    <row r="1195" spans="1:7" ht="13.25" customHeight="1">
      <c r="A1195" s="33">
        <v>40087</v>
      </c>
      <c r="B1195" s="34">
        <v>15840</v>
      </c>
      <c r="C1195" s="34">
        <v>19650</v>
      </c>
      <c r="D1195" s="34">
        <v>102500</v>
      </c>
      <c r="E1195" s="35">
        <v>1644.63</v>
      </c>
      <c r="F1195" s="9"/>
      <c r="G1195" s="10"/>
    </row>
    <row r="1196" spans="1:7" ht="13.25" customHeight="1">
      <c r="A1196" s="33">
        <v>40091</v>
      </c>
      <c r="B1196" s="34">
        <v>14940</v>
      </c>
      <c r="C1196" s="34">
        <v>18800</v>
      </c>
      <c r="D1196" s="34">
        <v>103000</v>
      </c>
      <c r="E1196" s="35">
        <v>1606.9</v>
      </c>
      <c r="F1196" s="9"/>
      <c r="G1196" s="10"/>
    </row>
    <row r="1197" spans="1:7" ht="13.25" customHeight="1">
      <c r="A1197" s="36">
        <v>40092</v>
      </c>
      <c r="B1197" s="37">
        <v>14900</v>
      </c>
      <c r="C1197" s="37">
        <v>18700</v>
      </c>
      <c r="D1197" s="37">
        <v>102000</v>
      </c>
      <c r="E1197" s="38">
        <v>1598.44</v>
      </c>
      <c r="F1197" s="9"/>
      <c r="G1197" s="10"/>
    </row>
    <row r="1198" spans="1:7" ht="13.25" customHeight="1">
      <c r="A1198" s="39">
        <v>40093</v>
      </c>
      <c r="B1198" s="40">
        <v>14440</v>
      </c>
      <c r="C1198" s="40">
        <v>18400</v>
      </c>
      <c r="D1198" s="40">
        <v>96600</v>
      </c>
      <c r="E1198" s="41">
        <v>1598</v>
      </c>
      <c r="F1198" s="9"/>
      <c r="G1198" s="10"/>
    </row>
    <row r="1199" spans="1:7" ht="13.25" customHeight="1">
      <c r="A1199" s="33">
        <v>40094</v>
      </c>
      <c r="B1199" s="34">
        <v>14400</v>
      </c>
      <c r="C1199" s="34">
        <v>19300</v>
      </c>
      <c r="D1199" s="34">
        <v>99600</v>
      </c>
      <c r="E1199" s="35">
        <v>1615.46</v>
      </c>
      <c r="F1199" s="9"/>
      <c r="G1199" s="10"/>
    </row>
    <row r="1200" spans="1:7" ht="13.25" customHeight="1">
      <c r="A1200" s="33">
        <v>40095</v>
      </c>
      <c r="B1200" s="34">
        <v>15100</v>
      </c>
      <c r="C1200" s="34">
        <v>19650</v>
      </c>
      <c r="D1200" s="34">
        <v>105000</v>
      </c>
      <c r="E1200" s="35">
        <v>1646.79</v>
      </c>
      <c r="F1200" s="9"/>
      <c r="G1200" s="10"/>
    </row>
    <row r="1201" spans="1:7" ht="13.25" customHeight="1">
      <c r="A1201" s="33">
        <v>40098</v>
      </c>
      <c r="B1201" s="34">
        <v>14980</v>
      </c>
      <c r="C1201" s="34">
        <v>20000</v>
      </c>
      <c r="D1201" s="34">
        <v>105000</v>
      </c>
      <c r="E1201" s="35">
        <v>1639.81</v>
      </c>
      <c r="F1201" s="9"/>
      <c r="G1201" s="10"/>
    </row>
    <row r="1202" spans="1:7" ht="13.25" customHeight="1">
      <c r="A1202" s="36">
        <v>40099</v>
      </c>
      <c r="B1202" s="37">
        <v>15140</v>
      </c>
      <c r="C1202" s="37">
        <v>20600</v>
      </c>
      <c r="D1202" s="37">
        <v>106500</v>
      </c>
      <c r="E1202" s="38">
        <v>1628.93</v>
      </c>
      <c r="F1202" s="9"/>
      <c r="G1202" s="10"/>
    </row>
    <row r="1203" spans="1:7" ht="13.25" customHeight="1">
      <c r="A1203" s="39">
        <v>40100</v>
      </c>
      <c r="B1203" s="40">
        <v>15380</v>
      </c>
      <c r="C1203" s="40">
        <v>20800</v>
      </c>
      <c r="D1203" s="40">
        <v>106500</v>
      </c>
      <c r="E1203" s="41">
        <v>1649.09</v>
      </c>
      <c r="F1203" s="9"/>
      <c r="G1203" s="10"/>
    </row>
    <row r="1204" spans="1:7" ht="13.25" customHeight="1">
      <c r="A1204" s="33">
        <v>40101</v>
      </c>
      <c r="B1204" s="34">
        <v>15500</v>
      </c>
      <c r="C1204" s="34">
        <v>20550</v>
      </c>
      <c r="D1204" s="34">
        <v>105000</v>
      </c>
      <c r="E1204" s="35">
        <v>1658.99</v>
      </c>
      <c r="F1204" s="9"/>
      <c r="G1204" s="10"/>
    </row>
    <row r="1205" spans="1:7" ht="13.25" customHeight="1">
      <c r="A1205" s="33">
        <v>40102</v>
      </c>
      <c r="B1205" s="34">
        <v>14920</v>
      </c>
      <c r="C1205" s="34">
        <v>19800</v>
      </c>
      <c r="D1205" s="34">
        <v>99900</v>
      </c>
      <c r="E1205" s="35">
        <v>1640.36</v>
      </c>
      <c r="F1205" s="9"/>
      <c r="G1205" s="10"/>
    </row>
    <row r="1206" spans="1:7" ht="13.25" customHeight="1">
      <c r="A1206" s="33">
        <v>40105</v>
      </c>
      <c r="B1206" s="34">
        <v>15020</v>
      </c>
      <c r="C1206" s="34">
        <v>19850</v>
      </c>
      <c r="D1206" s="34">
        <v>101000</v>
      </c>
      <c r="E1206" s="35">
        <v>1649.07</v>
      </c>
      <c r="F1206" s="9"/>
      <c r="G1206" s="10"/>
    </row>
    <row r="1207" spans="1:7" ht="13.25" customHeight="1">
      <c r="A1207" s="36">
        <v>40106</v>
      </c>
      <c r="B1207" s="37">
        <v>15040</v>
      </c>
      <c r="C1207" s="37">
        <v>19850</v>
      </c>
      <c r="D1207" s="37">
        <v>99300</v>
      </c>
      <c r="E1207" s="38">
        <v>1659.15</v>
      </c>
      <c r="F1207" s="9"/>
      <c r="G1207" s="10"/>
    </row>
    <row r="1208" spans="1:7" ht="13.25" customHeight="1">
      <c r="A1208" s="39">
        <v>40107</v>
      </c>
      <c r="B1208" s="40">
        <v>14700</v>
      </c>
      <c r="C1208" s="40">
        <v>19350</v>
      </c>
      <c r="D1208" s="40">
        <v>103500</v>
      </c>
      <c r="E1208" s="41">
        <v>1653.86</v>
      </c>
      <c r="F1208" s="9"/>
      <c r="G1208" s="10"/>
    </row>
    <row r="1209" spans="1:7" ht="13.25" customHeight="1">
      <c r="A1209" s="33">
        <v>40108</v>
      </c>
      <c r="B1209" s="34">
        <v>14520</v>
      </c>
      <c r="C1209" s="34">
        <v>18800</v>
      </c>
      <c r="D1209" s="34">
        <v>103000</v>
      </c>
      <c r="E1209" s="35">
        <v>1630.33</v>
      </c>
      <c r="F1209" s="9"/>
      <c r="G1209" s="10"/>
    </row>
    <row r="1210" spans="1:7" ht="13.25" customHeight="1">
      <c r="A1210" s="33">
        <v>40109</v>
      </c>
      <c r="B1210" s="34">
        <v>14900</v>
      </c>
      <c r="C1210" s="34">
        <v>18750</v>
      </c>
      <c r="D1210" s="34">
        <v>109500</v>
      </c>
      <c r="E1210" s="35">
        <v>1640.17</v>
      </c>
      <c r="F1210" s="9"/>
      <c r="G1210" s="10"/>
    </row>
    <row r="1211" spans="1:7" ht="13.25" customHeight="1">
      <c r="A1211" s="33">
        <v>40112</v>
      </c>
      <c r="B1211" s="34">
        <v>15060</v>
      </c>
      <c r="C1211" s="34">
        <v>18850</v>
      </c>
      <c r="D1211" s="34">
        <v>114000</v>
      </c>
      <c r="E1211" s="35">
        <v>1657.11</v>
      </c>
      <c r="F1211" s="9"/>
      <c r="G1211" s="10"/>
    </row>
    <row r="1212" spans="1:7" ht="13.25" customHeight="1">
      <c r="A1212" s="36">
        <v>40113</v>
      </c>
      <c r="B1212" s="37">
        <v>14840</v>
      </c>
      <c r="C1212" s="37">
        <v>18300</v>
      </c>
      <c r="D1212" s="37">
        <v>117000</v>
      </c>
      <c r="E1212" s="38">
        <v>1649.53</v>
      </c>
      <c r="F1212" s="9"/>
      <c r="G1212" s="10"/>
    </row>
    <row r="1213" spans="1:7" ht="13.25" customHeight="1">
      <c r="A1213" s="39">
        <v>40114</v>
      </c>
      <c r="B1213" s="40">
        <v>14400</v>
      </c>
      <c r="C1213" s="40">
        <v>17700</v>
      </c>
      <c r="D1213" s="40">
        <v>115000</v>
      </c>
      <c r="E1213" s="41">
        <v>1609.71</v>
      </c>
      <c r="F1213" s="9"/>
      <c r="G1213" s="10"/>
    </row>
    <row r="1214" spans="1:7" ht="13.25" customHeight="1">
      <c r="A1214" s="33">
        <v>40115</v>
      </c>
      <c r="B1214" s="34">
        <v>14360</v>
      </c>
      <c r="C1214" s="34">
        <v>18400</v>
      </c>
      <c r="D1214" s="34">
        <v>115000</v>
      </c>
      <c r="E1214" s="35">
        <v>1585.85</v>
      </c>
      <c r="F1214" s="9"/>
      <c r="G1214" s="10"/>
    </row>
    <row r="1215" spans="1:7" ht="13.25" customHeight="1">
      <c r="A1215" s="33">
        <v>40116</v>
      </c>
      <c r="B1215" s="34">
        <v>14460</v>
      </c>
      <c r="C1215" s="34">
        <v>18050</v>
      </c>
      <c r="D1215" s="34">
        <v>109500</v>
      </c>
      <c r="E1215" s="35">
        <v>1580.69</v>
      </c>
      <c r="F1215" s="9"/>
      <c r="G1215" s="10"/>
    </row>
    <row r="1216" spans="1:7" ht="13.25" customHeight="1">
      <c r="A1216" s="33">
        <v>40119</v>
      </c>
      <c r="B1216" s="34">
        <v>14360</v>
      </c>
      <c r="C1216" s="34">
        <v>18050</v>
      </c>
      <c r="D1216" s="34">
        <v>102000</v>
      </c>
      <c r="E1216" s="35">
        <v>1559.09</v>
      </c>
      <c r="F1216" s="9"/>
      <c r="G1216" s="10"/>
    </row>
    <row r="1217" spans="1:7" ht="13.25" customHeight="1">
      <c r="A1217" s="36">
        <v>40120</v>
      </c>
      <c r="B1217" s="37">
        <v>14580</v>
      </c>
      <c r="C1217" s="37">
        <v>18200</v>
      </c>
      <c r="D1217" s="37">
        <v>105000</v>
      </c>
      <c r="E1217" s="38">
        <v>1549.92</v>
      </c>
      <c r="F1217" s="9"/>
      <c r="G1217" s="10"/>
    </row>
    <row r="1218" spans="1:7" ht="13.25" customHeight="1">
      <c r="A1218" s="39">
        <v>40121</v>
      </c>
      <c r="B1218" s="40">
        <v>14660</v>
      </c>
      <c r="C1218" s="40">
        <v>19000</v>
      </c>
      <c r="D1218" s="40">
        <v>106500</v>
      </c>
      <c r="E1218" s="41">
        <v>1579.93</v>
      </c>
      <c r="F1218" s="9"/>
      <c r="G1218" s="10"/>
    </row>
    <row r="1219" spans="1:7" ht="13.25" customHeight="1">
      <c r="A1219" s="33">
        <v>40122</v>
      </c>
      <c r="B1219" s="34">
        <v>14240</v>
      </c>
      <c r="C1219" s="34">
        <v>18350</v>
      </c>
      <c r="D1219" s="34">
        <v>102000</v>
      </c>
      <c r="E1219" s="35">
        <v>1552.24</v>
      </c>
      <c r="F1219" s="9"/>
      <c r="G1219" s="10"/>
    </row>
    <row r="1220" spans="1:7" ht="13.25" customHeight="1">
      <c r="A1220" s="33">
        <v>40123</v>
      </c>
      <c r="B1220" s="34">
        <v>14440</v>
      </c>
      <c r="C1220" s="34">
        <v>19050</v>
      </c>
      <c r="D1220" s="34">
        <v>104500</v>
      </c>
      <c r="E1220" s="35">
        <v>1572.46</v>
      </c>
      <c r="F1220" s="9"/>
      <c r="G1220" s="10"/>
    </row>
    <row r="1221" spans="1:7" ht="13.25" customHeight="1">
      <c r="A1221" s="33">
        <v>40126</v>
      </c>
      <c r="B1221" s="34">
        <v>14480</v>
      </c>
      <c r="C1221" s="34">
        <v>19800</v>
      </c>
      <c r="D1221" s="34">
        <v>102500</v>
      </c>
      <c r="E1221" s="35">
        <v>1576.79</v>
      </c>
      <c r="F1221" s="9"/>
      <c r="G1221" s="10"/>
    </row>
    <row r="1222" spans="1:7" ht="13.25" customHeight="1">
      <c r="A1222" s="36">
        <v>40127</v>
      </c>
      <c r="B1222" s="37">
        <v>14540</v>
      </c>
      <c r="C1222" s="37">
        <v>19800</v>
      </c>
      <c r="D1222" s="37">
        <v>105000</v>
      </c>
      <c r="E1222" s="38">
        <v>1582.3</v>
      </c>
      <c r="F1222" s="9"/>
      <c r="G1222" s="10"/>
    </row>
    <row r="1223" spans="1:7" ht="13.25" customHeight="1">
      <c r="A1223" s="39">
        <v>40128</v>
      </c>
      <c r="B1223" s="40">
        <v>14700</v>
      </c>
      <c r="C1223" s="40">
        <v>19950</v>
      </c>
      <c r="D1223" s="40">
        <v>105500</v>
      </c>
      <c r="E1223" s="41">
        <v>1594.82</v>
      </c>
      <c r="F1223" s="9"/>
      <c r="G1223" s="10"/>
    </row>
    <row r="1224" spans="1:7" ht="13.25" customHeight="1">
      <c r="A1224" s="33">
        <v>40129</v>
      </c>
      <c r="B1224" s="34">
        <v>14400</v>
      </c>
      <c r="C1224" s="34">
        <v>19600</v>
      </c>
      <c r="D1224" s="34">
        <v>102000</v>
      </c>
      <c r="E1224" s="35">
        <v>1572.73</v>
      </c>
      <c r="F1224" s="9"/>
      <c r="G1224" s="10"/>
    </row>
    <row r="1225" spans="1:7" ht="13.25" customHeight="1">
      <c r="A1225" s="33">
        <v>40130</v>
      </c>
      <c r="B1225" s="34">
        <v>14280</v>
      </c>
      <c r="C1225" s="34">
        <v>18850</v>
      </c>
      <c r="D1225" s="34">
        <v>101000</v>
      </c>
      <c r="E1225" s="35">
        <v>1571.99</v>
      </c>
      <c r="F1225" s="9"/>
      <c r="G1225" s="10"/>
    </row>
    <row r="1226" spans="1:7" ht="13.25" customHeight="1">
      <c r="A1226" s="33">
        <v>40133</v>
      </c>
      <c r="B1226" s="34">
        <v>14660</v>
      </c>
      <c r="C1226" s="34">
        <v>19700</v>
      </c>
      <c r="D1226" s="34">
        <v>102000</v>
      </c>
      <c r="E1226" s="35">
        <v>1592.47</v>
      </c>
      <c r="F1226" s="9"/>
      <c r="G1226" s="10"/>
    </row>
    <row r="1227" spans="1:7" ht="13.25" customHeight="1">
      <c r="A1227" s="36">
        <v>40134</v>
      </c>
      <c r="B1227" s="37">
        <v>14560</v>
      </c>
      <c r="C1227" s="37">
        <v>18400</v>
      </c>
      <c r="D1227" s="37">
        <v>100000</v>
      </c>
      <c r="E1227" s="38">
        <v>1585.98</v>
      </c>
      <c r="F1227" s="9"/>
      <c r="G1227" s="10"/>
    </row>
    <row r="1228" spans="1:7" ht="13.25" customHeight="1">
      <c r="A1228" s="39">
        <v>40135</v>
      </c>
      <c r="B1228" s="40">
        <v>15000</v>
      </c>
      <c r="C1228" s="40">
        <v>18750</v>
      </c>
      <c r="D1228" s="40">
        <v>100000</v>
      </c>
      <c r="E1228" s="41">
        <v>1603.97</v>
      </c>
      <c r="F1228" s="9"/>
      <c r="G1228" s="10"/>
    </row>
    <row r="1229" spans="1:7" ht="13.25" customHeight="1">
      <c r="A1229" s="33">
        <v>40136</v>
      </c>
      <c r="B1229" s="34">
        <v>15180</v>
      </c>
      <c r="C1229" s="34">
        <v>19250</v>
      </c>
      <c r="D1229" s="34">
        <v>101500</v>
      </c>
      <c r="E1229" s="35">
        <v>1620.54</v>
      </c>
      <c r="F1229" s="9"/>
      <c r="G1229" s="10"/>
    </row>
    <row r="1230" spans="1:7" ht="13.25" customHeight="1">
      <c r="A1230" s="33">
        <v>40137</v>
      </c>
      <c r="B1230" s="34">
        <v>15100</v>
      </c>
      <c r="C1230" s="34">
        <v>19150</v>
      </c>
      <c r="D1230" s="34">
        <v>102000</v>
      </c>
      <c r="E1230" s="35">
        <v>1620.6</v>
      </c>
      <c r="F1230" s="9"/>
      <c r="G1230" s="10"/>
    </row>
    <row r="1231" spans="1:7" ht="13.25" customHeight="1">
      <c r="A1231" s="33">
        <v>40140</v>
      </c>
      <c r="B1231" s="34">
        <v>15180</v>
      </c>
      <c r="C1231" s="34">
        <v>19050</v>
      </c>
      <c r="D1231" s="34">
        <v>100000</v>
      </c>
      <c r="E1231" s="35">
        <v>1619.05</v>
      </c>
      <c r="F1231" s="9"/>
      <c r="G1231" s="10"/>
    </row>
    <row r="1232" spans="1:7" ht="13.25" customHeight="1">
      <c r="A1232" s="36">
        <v>40141</v>
      </c>
      <c r="B1232" s="37">
        <v>14840</v>
      </c>
      <c r="C1232" s="37">
        <v>18600</v>
      </c>
      <c r="D1232" s="37">
        <v>99800</v>
      </c>
      <c r="E1232" s="38">
        <v>1606.42</v>
      </c>
      <c r="F1232" s="9"/>
      <c r="G1232" s="10"/>
    </row>
    <row r="1233" spans="1:7" ht="13.25" customHeight="1">
      <c r="A1233" s="39">
        <v>40142</v>
      </c>
      <c r="B1233" s="40">
        <v>14980</v>
      </c>
      <c r="C1233" s="40">
        <v>19000</v>
      </c>
      <c r="D1233" s="40">
        <v>100000</v>
      </c>
      <c r="E1233" s="41">
        <v>1611.88</v>
      </c>
      <c r="F1233" s="9"/>
      <c r="G1233" s="10"/>
    </row>
    <row r="1234" spans="1:7" ht="13.25" customHeight="1">
      <c r="A1234" s="33">
        <v>40143</v>
      </c>
      <c r="B1234" s="34">
        <v>14860</v>
      </c>
      <c r="C1234" s="34">
        <v>19200</v>
      </c>
      <c r="D1234" s="34">
        <v>98400</v>
      </c>
      <c r="E1234" s="35">
        <v>1599.52</v>
      </c>
      <c r="F1234" s="9"/>
      <c r="G1234" s="10"/>
    </row>
    <row r="1235" spans="1:7" ht="13.25" customHeight="1">
      <c r="A1235" s="33">
        <v>40144</v>
      </c>
      <c r="B1235" s="34">
        <v>14240</v>
      </c>
      <c r="C1235" s="34">
        <v>18450</v>
      </c>
      <c r="D1235" s="34">
        <v>94600</v>
      </c>
      <c r="E1235" s="35">
        <v>1524.5</v>
      </c>
      <c r="F1235" s="9"/>
      <c r="G1235" s="10"/>
    </row>
    <row r="1236" spans="1:7" ht="13.25" customHeight="1">
      <c r="A1236" s="33">
        <v>40147</v>
      </c>
      <c r="B1236" s="34">
        <v>14400</v>
      </c>
      <c r="C1236" s="34">
        <v>18450</v>
      </c>
      <c r="D1236" s="34">
        <v>99000</v>
      </c>
      <c r="E1236" s="35">
        <v>1555.6</v>
      </c>
      <c r="F1236" s="9"/>
      <c r="G1236" s="10"/>
    </row>
    <row r="1237" spans="1:7" ht="13.25" customHeight="1">
      <c r="A1237" s="36">
        <v>40148</v>
      </c>
      <c r="B1237" s="37">
        <v>14740</v>
      </c>
      <c r="C1237" s="37">
        <v>18050</v>
      </c>
      <c r="D1237" s="37">
        <v>102500</v>
      </c>
      <c r="E1237" s="38">
        <v>1569.72</v>
      </c>
      <c r="F1237" s="9"/>
      <c r="G1237" s="10"/>
    </row>
    <row r="1238" spans="1:7" ht="13.25" customHeight="1">
      <c r="A1238" s="39">
        <v>40149</v>
      </c>
      <c r="B1238" s="40">
        <v>14940</v>
      </c>
      <c r="C1238" s="40">
        <v>19200</v>
      </c>
      <c r="D1238" s="40">
        <v>103000</v>
      </c>
      <c r="E1238" s="41">
        <v>1591.63</v>
      </c>
      <c r="F1238" s="9"/>
      <c r="G1238" s="10"/>
    </row>
    <row r="1239" spans="1:7" ht="13.25" customHeight="1">
      <c r="A1239" s="33">
        <v>40150</v>
      </c>
      <c r="B1239" s="34">
        <v>15180</v>
      </c>
      <c r="C1239" s="34">
        <v>19450</v>
      </c>
      <c r="D1239" s="34">
        <v>104000</v>
      </c>
      <c r="E1239" s="35">
        <v>1615</v>
      </c>
      <c r="F1239" s="9"/>
      <c r="G1239" s="10"/>
    </row>
    <row r="1240" spans="1:7" ht="13.25" customHeight="1">
      <c r="A1240" s="33">
        <v>40151</v>
      </c>
      <c r="B1240" s="34">
        <v>15240</v>
      </c>
      <c r="C1240" s="34">
        <v>19700</v>
      </c>
      <c r="D1240" s="34">
        <v>104000</v>
      </c>
      <c r="E1240" s="35">
        <v>1624.76</v>
      </c>
      <c r="F1240" s="9"/>
      <c r="G1240" s="10"/>
    </row>
    <row r="1241" spans="1:7" ht="13.25" customHeight="1">
      <c r="A1241" s="33">
        <v>40154</v>
      </c>
      <c r="B1241" s="34">
        <v>15420</v>
      </c>
      <c r="C1241" s="34">
        <v>20050</v>
      </c>
      <c r="D1241" s="34">
        <v>105000</v>
      </c>
      <c r="E1241" s="35">
        <v>1632.65</v>
      </c>
      <c r="F1241" s="9"/>
      <c r="G1241" s="10"/>
    </row>
    <row r="1242" spans="1:7" ht="13.25" customHeight="1">
      <c r="A1242" s="36">
        <v>40155</v>
      </c>
      <c r="B1242" s="37">
        <v>15440</v>
      </c>
      <c r="C1242" s="37">
        <v>20100</v>
      </c>
      <c r="D1242" s="37">
        <v>105000</v>
      </c>
      <c r="E1242" s="38">
        <v>1627.78</v>
      </c>
      <c r="F1242" s="9"/>
      <c r="G1242" s="10"/>
    </row>
    <row r="1243" spans="1:7" ht="13.25" customHeight="1">
      <c r="A1243" s="39">
        <v>40156</v>
      </c>
      <c r="B1243" s="40">
        <v>15560</v>
      </c>
      <c r="C1243" s="40">
        <v>20550</v>
      </c>
      <c r="D1243" s="40">
        <v>108500</v>
      </c>
      <c r="E1243" s="41">
        <v>1634.17</v>
      </c>
      <c r="F1243" s="9"/>
      <c r="G1243" s="10"/>
    </row>
    <row r="1244" spans="1:7" ht="13.25" customHeight="1">
      <c r="A1244" s="33">
        <v>40157</v>
      </c>
      <c r="B1244" s="34">
        <v>15760</v>
      </c>
      <c r="C1244" s="34">
        <v>20850</v>
      </c>
      <c r="D1244" s="34">
        <v>110000</v>
      </c>
      <c r="E1244" s="35">
        <v>1652.73</v>
      </c>
      <c r="F1244" s="9"/>
      <c r="G1244" s="10"/>
    </row>
    <row r="1245" spans="1:7" ht="13.25" customHeight="1">
      <c r="A1245" s="33">
        <v>40158</v>
      </c>
      <c r="B1245" s="34">
        <v>15700</v>
      </c>
      <c r="C1245" s="34">
        <v>20900</v>
      </c>
      <c r="D1245" s="34">
        <v>109500</v>
      </c>
      <c r="E1245" s="35">
        <v>1656.9</v>
      </c>
      <c r="F1245" s="9"/>
      <c r="G1245" s="10"/>
    </row>
    <row r="1246" spans="1:7" ht="13.25" customHeight="1">
      <c r="A1246" s="33">
        <v>40161</v>
      </c>
      <c r="B1246" s="34">
        <v>15580</v>
      </c>
      <c r="C1246" s="34">
        <v>20700</v>
      </c>
      <c r="D1246" s="34">
        <v>109000</v>
      </c>
      <c r="E1246" s="35">
        <v>1664.77</v>
      </c>
      <c r="F1246" s="9"/>
      <c r="G1246" s="10"/>
    </row>
    <row r="1247" spans="1:7" ht="13.25" customHeight="1">
      <c r="A1247" s="36">
        <v>40162</v>
      </c>
      <c r="B1247" s="37">
        <v>15540</v>
      </c>
      <c r="C1247" s="37">
        <v>20950</v>
      </c>
      <c r="D1247" s="37">
        <v>110500</v>
      </c>
      <c r="E1247" s="38">
        <v>1665.85</v>
      </c>
      <c r="F1247" s="9"/>
      <c r="G1247" s="10"/>
    </row>
    <row r="1248" spans="1:7" ht="13.25" customHeight="1">
      <c r="A1248" s="39">
        <v>40163</v>
      </c>
      <c r="B1248" s="40">
        <v>15600</v>
      </c>
      <c r="C1248" s="40">
        <v>21050</v>
      </c>
      <c r="D1248" s="40">
        <v>111000</v>
      </c>
      <c r="E1248" s="41">
        <v>1664.24</v>
      </c>
      <c r="F1248" s="9"/>
      <c r="G1248" s="10"/>
    </row>
    <row r="1249" spans="1:7" ht="13.25" customHeight="1">
      <c r="A1249" s="33">
        <v>40164</v>
      </c>
      <c r="B1249" s="34">
        <v>15300</v>
      </c>
      <c r="C1249" s="34">
        <v>21100</v>
      </c>
      <c r="D1249" s="34">
        <v>111500</v>
      </c>
      <c r="E1249" s="35">
        <v>1647.84</v>
      </c>
      <c r="F1249" s="9"/>
      <c r="G1249" s="10"/>
    </row>
    <row r="1250" spans="1:7" ht="13.25" customHeight="1">
      <c r="A1250" s="33">
        <v>40165</v>
      </c>
      <c r="B1250" s="34">
        <v>15460</v>
      </c>
      <c r="C1250" s="34">
        <v>21650</v>
      </c>
      <c r="D1250" s="34">
        <v>111500</v>
      </c>
      <c r="E1250" s="35">
        <v>1647.04</v>
      </c>
      <c r="F1250" s="9"/>
      <c r="G1250" s="10"/>
    </row>
    <row r="1251" spans="1:7" ht="13.25" customHeight="1">
      <c r="A1251" s="33">
        <v>40168</v>
      </c>
      <c r="B1251" s="34">
        <v>15420</v>
      </c>
      <c r="C1251" s="34">
        <v>22050</v>
      </c>
      <c r="D1251" s="34">
        <v>112500</v>
      </c>
      <c r="E1251" s="35">
        <v>1644.23</v>
      </c>
      <c r="F1251" s="9"/>
      <c r="G1251" s="10"/>
    </row>
    <row r="1252" spans="1:7" ht="13.25" customHeight="1">
      <c r="A1252" s="36">
        <v>40169</v>
      </c>
      <c r="B1252" s="37">
        <v>15620</v>
      </c>
      <c r="C1252" s="37">
        <v>21900</v>
      </c>
      <c r="D1252" s="37">
        <v>114500</v>
      </c>
      <c r="E1252" s="38">
        <v>1655.54</v>
      </c>
      <c r="F1252" s="9"/>
      <c r="G1252" s="10"/>
    </row>
    <row r="1253" spans="1:7" ht="13.25" customHeight="1">
      <c r="A1253" s="39">
        <v>40170</v>
      </c>
      <c r="B1253" s="40">
        <v>15680</v>
      </c>
      <c r="C1253" s="40">
        <v>22000</v>
      </c>
      <c r="D1253" s="40">
        <v>116500</v>
      </c>
      <c r="E1253" s="41">
        <v>1661.35</v>
      </c>
      <c r="F1253" s="9"/>
      <c r="G1253" s="10"/>
    </row>
    <row r="1254" spans="1:7" ht="13.25" customHeight="1">
      <c r="A1254" s="33">
        <v>40171</v>
      </c>
      <c r="B1254" s="34">
        <v>15800</v>
      </c>
      <c r="C1254" s="34">
        <v>22300</v>
      </c>
      <c r="D1254" s="34">
        <v>121000</v>
      </c>
      <c r="E1254" s="35">
        <v>1682.34</v>
      </c>
      <c r="F1254" s="9"/>
      <c r="G1254" s="10"/>
    </row>
    <row r="1255" spans="1:7" ht="13.25" customHeight="1">
      <c r="A1255" s="33">
        <v>40175</v>
      </c>
      <c r="B1255" s="34">
        <v>15740</v>
      </c>
      <c r="C1255" s="34">
        <v>22200</v>
      </c>
      <c r="D1255" s="34">
        <v>120000</v>
      </c>
      <c r="E1255" s="35">
        <v>1685.59</v>
      </c>
      <c r="F1255" s="9"/>
      <c r="G1255" s="10"/>
    </row>
    <row r="1256" spans="1:7" ht="13.25" customHeight="1">
      <c r="A1256" s="33">
        <v>40176</v>
      </c>
      <c r="B1256" s="34">
        <v>15720</v>
      </c>
      <c r="C1256" s="34">
        <v>22200</v>
      </c>
      <c r="D1256" s="34">
        <v>120500</v>
      </c>
      <c r="E1256" s="35">
        <v>1672.48</v>
      </c>
      <c r="F1256" s="9"/>
      <c r="G1256" s="10"/>
    </row>
    <row r="1257" spans="1:7" ht="13.25" customHeight="1">
      <c r="A1257" s="36">
        <v>40177</v>
      </c>
      <c r="B1257" s="37">
        <v>15980</v>
      </c>
      <c r="C1257" s="37">
        <v>23150</v>
      </c>
      <c r="D1257" s="37">
        <v>121000</v>
      </c>
      <c r="E1257" s="38">
        <v>1682.77</v>
      </c>
      <c r="F1257" s="9"/>
      <c r="G1257" s="10"/>
    </row>
    <row r="1258" spans="1:7" ht="13.25" customHeight="1">
      <c r="A1258" s="39">
        <v>40182</v>
      </c>
      <c r="B1258" s="40">
        <v>16180</v>
      </c>
      <c r="C1258" s="40">
        <v>24100</v>
      </c>
      <c r="D1258" s="40">
        <v>119000</v>
      </c>
      <c r="E1258" s="41">
        <v>1696.14</v>
      </c>
      <c r="F1258" s="9"/>
      <c r="G1258" s="10"/>
    </row>
    <row r="1259" spans="1:7" ht="13.25" customHeight="1">
      <c r="A1259" s="33">
        <v>40183</v>
      </c>
      <c r="B1259" s="34">
        <v>16440</v>
      </c>
      <c r="C1259" s="34">
        <v>23350</v>
      </c>
      <c r="D1259" s="34">
        <v>110000</v>
      </c>
      <c r="E1259" s="35">
        <v>1690.62</v>
      </c>
      <c r="F1259" s="9"/>
      <c r="G1259" s="10"/>
    </row>
    <row r="1260" spans="1:7" ht="13.25" customHeight="1">
      <c r="A1260" s="33">
        <v>40184</v>
      </c>
      <c r="B1260" s="34">
        <v>16820</v>
      </c>
      <c r="C1260" s="34">
        <v>24550</v>
      </c>
      <c r="D1260" s="34">
        <v>111000</v>
      </c>
      <c r="E1260" s="35">
        <v>1705.32</v>
      </c>
      <c r="F1260" s="9"/>
      <c r="G1260" s="10"/>
    </row>
    <row r="1261" spans="1:7" ht="13.25" customHeight="1">
      <c r="A1261" s="33">
        <v>40185</v>
      </c>
      <c r="B1261" s="34">
        <v>16260</v>
      </c>
      <c r="C1261" s="34">
        <v>24400</v>
      </c>
      <c r="D1261" s="34">
        <v>106000</v>
      </c>
      <c r="E1261" s="35">
        <v>1683.45</v>
      </c>
      <c r="F1261" s="9"/>
      <c r="G1261" s="10"/>
    </row>
    <row r="1262" spans="1:7" ht="13.25" customHeight="1">
      <c r="A1262" s="36">
        <v>40186</v>
      </c>
      <c r="B1262" s="37">
        <v>16420</v>
      </c>
      <c r="C1262" s="37">
        <v>24650</v>
      </c>
      <c r="D1262" s="37">
        <v>106000</v>
      </c>
      <c r="E1262" s="38">
        <v>1695.26</v>
      </c>
      <c r="F1262" s="9"/>
      <c r="G1262" s="10"/>
    </row>
    <row r="1263" spans="1:7" ht="13.25" customHeight="1">
      <c r="A1263" s="39">
        <v>40189</v>
      </c>
      <c r="B1263" s="40">
        <v>15940</v>
      </c>
      <c r="C1263" s="40">
        <v>24000</v>
      </c>
      <c r="D1263" s="40">
        <v>101500</v>
      </c>
      <c r="E1263" s="41">
        <v>1694.12</v>
      </c>
      <c r="F1263" s="9"/>
      <c r="G1263" s="10"/>
    </row>
    <row r="1264" spans="1:7" ht="13.25" customHeight="1">
      <c r="A1264" s="33">
        <v>40190</v>
      </c>
      <c r="B1264" s="34">
        <v>16180</v>
      </c>
      <c r="C1264" s="34">
        <v>24050</v>
      </c>
      <c r="D1264" s="34">
        <v>103000</v>
      </c>
      <c r="E1264" s="35">
        <v>1698.64</v>
      </c>
      <c r="F1264" s="9"/>
      <c r="G1264" s="10"/>
    </row>
    <row r="1265" spans="1:7" ht="13.25" customHeight="1">
      <c r="A1265" s="33">
        <v>40191</v>
      </c>
      <c r="B1265" s="34">
        <v>15940</v>
      </c>
      <c r="C1265" s="34">
        <v>24050</v>
      </c>
      <c r="D1265" s="34">
        <v>102000</v>
      </c>
      <c r="E1265" s="35">
        <v>1671.41</v>
      </c>
      <c r="F1265" s="9"/>
      <c r="G1265" s="10"/>
    </row>
    <row r="1266" spans="1:7" ht="13.25" customHeight="1">
      <c r="A1266" s="33">
        <v>40192</v>
      </c>
      <c r="B1266" s="34">
        <v>16540</v>
      </c>
      <c r="C1266" s="34">
        <v>25450</v>
      </c>
      <c r="D1266" s="34">
        <v>103500</v>
      </c>
      <c r="E1266" s="35">
        <v>1685.77</v>
      </c>
      <c r="F1266" s="9"/>
      <c r="G1266" s="10"/>
    </row>
    <row r="1267" spans="1:7" ht="13.25" customHeight="1">
      <c r="A1267" s="36">
        <v>40193</v>
      </c>
      <c r="B1267" s="37">
        <v>16840</v>
      </c>
      <c r="C1267" s="37">
        <v>26100</v>
      </c>
      <c r="D1267" s="37">
        <v>108000</v>
      </c>
      <c r="E1267" s="38">
        <v>1701.8</v>
      </c>
      <c r="F1267" s="9"/>
      <c r="G1267" s="10"/>
    </row>
    <row r="1268" spans="1:7" ht="13.25" customHeight="1">
      <c r="A1268" s="39">
        <v>40196</v>
      </c>
      <c r="B1268" s="40">
        <v>16860</v>
      </c>
      <c r="C1268" s="40">
        <v>25900</v>
      </c>
      <c r="D1268" s="40">
        <v>108000</v>
      </c>
      <c r="E1268" s="41">
        <v>1711.78</v>
      </c>
      <c r="F1268" s="9"/>
      <c r="G1268" s="10"/>
    </row>
    <row r="1269" spans="1:7" ht="13.25" customHeight="1">
      <c r="A1269" s="33">
        <v>40197</v>
      </c>
      <c r="B1269" s="34">
        <v>16460</v>
      </c>
      <c r="C1269" s="34">
        <v>25600</v>
      </c>
      <c r="D1269" s="34">
        <v>104500</v>
      </c>
      <c r="E1269" s="35">
        <v>1710.22</v>
      </c>
      <c r="F1269" s="9"/>
      <c r="G1269" s="10"/>
    </row>
    <row r="1270" spans="1:7" ht="13.25" customHeight="1">
      <c r="A1270" s="33">
        <v>40198</v>
      </c>
      <c r="B1270" s="34">
        <v>16680</v>
      </c>
      <c r="C1270" s="34">
        <v>25400</v>
      </c>
      <c r="D1270" s="34">
        <v>103500</v>
      </c>
      <c r="E1270" s="35">
        <v>1714.38</v>
      </c>
      <c r="F1270" s="9"/>
      <c r="G1270" s="10"/>
    </row>
    <row r="1271" spans="1:7" ht="13.25" customHeight="1">
      <c r="A1271" s="33">
        <v>40199</v>
      </c>
      <c r="B1271" s="34">
        <v>17000</v>
      </c>
      <c r="C1271" s="34">
        <v>25950</v>
      </c>
      <c r="D1271" s="34">
        <v>109000</v>
      </c>
      <c r="E1271" s="35">
        <v>1722.01</v>
      </c>
      <c r="F1271" s="9"/>
      <c r="G1271" s="10"/>
    </row>
    <row r="1272" spans="1:7" ht="13.25" customHeight="1">
      <c r="A1272" s="36">
        <v>40200</v>
      </c>
      <c r="B1272" s="37">
        <v>16500</v>
      </c>
      <c r="C1272" s="37">
        <v>26100</v>
      </c>
      <c r="D1272" s="37">
        <v>109500</v>
      </c>
      <c r="E1272" s="38">
        <v>1684.35</v>
      </c>
      <c r="F1272" s="9"/>
      <c r="G1272" s="10"/>
    </row>
    <row r="1273" spans="1:7" ht="13.25" customHeight="1">
      <c r="A1273" s="39">
        <v>40203</v>
      </c>
      <c r="B1273" s="40">
        <v>16840</v>
      </c>
      <c r="C1273" s="40">
        <v>26050</v>
      </c>
      <c r="D1273" s="40">
        <v>111000</v>
      </c>
      <c r="E1273" s="41">
        <v>1670.2</v>
      </c>
      <c r="F1273" s="9"/>
      <c r="G1273" s="10"/>
    </row>
    <row r="1274" spans="1:7" ht="13.25" customHeight="1">
      <c r="A1274" s="33">
        <v>40204</v>
      </c>
      <c r="B1274" s="34">
        <v>16300</v>
      </c>
      <c r="C1274" s="34">
        <v>23600</v>
      </c>
      <c r="D1274" s="34">
        <v>108500</v>
      </c>
      <c r="E1274" s="35">
        <v>1637.34</v>
      </c>
      <c r="F1274" s="9"/>
      <c r="G1274" s="10"/>
    </row>
    <row r="1275" spans="1:7" ht="13.25" customHeight="1">
      <c r="A1275" s="33">
        <v>40205</v>
      </c>
      <c r="B1275" s="34">
        <v>16000</v>
      </c>
      <c r="C1275" s="34">
        <v>23250</v>
      </c>
      <c r="D1275" s="34">
        <v>109000</v>
      </c>
      <c r="E1275" s="35">
        <v>1625.48</v>
      </c>
      <c r="F1275" s="9"/>
      <c r="G1275" s="10"/>
    </row>
    <row r="1276" spans="1:7" ht="13.25" customHeight="1">
      <c r="A1276" s="33">
        <v>40206</v>
      </c>
      <c r="B1276" s="34">
        <v>16160</v>
      </c>
      <c r="C1276" s="34">
        <v>23600</v>
      </c>
      <c r="D1276" s="34">
        <v>113500</v>
      </c>
      <c r="E1276" s="35">
        <v>1642.43</v>
      </c>
      <c r="F1276" s="9"/>
      <c r="G1276" s="10"/>
    </row>
    <row r="1277" spans="1:7" ht="13.25" customHeight="1">
      <c r="A1277" s="36">
        <v>40207</v>
      </c>
      <c r="B1277" s="37">
        <v>15680</v>
      </c>
      <c r="C1277" s="37">
        <v>22750</v>
      </c>
      <c r="D1277" s="37">
        <v>113000</v>
      </c>
      <c r="E1277" s="38">
        <v>1602.43</v>
      </c>
      <c r="F1277" s="9"/>
      <c r="G1277" s="10"/>
    </row>
    <row r="1278" spans="1:7" ht="13.25" customHeight="1">
      <c r="A1278" s="39">
        <v>40210</v>
      </c>
      <c r="B1278" s="40">
        <v>15540</v>
      </c>
      <c r="C1278" s="40">
        <v>23100</v>
      </c>
      <c r="D1278" s="40">
        <v>116000</v>
      </c>
      <c r="E1278" s="41">
        <v>1606.44</v>
      </c>
      <c r="F1278" s="9"/>
      <c r="G1278" s="10"/>
    </row>
    <row r="1279" spans="1:7" ht="13.25" customHeight="1">
      <c r="A1279" s="33">
        <v>40211</v>
      </c>
      <c r="B1279" s="34">
        <v>15440</v>
      </c>
      <c r="C1279" s="34">
        <v>22000</v>
      </c>
      <c r="D1279" s="34">
        <v>112000</v>
      </c>
      <c r="E1279" s="35">
        <v>1595.81</v>
      </c>
      <c r="F1279" s="9"/>
      <c r="G1279" s="10"/>
    </row>
    <row r="1280" spans="1:7" ht="13.25" customHeight="1">
      <c r="A1280" s="33">
        <v>40212</v>
      </c>
      <c r="B1280" s="34">
        <v>15540</v>
      </c>
      <c r="C1280" s="34">
        <v>21300</v>
      </c>
      <c r="D1280" s="34">
        <v>112000</v>
      </c>
      <c r="E1280" s="35">
        <v>1615.02</v>
      </c>
      <c r="F1280" s="9"/>
      <c r="G1280" s="10"/>
    </row>
    <row r="1281" spans="1:7" ht="13.25" customHeight="1">
      <c r="A1281" s="33">
        <v>40213</v>
      </c>
      <c r="B1281" s="34">
        <v>15520</v>
      </c>
      <c r="C1281" s="34">
        <v>21750</v>
      </c>
      <c r="D1281" s="34">
        <v>116000</v>
      </c>
      <c r="E1281" s="35">
        <v>1616.42</v>
      </c>
      <c r="F1281" s="9"/>
      <c r="G1281" s="10"/>
    </row>
    <row r="1282" spans="1:7" ht="13.25" customHeight="1">
      <c r="A1282" s="36">
        <v>40214</v>
      </c>
      <c r="B1282" s="37">
        <v>15000</v>
      </c>
      <c r="C1282" s="37">
        <v>21300</v>
      </c>
      <c r="D1282" s="37">
        <v>115500</v>
      </c>
      <c r="E1282" s="38">
        <v>1567.12</v>
      </c>
      <c r="F1282" s="9"/>
      <c r="G1282" s="10"/>
    </row>
    <row r="1283" spans="1:7" ht="13.25" customHeight="1">
      <c r="A1283" s="39">
        <v>40217</v>
      </c>
      <c r="B1283" s="40">
        <v>14960</v>
      </c>
      <c r="C1283" s="40">
        <v>21700</v>
      </c>
      <c r="D1283" s="40">
        <v>116000</v>
      </c>
      <c r="E1283" s="41">
        <v>1552.79</v>
      </c>
      <c r="F1283" s="9"/>
      <c r="G1283" s="10"/>
    </row>
    <row r="1284" spans="1:7" ht="13.25" customHeight="1">
      <c r="A1284" s="33">
        <v>40218</v>
      </c>
      <c r="B1284" s="34">
        <v>15220</v>
      </c>
      <c r="C1284" s="34">
        <v>22650</v>
      </c>
      <c r="D1284" s="34">
        <v>116500</v>
      </c>
      <c r="E1284" s="35">
        <v>1570.49</v>
      </c>
      <c r="F1284" s="9"/>
      <c r="G1284" s="10"/>
    </row>
    <row r="1285" spans="1:7" ht="13.25" customHeight="1">
      <c r="A1285" s="33">
        <v>40219</v>
      </c>
      <c r="B1285" s="34">
        <v>15100</v>
      </c>
      <c r="C1285" s="34">
        <v>22700</v>
      </c>
      <c r="D1285" s="34">
        <v>114000</v>
      </c>
      <c r="E1285" s="35">
        <v>1570.12</v>
      </c>
      <c r="F1285" s="9"/>
      <c r="G1285" s="10"/>
    </row>
    <row r="1286" spans="1:7" ht="13.25" customHeight="1">
      <c r="A1286" s="33">
        <v>40220</v>
      </c>
      <c r="B1286" s="34">
        <v>15260</v>
      </c>
      <c r="C1286" s="34">
        <v>21950</v>
      </c>
      <c r="D1286" s="34">
        <v>116000</v>
      </c>
      <c r="E1286" s="35">
        <v>1597.81</v>
      </c>
      <c r="F1286" s="9"/>
      <c r="G1286" s="10"/>
    </row>
    <row r="1287" spans="1:7" ht="13.25" customHeight="1">
      <c r="A1287" s="36">
        <v>40221</v>
      </c>
      <c r="B1287" s="37">
        <v>15000</v>
      </c>
      <c r="C1287" s="37">
        <v>21600</v>
      </c>
      <c r="D1287" s="37">
        <v>116000</v>
      </c>
      <c r="E1287" s="38">
        <v>1593.66</v>
      </c>
      <c r="F1287" s="9"/>
      <c r="G1287" s="10"/>
    </row>
    <row r="1288" spans="1:7" ht="13.25" customHeight="1">
      <c r="A1288" s="39">
        <v>40225</v>
      </c>
      <c r="B1288" s="40">
        <v>15120</v>
      </c>
      <c r="C1288" s="40">
        <v>21300</v>
      </c>
      <c r="D1288" s="40">
        <v>117000</v>
      </c>
      <c r="E1288" s="41">
        <v>1601.05</v>
      </c>
      <c r="F1288" s="9"/>
      <c r="G1288" s="10"/>
    </row>
    <row r="1289" spans="1:7" ht="13.25" customHeight="1">
      <c r="A1289" s="33">
        <v>40226</v>
      </c>
      <c r="B1289" s="34">
        <v>15580</v>
      </c>
      <c r="C1289" s="34">
        <v>22350</v>
      </c>
      <c r="D1289" s="34">
        <v>117500</v>
      </c>
      <c r="E1289" s="35">
        <v>1627.43</v>
      </c>
      <c r="F1289" s="9"/>
      <c r="G1289" s="10"/>
    </row>
    <row r="1290" spans="1:7" ht="13.25" customHeight="1">
      <c r="A1290" s="33">
        <v>40227</v>
      </c>
      <c r="B1290" s="34">
        <v>15500</v>
      </c>
      <c r="C1290" s="34">
        <v>22150</v>
      </c>
      <c r="D1290" s="34">
        <v>115500</v>
      </c>
      <c r="E1290" s="35">
        <v>1621.19</v>
      </c>
      <c r="F1290" s="9"/>
      <c r="G1290" s="10"/>
    </row>
    <row r="1291" spans="1:7" ht="13.25" customHeight="1">
      <c r="A1291" s="33">
        <v>40228</v>
      </c>
      <c r="B1291" s="34">
        <v>15200</v>
      </c>
      <c r="C1291" s="34">
        <v>21400</v>
      </c>
      <c r="D1291" s="34">
        <v>114500</v>
      </c>
      <c r="E1291" s="35">
        <v>1593.9</v>
      </c>
      <c r="F1291" s="9"/>
      <c r="G1291" s="10"/>
    </row>
    <row r="1292" spans="1:7" ht="13.25" customHeight="1">
      <c r="A1292" s="36">
        <v>40231</v>
      </c>
      <c r="B1292" s="37">
        <v>15460</v>
      </c>
      <c r="C1292" s="37">
        <v>22150</v>
      </c>
      <c r="D1292" s="37">
        <v>117000</v>
      </c>
      <c r="E1292" s="38">
        <v>1627.1</v>
      </c>
      <c r="F1292" s="9"/>
      <c r="G1292" s="10"/>
    </row>
    <row r="1293" spans="1:7" ht="13.25" customHeight="1">
      <c r="A1293" s="39">
        <v>40232</v>
      </c>
      <c r="B1293" s="40">
        <v>15340</v>
      </c>
      <c r="C1293" s="40">
        <v>22650</v>
      </c>
      <c r="D1293" s="40">
        <v>117000</v>
      </c>
      <c r="E1293" s="41">
        <v>1628.9</v>
      </c>
      <c r="F1293" s="9"/>
      <c r="G1293" s="10"/>
    </row>
    <row r="1294" spans="1:7" ht="13.25" customHeight="1">
      <c r="A1294" s="33">
        <v>40233</v>
      </c>
      <c r="B1294" s="34">
        <v>15040</v>
      </c>
      <c r="C1294" s="34">
        <v>22200</v>
      </c>
      <c r="D1294" s="34">
        <v>114000</v>
      </c>
      <c r="E1294" s="35">
        <v>1612.83</v>
      </c>
      <c r="F1294" s="9"/>
      <c r="G1294" s="10"/>
    </row>
    <row r="1295" spans="1:7" ht="13.25" customHeight="1">
      <c r="A1295" s="33">
        <v>40234</v>
      </c>
      <c r="B1295" s="34">
        <v>14720</v>
      </c>
      <c r="C1295" s="34">
        <v>21700</v>
      </c>
      <c r="D1295" s="34">
        <v>114000</v>
      </c>
      <c r="E1295" s="35">
        <v>1587.51</v>
      </c>
      <c r="F1295" s="9"/>
      <c r="G1295" s="10"/>
    </row>
    <row r="1296" spans="1:7" ht="13.25" customHeight="1">
      <c r="A1296" s="33">
        <v>40235</v>
      </c>
      <c r="B1296" s="34">
        <v>14880</v>
      </c>
      <c r="C1296" s="34">
        <v>21000</v>
      </c>
      <c r="D1296" s="34">
        <v>115000</v>
      </c>
      <c r="E1296" s="35">
        <v>1594.58</v>
      </c>
      <c r="F1296" s="9"/>
      <c r="G1296" s="10"/>
    </row>
    <row r="1297" spans="1:7" ht="13.25" customHeight="1">
      <c r="A1297" s="36">
        <v>40239</v>
      </c>
      <c r="B1297" s="37">
        <v>15400</v>
      </c>
      <c r="C1297" s="37">
        <v>21450</v>
      </c>
      <c r="D1297" s="37">
        <v>113500</v>
      </c>
      <c r="E1297" s="38">
        <v>1615.12</v>
      </c>
      <c r="F1297" s="9"/>
      <c r="G1297" s="10"/>
    </row>
    <row r="1298" spans="1:7" ht="13.25" customHeight="1">
      <c r="A1298" s="39">
        <v>40240</v>
      </c>
      <c r="B1298" s="40">
        <v>15420</v>
      </c>
      <c r="C1298" s="40">
        <v>21850</v>
      </c>
      <c r="D1298" s="40">
        <v>114500</v>
      </c>
      <c r="E1298" s="41">
        <v>1622.44</v>
      </c>
      <c r="F1298" s="9"/>
      <c r="G1298" s="10"/>
    </row>
    <row r="1299" spans="1:7" ht="13.25" customHeight="1">
      <c r="A1299" s="33">
        <v>40241</v>
      </c>
      <c r="B1299" s="34">
        <v>15220</v>
      </c>
      <c r="C1299" s="34">
        <v>22200</v>
      </c>
      <c r="D1299" s="34">
        <v>114500</v>
      </c>
      <c r="E1299" s="35">
        <v>1618.2</v>
      </c>
      <c r="F1299" s="9"/>
      <c r="G1299" s="10"/>
    </row>
    <row r="1300" spans="1:7" ht="13.25" customHeight="1">
      <c r="A1300" s="33">
        <v>40242</v>
      </c>
      <c r="B1300" s="34">
        <v>15500</v>
      </c>
      <c r="C1300" s="34">
        <v>22500</v>
      </c>
      <c r="D1300" s="34">
        <v>114500</v>
      </c>
      <c r="E1300" s="35">
        <v>1634.57</v>
      </c>
      <c r="F1300" s="9"/>
      <c r="G1300" s="10"/>
    </row>
    <row r="1301" spans="1:7" ht="13.25" customHeight="1">
      <c r="A1301" s="33">
        <v>40245</v>
      </c>
      <c r="B1301" s="34">
        <v>15720</v>
      </c>
      <c r="C1301" s="34">
        <v>22350</v>
      </c>
      <c r="D1301" s="34">
        <v>115000</v>
      </c>
      <c r="E1301" s="35">
        <v>1660.04</v>
      </c>
      <c r="F1301" s="9"/>
      <c r="G1301" s="10"/>
    </row>
    <row r="1302" spans="1:7" ht="13.25" customHeight="1">
      <c r="A1302" s="36">
        <v>40246</v>
      </c>
      <c r="B1302" s="37">
        <v>15720</v>
      </c>
      <c r="C1302" s="37">
        <v>21850</v>
      </c>
      <c r="D1302" s="37">
        <v>114000</v>
      </c>
      <c r="E1302" s="38">
        <v>1660.83</v>
      </c>
      <c r="F1302" s="9"/>
      <c r="G1302" s="10"/>
    </row>
    <row r="1303" spans="1:7" ht="13.25" customHeight="1">
      <c r="A1303" s="39">
        <v>40247</v>
      </c>
      <c r="B1303" s="40">
        <v>15680</v>
      </c>
      <c r="C1303" s="40">
        <v>22550</v>
      </c>
      <c r="D1303" s="40">
        <v>114500</v>
      </c>
      <c r="E1303" s="41">
        <v>1662.24</v>
      </c>
      <c r="F1303" s="9"/>
      <c r="G1303" s="10"/>
    </row>
    <row r="1304" spans="1:7" ht="13.25" customHeight="1">
      <c r="A1304" s="33">
        <v>40248</v>
      </c>
      <c r="B1304" s="34">
        <v>15560</v>
      </c>
      <c r="C1304" s="34">
        <v>23150</v>
      </c>
      <c r="D1304" s="34">
        <v>112000</v>
      </c>
      <c r="E1304" s="35">
        <v>1656.62</v>
      </c>
      <c r="F1304" s="9"/>
      <c r="G1304" s="10"/>
    </row>
    <row r="1305" spans="1:7" ht="13.25" customHeight="1">
      <c r="A1305" s="33">
        <v>40249</v>
      </c>
      <c r="B1305" s="34">
        <v>15560</v>
      </c>
      <c r="C1305" s="34">
        <v>23250</v>
      </c>
      <c r="D1305" s="34">
        <v>108000</v>
      </c>
      <c r="E1305" s="35">
        <v>1662.74</v>
      </c>
      <c r="F1305" s="9"/>
      <c r="G1305" s="10"/>
    </row>
    <row r="1306" spans="1:7" ht="13.25" customHeight="1">
      <c r="A1306" s="33">
        <v>40252</v>
      </c>
      <c r="B1306" s="34">
        <v>15360</v>
      </c>
      <c r="C1306" s="34">
        <v>23500</v>
      </c>
      <c r="D1306" s="34">
        <v>107500</v>
      </c>
      <c r="E1306" s="35">
        <v>1649.5</v>
      </c>
      <c r="F1306" s="9"/>
      <c r="G1306" s="10"/>
    </row>
    <row r="1307" spans="1:7" ht="13.25" customHeight="1">
      <c r="A1307" s="36">
        <v>40253</v>
      </c>
      <c r="B1307" s="37">
        <v>15300</v>
      </c>
      <c r="C1307" s="37">
        <v>23600</v>
      </c>
      <c r="D1307" s="37">
        <v>109500</v>
      </c>
      <c r="E1307" s="38">
        <v>1648.01</v>
      </c>
      <c r="F1307" s="9"/>
      <c r="G1307" s="10"/>
    </row>
    <row r="1308" spans="1:7" ht="13.25" customHeight="1">
      <c r="A1308" s="39">
        <v>40254</v>
      </c>
      <c r="B1308" s="40">
        <v>15960</v>
      </c>
      <c r="C1308" s="40">
        <v>24150</v>
      </c>
      <c r="D1308" s="40">
        <v>112000</v>
      </c>
      <c r="E1308" s="41">
        <v>1682.86</v>
      </c>
      <c r="F1308" s="9"/>
      <c r="G1308" s="10"/>
    </row>
    <row r="1309" spans="1:7" ht="13.25" customHeight="1">
      <c r="A1309" s="33">
        <v>40255</v>
      </c>
      <c r="B1309" s="34">
        <v>15940</v>
      </c>
      <c r="C1309" s="34">
        <v>23950</v>
      </c>
      <c r="D1309" s="34">
        <v>111500</v>
      </c>
      <c r="E1309" s="35">
        <v>1675.17</v>
      </c>
      <c r="F1309" s="9"/>
      <c r="G1309" s="10"/>
    </row>
    <row r="1310" spans="1:7" ht="13.25" customHeight="1">
      <c r="A1310" s="33">
        <v>40256</v>
      </c>
      <c r="B1310" s="34">
        <v>16080</v>
      </c>
      <c r="C1310" s="34">
        <v>24350</v>
      </c>
      <c r="D1310" s="34">
        <v>115000</v>
      </c>
      <c r="E1310" s="35">
        <v>1686.11</v>
      </c>
      <c r="F1310" s="9"/>
      <c r="G1310" s="10"/>
    </row>
    <row r="1311" spans="1:7" ht="13.25" customHeight="1">
      <c r="A1311" s="33">
        <v>40259</v>
      </c>
      <c r="B1311" s="34">
        <v>16020</v>
      </c>
      <c r="C1311" s="34">
        <v>24700</v>
      </c>
      <c r="D1311" s="34">
        <v>115500</v>
      </c>
      <c r="E1311" s="35">
        <v>1672.67</v>
      </c>
      <c r="F1311" s="9"/>
      <c r="G1311" s="10"/>
    </row>
    <row r="1312" spans="1:7" ht="13.25" customHeight="1">
      <c r="A1312" s="36">
        <v>40260</v>
      </c>
      <c r="B1312" s="37">
        <v>16180</v>
      </c>
      <c r="C1312" s="37">
        <v>24950</v>
      </c>
      <c r="D1312" s="37">
        <v>117500</v>
      </c>
      <c r="E1312" s="38">
        <v>1681.82</v>
      </c>
      <c r="F1312" s="9"/>
      <c r="G1312" s="10"/>
    </row>
    <row r="1313" spans="1:7" ht="13.25" customHeight="1">
      <c r="A1313" s="39">
        <v>40261</v>
      </c>
      <c r="B1313" s="40">
        <v>16380</v>
      </c>
      <c r="C1313" s="40">
        <v>25200</v>
      </c>
      <c r="D1313" s="40">
        <v>116500</v>
      </c>
      <c r="E1313" s="41">
        <v>1681.01</v>
      </c>
      <c r="F1313" s="9"/>
      <c r="G1313" s="10"/>
    </row>
    <row r="1314" spans="1:7" ht="13.25" customHeight="1">
      <c r="A1314" s="33">
        <v>40262</v>
      </c>
      <c r="B1314" s="34">
        <v>16380</v>
      </c>
      <c r="C1314" s="34">
        <v>25250</v>
      </c>
      <c r="D1314" s="34">
        <v>117000</v>
      </c>
      <c r="E1314" s="35">
        <v>1688.39</v>
      </c>
      <c r="F1314" s="9"/>
      <c r="G1314" s="10"/>
    </row>
    <row r="1315" spans="1:7" ht="13.25" customHeight="1">
      <c r="A1315" s="33">
        <v>40263</v>
      </c>
      <c r="B1315" s="34">
        <v>16400</v>
      </c>
      <c r="C1315" s="34">
        <v>25200</v>
      </c>
      <c r="D1315" s="34">
        <v>116000</v>
      </c>
      <c r="E1315" s="35">
        <v>1697.72</v>
      </c>
      <c r="F1315" s="9"/>
      <c r="G1315" s="10"/>
    </row>
    <row r="1316" spans="1:7" ht="13.25" customHeight="1">
      <c r="A1316" s="33">
        <v>40266</v>
      </c>
      <c r="B1316" s="34">
        <v>16360</v>
      </c>
      <c r="C1316" s="34">
        <v>25900</v>
      </c>
      <c r="D1316" s="34">
        <v>117000</v>
      </c>
      <c r="E1316" s="35">
        <v>1691.99</v>
      </c>
      <c r="F1316" s="9"/>
      <c r="G1316" s="10"/>
    </row>
    <row r="1317" spans="1:7" ht="13.25" customHeight="1">
      <c r="A1317" s="36">
        <v>40267</v>
      </c>
      <c r="B1317" s="37">
        <v>16280</v>
      </c>
      <c r="C1317" s="37">
        <v>26400</v>
      </c>
      <c r="D1317" s="37">
        <v>116000</v>
      </c>
      <c r="E1317" s="38">
        <v>1700.19</v>
      </c>
      <c r="F1317" s="9"/>
      <c r="G1317" s="10"/>
    </row>
    <row r="1318" spans="1:7" ht="13.25" customHeight="1">
      <c r="A1318" s="39">
        <v>40268</v>
      </c>
      <c r="B1318" s="40">
        <v>16360</v>
      </c>
      <c r="C1318" s="40">
        <v>26700</v>
      </c>
      <c r="D1318" s="40">
        <v>115500</v>
      </c>
      <c r="E1318" s="41">
        <v>1692.85</v>
      </c>
      <c r="F1318" s="9"/>
      <c r="G1318" s="10"/>
    </row>
    <row r="1319" spans="1:7" ht="13.25" customHeight="1">
      <c r="A1319" s="33">
        <v>40269</v>
      </c>
      <c r="B1319" s="34">
        <v>16900</v>
      </c>
      <c r="C1319" s="34">
        <v>28300</v>
      </c>
      <c r="D1319" s="34">
        <v>121000</v>
      </c>
      <c r="E1319" s="35">
        <v>1719.17</v>
      </c>
      <c r="F1319" s="9"/>
      <c r="G1319" s="10"/>
    </row>
    <row r="1320" spans="1:7" ht="13.25" customHeight="1">
      <c r="A1320" s="33">
        <v>40270</v>
      </c>
      <c r="B1320" s="34">
        <v>17140</v>
      </c>
      <c r="C1320" s="34">
        <v>28150</v>
      </c>
      <c r="D1320" s="34">
        <v>128000</v>
      </c>
      <c r="E1320" s="35">
        <v>1723.49</v>
      </c>
      <c r="F1320" s="9"/>
      <c r="G1320" s="10"/>
    </row>
    <row r="1321" spans="1:7" ht="13.25" customHeight="1">
      <c r="A1321" s="33">
        <v>40273</v>
      </c>
      <c r="B1321" s="34">
        <v>17400</v>
      </c>
      <c r="C1321" s="34">
        <v>29100</v>
      </c>
      <c r="D1321" s="34">
        <v>130500</v>
      </c>
      <c r="E1321" s="35">
        <v>1724.99</v>
      </c>
      <c r="F1321" s="9"/>
      <c r="G1321" s="10"/>
    </row>
    <row r="1322" spans="1:7" ht="13.25" customHeight="1">
      <c r="A1322" s="36">
        <v>40274</v>
      </c>
      <c r="B1322" s="37">
        <v>17380</v>
      </c>
      <c r="C1322" s="37">
        <v>28350</v>
      </c>
      <c r="D1322" s="37">
        <v>129000</v>
      </c>
      <c r="E1322" s="38">
        <v>1726.09</v>
      </c>
      <c r="F1322" s="9"/>
      <c r="G1322" s="10"/>
    </row>
    <row r="1323" spans="1:7" ht="13.25" customHeight="1">
      <c r="A1323" s="39">
        <v>40275</v>
      </c>
      <c r="B1323" s="40">
        <v>17180</v>
      </c>
      <c r="C1323" s="40">
        <v>27350</v>
      </c>
      <c r="D1323" s="40">
        <v>128000</v>
      </c>
      <c r="E1323" s="41">
        <v>1726.6</v>
      </c>
      <c r="F1323" s="9"/>
      <c r="G1323" s="10"/>
    </row>
    <row r="1324" spans="1:7" ht="13.25" customHeight="1">
      <c r="A1324" s="33">
        <v>40276</v>
      </c>
      <c r="B1324" s="34">
        <v>17260</v>
      </c>
      <c r="C1324" s="34">
        <v>28150</v>
      </c>
      <c r="D1324" s="34">
        <v>127500</v>
      </c>
      <c r="E1324" s="35">
        <v>1733.78</v>
      </c>
      <c r="F1324" s="9"/>
      <c r="G1324" s="10"/>
    </row>
    <row r="1325" spans="1:7" ht="13.25" customHeight="1">
      <c r="A1325" s="33">
        <v>40277</v>
      </c>
      <c r="B1325" s="34">
        <v>17120</v>
      </c>
      <c r="C1325" s="34">
        <v>28000</v>
      </c>
      <c r="D1325" s="34">
        <v>126500</v>
      </c>
      <c r="E1325" s="35">
        <v>1724.47</v>
      </c>
      <c r="F1325" s="9"/>
      <c r="G1325" s="10"/>
    </row>
    <row r="1326" spans="1:7" ht="13.25" customHeight="1">
      <c r="A1326" s="33">
        <v>40280</v>
      </c>
      <c r="B1326" s="34">
        <v>16600</v>
      </c>
      <c r="C1326" s="34">
        <v>26900</v>
      </c>
      <c r="D1326" s="34">
        <v>118000</v>
      </c>
      <c r="E1326" s="35">
        <v>1710.3</v>
      </c>
      <c r="F1326" s="9"/>
      <c r="G1326" s="10"/>
    </row>
    <row r="1327" spans="1:7" ht="13.25" customHeight="1">
      <c r="A1327" s="36">
        <v>40281</v>
      </c>
      <c r="B1327" s="37">
        <v>16560</v>
      </c>
      <c r="C1327" s="37">
        <v>27700</v>
      </c>
      <c r="D1327" s="37">
        <v>120000</v>
      </c>
      <c r="E1327" s="38">
        <v>1710.59</v>
      </c>
      <c r="F1327" s="9"/>
      <c r="G1327" s="10"/>
    </row>
    <row r="1328" spans="1:7" ht="13.25" customHeight="1">
      <c r="A1328" s="39">
        <v>40282</v>
      </c>
      <c r="B1328" s="40">
        <v>16900</v>
      </c>
      <c r="C1328" s="40">
        <v>27900</v>
      </c>
      <c r="D1328" s="40">
        <v>119500</v>
      </c>
      <c r="E1328" s="41">
        <v>1735.33</v>
      </c>
      <c r="F1328" s="9"/>
      <c r="G1328" s="10"/>
    </row>
    <row r="1329" spans="1:7" ht="13.25" customHeight="1">
      <c r="A1329" s="33">
        <v>40283</v>
      </c>
      <c r="B1329" s="34">
        <v>17100</v>
      </c>
      <c r="C1329" s="34">
        <v>27700</v>
      </c>
      <c r="D1329" s="34">
        <v>119000</v>
      </c>
      <c r="E1329" s="35">
        <v>1743.91</v>
      </c>
      <c r="F1329" s="9"/>
      <c r="G1329" s="10"/>
    </row>
    <row r="1330" spans="1:7" ht="13.25" customHeight="1">
      <c r="A1330" s="33">
        <v>40284</v>
      </c>
      <c r="B1330" s="34">
        <v>16960</v>
      </c>
      <c r="C1330" s="34">
        <v>27500</v>
      </c>
      <c r="D1330" s="34">
        <v>119000</v>
      </c>
      <c r="E1330" s="35">
        <v>1734.49</v>
      </c>
      <c r="F1330" s="9"/>
      <c r="G1330" s="10"/>
    </row>
    <row r="1331" spans="1:7" ht="13.25" customHeight="1">
      <c r="A1331" s="33">
        <v>40287</v>
      </c>
      <c r="B1331" s="34">
        <v>16540</v>
      </c>
      <c r="C1331" s="34">
        <v>26650</v>
      </c>
      <c r="D1331" s="34">
        <v>119000</v>
      </c>
      <c r="E1331" s="35">
        <v>1705.3</v>
      </c>
      <c r="F1331" s="9"/>
      <c r="G1331" s="10"/>
    </row>
    <row r="1332" spans="1:7" ht="13.25" customHeight="1">
      <c r="A1332" s="36">
        <v>40288</v>
      </c>
      <c r="B1332" s="37">
        <v>16560</v>
      </c>
      <c r="C1332" s="37">
        <v>27000</v>
      </c>
      <c r="D1332" s="37">
        <v>123000</v>
      </c>
      <c r="E1332" s="38">
        <v>1718.03</v>
      </c>
      <c r="F1332" s="9"/>
      <c r="G1332" s="10"/>
    </row>
    <row r="1333" spans="1:7" ht="13.25" customHeight="1">
      <c r="A1333" s="39">
        <v>40289</v>
      </c>
      <c r="B1333" s="40">
        <v>17040</v>
      </c>
      <c r="C1333" s="40">
        <v>28550</v>
      </c>
      <c r="D1333" s="40">
        <v>125000</v>
      </c>
      <c r="E1333" s="41">
        <v>1747.58</v>
      </c>
      <c r="F1333" s="9"/>
      <c r="G1333" s="10"/>
    </row>
    <row r="1334" spans="1:7" ht="13.25" customHeight="1">
      <c r="A1334" s="33">
        <v>40290</v>
      </c>
      <c r="B1334" s="34">
        <v>16820</v>
      </c>
      <c r="C1334" s="34">
        <v>28700</v>
      </c>
      <c r="D1334" s="34">
        <v>125500</v>
      </c>
      <c r="E1334" s="35">
        <v>1739.52</v>
      </c>
      <c r="F1334" s="9"/>
      <c r="G1334" s="10"/>
    </row>
    <row r="1335" spans="1:7" ht="13.25" customHeight="1">
      <c r="A1335" s="33">
        <v>40291</v>
      </c>
      <c r="B1335" s="34">
        <v>16600</v>
      </c>
      <c r="C1335" s="34">
        <v>28500</v>
      </c>
      <c r="D1335" s="34">
        <v>130000</v>
      </c>
      <c r="E1335" s="35">
        <v>1737.03</v>
      </c>
      <c r="F1335" s="9"/>
      <c r="G1335" s="10"/>
    </row>
    <row r="1336" spans="1:7" ht="13.25" customHeight="1">
      <c r="A1336" s="33">
        <v>40294</v>
      </c>
      <c r="B1336" s="34">
        <v>16680</v>
      </c>
      <c r="C1336" s="34">
        <v>28500</v>
      </c>
      <c r="D1336" s="34">
        <v>131500</v>
      </c>
      <c r="E1336" s="35">
        <v>1752.2</v>
      </c>
      <c r="F1336" s="9"/>
      <c r="G1336" s="10"/>
    </row>
    <row r="1337" spans="1:7" ht="13.25" customHeight="1">
      <c r="A1337" s="36">
        <v>40295</v>
      </c>
      <c r="B1337" s="37">
        <v>16700</v>
      </c>
      <c r="C1337" s="37">
        <v>27500</v>
      </c>
      <c r="D1337" s="37">
        <v>130000</v>
      </c>
      <c r="E1337" s="38">
        <v>1749.55</v>
      </c>
      <c r="F1337" s="9"/>
      <c r="G1337" s="10"/>
    </row>
    <row r="1338" spans="1:7" ht="13.25" customHeight="1">
      <c r="A1338" s="39">
        <v>40296</v>
      </c>
      <c r="B1338" s="40">
        <v>16500</v>
      </c>
      <c r="C1338" s="40">
        <v>27450</v>
      </c>
      <c r="D1338" s="40">
        <v>131500</v>
      </c>
      <c r="E1338" s="41">
        <v>1733.91</v>
      </c>
      <c r="F1338" s="9"/>
      <c r="G1338" s="10"/>
    </row>
    <row r="1339" spans="1:7" ht="13.25" customHeight="1">
      <c r="A1339" s="33">
        <v>40297</v>
      </c>
      <c r="B1339" s="34">
        <v>16500</v>
      </c>
      <c r="C1339" s="34">
        <v>27700</v>
      </c>
      <c r="D1339" s="34">
        <v>135500</v>
      </c>
      <c r="E1339" s="35">
        <v>1728.42</v>
      </c>
      <c r="F1339" s="9"/>
      <c r="G1339" s="10"/>
    </row>
    <row r="1340" spans="1:7" ht="13.25" customHeight="1">
      <c r="A1340" s="33">
        <v>40298</v>
      </c>
      <c r="B1340" s="34">
        <v>16980</v>
      </c>
      <c r="C1340" s="34">
        <v>28400</v>
      </c>
      <c r="D1340" s="34">
        <v>137000</v>
      </c>
      <c r="E1340" s="35">
        <v>1741.56</v>
      </c>
      <c r="F1340" s="9"/>
      <c r="G1340" s="10"/>
    </row>
    <row r="1341" spans="1:7" ht="13.25" customHeight="1">
      <c r="A1341" s="33">
        <v>40301</v>
      </c>
      <c r="B1341" s="34">
        <v>16580</v>
      </c>
      <c r="C1341" s="34">
        <v>27600</v>
      </c>
      <c r="D1341" s="34">
        <v>134500</v>
      </c>
      <c r="E1341" s="35">
        <v>1721.21</v>
      </c>
      <c r="F1341" s="9"/>
      <c r="G1341" s="10"/>
    </row>
    <row r="1342" spans="1:7" ht="13.25" customHeight="1">
      <c r="A1342" s="36">
        <v>40302</v>
      </c>
      <c r="B1342" s="37">
        <v>16680</v>
      </c>
      <c r="C1342" s="37">
        <v>27050</v>
      </c>
      <c r="D1342" s="37">
        <v>138000</v>
      </c>
      <c r="E1342" s="38">
        <v>1718.75</v>
      </c>
      <c r="F1342" s="9"/>
      <c r="G1342" s="10"/>
    </row>
    <row r="1343" spans="1:7" ht="13.25" customHeight="1">
      <c r="A1343" s="39">
        <v>40304</v>
      </c>
      <c r="B1343" s="40">
        <v>16280</v>
      </c>
      <c r="C1343" s="40">
        <v>26350</v>
      </c>
      <c r="D1343" s="40">
        <v>136500</v>
      </c>
      <c r="E1343" s="41">
        <v>1684.71</v>
      </c>
      <c r="F1343" s="9"/>
      <c r="G1343" s="10"/>
    </row>
    <row r="1344" spans="1:7" ht="13.25" customHeight="1">
      <c r="A1344" s="33">
        <v>40305</v>
      </c>
      <c r="B1344" s="34">
        <v>15880</v>
      </c>
      <c r="C1344" s="34">
        <v>26350</v>
      </c>
      <c r="D1344" s="34">
        <v>131000</v>
      </c>
      <c r="E1344" s="35">
        <v>1647.5</v>
      </c>
      <c r="F1344" s="9"/>
      <c r="G1344" s="10"/>
    </row>
    <row r="1345" spans="1:7" ht="13.25" customHeight="1">
      <c r="A1345" s="33">
        <v>40308</v>
      </c>
      <c r="B1345" s="34">
        <v>16060</v>
      </c>
      <c r="C1345" s="34">
        <v>26900</v>
      </c>
      <c r="D1345" s="34">
        <v>130500</v>
      </c>
      <c r="E1345" s="35">
        <v>1677.63</v>
      </c>
      <c r="F1345" s="9"/>
      <c r="G1345" s="10"/>
    </row>
    <row r="1346" spans="1:7" ht="13.25" customHeight="1">
      <c r="A1346" s="33">
        <v>40309</v>
      </c>
      <c r="B1346" s="34">
        <v>15820</v>
      </c>
      <c r="C1346" s="34">
        <v>26600</v>
      </c>
      <c r="D1346" s="34">
        <v>130500</v>
      </c>
      <c r="E1346" s="35">
        <v>1670.24</v>
      </c>
      <c r="F1346" s="9"/>
      <c r="G1346" s="10"/>
    </row>
    <row r="1347" spans="1:7" ht="13.25" customHeight="1">
      <c r="A1347" s="36">
        <v>40310</v>
      </c>
      <c r="B1347" s="37">
        <v>15780</v>
      </c>
      <c r="C1347" s="37">
        <v>25700</v>
      </c>
      <c r="D1347" s="37">
        <v>134000</v>
      </c>
      <c r="E1347" s="38">
        <v>1663.03</v>
      </c>
      <c r="F1347" s="9"/>
      <c r="G1347" s="10"/>
    </row>
    <row r="1348" spans="1:7" ht="13.25" customHeight="1">
      <c r="A1348" s="39">
        <v>40311</v>
      </c>
      <c r="B1348" s="40">
        <v>16260</v>
      </c>
      <c r="C1348" s="40">
        <v>26850</v>
      </c>
      <c r="D1348" s="40">
        <v>141500</v>
      </c>
      <c r="E1348" s="41">
        <v>1694.58</v>
      </c>
      <c r="F1348" s="9"/>
      <c r="G1348" s="10"/>
    </row>
    <row r="1349" spans="1:7" ht="13.25" customHeight="1">
      <c r="A1349" s="33">
        <v>40312</v>
      </c>
      <c r="B1349" s="34">
        <v>16200</v>
      </c>
      <c r="C1349" s="34">
        <v>26600</v>
      </c>
      <c r="D1349" s="34">
        <v>144500</v>
      </c>
      <c r="E1349" s="35">
        <v>1695.63</v>
      </c>
      <c r="F1349" s="9"/>
      <c r="G1349" s="10"/>
    </row>
    <row r="1350" spans="1:7" ht="13.25" customHeight="1">
      <c r="A1350" s="33">
        <v>40315</v>
      </c>
      <c r="B1350" s="34">
        <v>15680</v>
      </c>
      <c r="C1350" s="34">
        <v>25050</v>
      </c>
      <c r="D1350" s="34">
        <v>140500</v>
      </c>
      <c r="E1350" s="35">
        <v>1651.51</v>
      </c>
      <c r="F1350" s="9"/>
      <c r="G1350" s="10"/>
    </row>
    <row r="1351" spans="1:7" ht="13.25" customHeight="1">
      <c r="A1351" s="33">
        <v>40316</v>
      </c>
      <c r="B1351" s="34">
        <v>15840</v>
      </c>
      <c r="C1351" s="34">
        <v>24150</v>
      </c>
      <c r="D1351" s="34">
        <v>135500</v>
      </c>
      <c r="E1351" s="35">
        <v>1643.24</v>
      </c>
      <c r="F1351" s="9"/>
      <c r="G1351" s="10"/>
    </row>
    <row r="1352" spans="1:7" ht="13.25" customHeight="1">
      <c r="A1352" s="36">
        <v>40317</v>
      </c>
      <c r="B1352" s="37">
        <v>15460</v>
      </c>
      <c r="C1352" s="37">
        <v>24500</v>
      </c>
      <c r="D1352" s="37">
        <v>140000</v>
      </c>
      <c r="E1352" s="38">
        <v>1630.08</v>
      </c>
      <c r="F1352" s="9"/>
      <c r="G1352" s="10"/>
    </row>
    <row r="1353" spans="1:7" ht="13.25" customHeight="1">
      <c r="A1353" s="39">
        <v>40318</v>
      </c>
      <c r="B1353" s="40">
        <v>15120</v>
      </c>
      <c r="C1353" s="40">
        <v>23750</v>
      </c>
      <c r="D1353" s="40">
        <v>139500</v>
      </c>
      <c r="E1353" s="41">
        <v>1600.18</v>
      </c>
      <c r="F1353" s="9"/>
      <c r="G1353" s="10"/>
    </row>
    <row r="1354" spans="1:7" ht="13.25" customHeight="1">
      <c r="A1354" s="33">
        <v>40322</v>
      </c>
      <c r="B1354" s="34">
        <v>15160</v>
      </c>
      <c r="C1354" s="34">
        <v>24100</v>
      </c>
      <c r="D1354" s="34">
        <v>138500</v>
      </c>
      <c r="E1354" s="35">
        <v>1604.93</v>
      </c>
      <c r="F1354" s="9"/>
      <c r="G1354" s="10"/>
    </row>
    <row r="1355" spans="1:7" ht="13.25" customHeight="1">
      <c r="A1355" s="33">
        <v>40323</v>
      </c>
      <c r="B1355" s="34">
        <v>14820</v>
      </c>
      <c r="C1355" s="34">
        <v>23800</v>
      </c>
      <c r="D1355" s="34">
        <v>135500</v>
      </c>
      <c r="E1355" s="35">
        <v>1560.83</v>
      </c>
      <c r="F1355" s="9"/>
      <c r="G1355" s="10"/>
    </row>
    <row r="1356" spans="1:7" ht="13.25" customHeight="1">
      <c r="A1356" s="33">
        <v>40324</v>
      </c>
      <c r="B1356" s="34">
        <v>15000</v>
      </c>
      <c r="C1356" s="34">
        <v>24700</v>
      </c>
      <c r="D1356" s="34">
        <v>136000</v>
      </c>
      <c r="E1356" s="35">
        <v>1582.12</v>
      </c>
      <c r="F1356" s="9"/>
      <c r="G1356" s="10"/>
    </row>
    <row r="1357" spans="1:7" ht="13.25" customHeight="1">
      <c r="A1357" s="36">
        <v>40325</v>
      </c>
      <c r="B1357" s="37">
        <v>15440</v>
      </c>
      <c r="C1357" s="37">
        <v>25650</v>
      </c>
      <c r="D1357" s="37">
        <v>137000</v>
      </c>
      <c r="E1357" s="38">
        <v>1607.5</v>
      </c>
      <c r="F1357" s="9"/>
      <c r="G1357" s="10"/>
    </row>
    <row r="1358" spans="1:7" ht="13.25" customHeight="1">
      <c r="A1358" s="39">
        <v>40326</v>
      </c>
      <c r="B1358" s="40">
        <v>15560</v>
      </c>
      <c r="C1358" s="40">
        <v>25700</v>
      </c>
      <c r="D1358" s="40">
        <v>137500</v>
      </c>
      <c r="E1358" s="41">
        <v>1622.78</v>
      </c>
      <c r="F1358" s="9"/>
      <c r="G1358" s="10"/>
    </row>
    <row r="1359" spans="1:7" ht="13.25" customHeight="1">
      <c r="A1359" s="33">
        <v>40329</v>
      </c>
      <c r="B1359" s="34">
        <v>15520</v>
      </c>
      <c r="C1359" s="34">
        <v>25150</v>
      </c>
      <c r="D1359" s="34">
        <v>140000</v>
      </c>
      <c r="E1359" s="35">
        <v>1641.25</v>
      </c>
      <c r="F1359" s="9"/>
      <c r="G1359" s="10"/>
    </row>
    <row r="1360" spans="1:7" ht="13.25" customHeight="1">
      <c r="A1360" s="33">
        <v>40330</v>
      </c>
      <c r="B1360" s="34">
        <v>15360</v>
      </c>
      <c r="C1360" s="34">
        <v>24600</v>
      </c>
      <c r="D1360" s="34">
        <v>132500</v>
      </c>
      <c r="E1360" s="35">
        <v>1630.4</v>
      </c>
      <c r="F1360" s="9"/>
      <c r="G1360" s="10"/>
    </row>
    <row r="1361" spans="1:7" ht="13.25" customHeight="1">
      <c r="A1361" s="33">
        <v>40332</v>
      </c>
      <c r="B1361" s="34">
        <v>15540</v>
      </c>
      <c r="C1361" s="34">
        <v>24900</v>
      </c>
      <c r="D1361" s="34">
        <v>132000</v>
      </c>
      <c r="E1361" s="35">
        <v>1661.84</v>
      </c>
      <c r="F1361" s="9"/>
      <c r="G1361" s="10"/>
    </row>
    <row r="1362" spans="1:7" ht="13.25" customHeight="1">
      <c r="A1362" s="36">
        <v>40333</v>
      </c>
      <c r="B1362" s="37">
        <v>15860</v>
      </c>
      <c r="C1362" s="37">
        <v>26400</v>
      </c>
      <c r="D1362" s="37">
        <v>134000</v>
      </c>
      <c r="E1362" s="38">
        <v>1664.13</v>
      </c>
      <c r="F1362" s="9"/>
      <c r="G1362" s="10"/>
    </row>
    <row r="1363" spans="1:7" ht="13.25" customHeight="1">
      <c r="A1363" s="39">
        <v>40336</v>
      </c>
      <c r="B1363" s="40">
        <v>15740</v>
      </c>
      <c r="C1363" s="40">
        <v>26650</v>
      </c>
      <c r="D1363" s="40">
        <v>135000</v>
      </c>
      <c r="E1363" s="41">
        <v>1637.97</v>
      </c>
      <c r="F1363" s="9"/>
      <c r="G1363" s="10"/>
    </row>
    <row r="1364" spans="1:7" ht="13.25" customHeight="1">
      <c r="A1364" s="33">
        <v>40337</v>
      </c>
      <c r="B1364" s="34">
        <v>15700</v>
      </c>
      <c r="C1364" s="34">
        <v>26450</v>
      </c>
      <c r="D1364" s="34">
        <v>139000</v>
      </c>
      <c r="E1364" s="35">
        <v>1651.48</v>
      </c>
      <c r="F1364" s="9"/>
      <c r="G1364" s="10"/>
    </row>
    <row r="1365" spans="1:7" ht="13.25" customHeight="1">
      <c r="A1365" s="33">
        <v>40338</v>
      </c>
      <c r="B1365" s="34">
        <v>15400</v>
      </c>
      <c r="C1365" s="34">
        <v>25250</v>
      </c>
      <c r="D1365" s="34">
        <v>136500</v>
      </c>
      <c r="E1365" s="35">
        <v>1647.22</v>
      </c>
      <c r="F1365" s="9"/>
      <c r="G1365" s="10"/>
    </row>
    <row r="1366" spans="1:7" ht="13.25" customHeight="1">
      <c r="A1366" s="33">
        <v>40339</v>
      </c>
      <c r="B1366" s="34">
        <v>15460</v>
      </c>
      <c r="C1366" s="34">
        <v>25900</v>
      </c>
      <c r="D1366" s="34">
        <v>135500</v>
      </c>
      <c r="E1366" s="35">
        <v>1651.7</v>
      </c>
      <c r="F1366" s="9"/>
      <c r="G1366" s="10"/>
    </row>
    <row r="1367" spans="1:7" ht="13.25" customHeight="1">
      <c r="A1367" s="36">
        <v>40340</v>
      </c>
      <c r="B1367" s="37">
        <v>15940</v>
      </c>
      <c r="C1367" s="37">
        <v>25800</v>
      </c>
      <c r="D1367" s="37">
        <v>137500</v>
      </c>
      <c r="E1367" s="38">
        <v>1675.34</v>
      </c>
      <c r="F1367" s="9"/>
      <c r="G1367" s="10"/>
    </row>
    <row r="1368" spans="1:7" ht="13.25" customHeight="1">
      <c r="A1368" s="39">
        <v>40343</v>
      </c>
      <c r="B1368" s="40">
        <v>16140</v>
      </c>
      <c r="C1368" s="40">
        <v>26000</v>
      </c>
      <c r="D1368" s="40">
        <v>142000</v>
      </c>
      <c r="E1368" s="41">
        <v>1690.6</v>
      </c>
      <c r="F1368" s="9"/>
      <c r="G1368" s="10"/>
    </row>
    <row r="1369" spans="1:7" ht="13.25" customHeight="1">
      <c r="A1369" s="33">
        <v>40344</v>
      </c>
      <c r="B1369" s="34">
        <v>15960</v>
      </c>
      <c r="C1369" s="34">
        <v>27100</v>
      </c>
      <c r="D1369" s="34">
        <v>146000</v>
      </c>
      <c r="E1369" s="35">
        <v>1690.03</v>
      </c>
      <c r="F1369" s="9"/>
      <c r="G1369" s="10"/>
    </row>
    <row r="1370" spans="1:7" ht="13.25" customHeight="1">
      <c r="A1370" s="33">
        <v>40345</v>
      </c>
      <c r="B1370" s="34">
        <v>16380</v>
      </c>
      <c r="C1370" s="34">
        <v>27300</v>
      </c>
      <c r="D1370" s="34">
        <v>146000</v>
      </c>
      <c r="E1370" s="35">
        <v>1705.33</v>
      </c>
      <c r="F1370" s="9"/>
      <c r="G1370" s="10"/>
    </row>
    <row r="1371" spans="1:7" ht="13.25" customHeight="1">
      <c r="A1371" s="33">
        <v>40346</v>
      </c>
      <c r="B1371" s="34">
        <v>16340</v>
      </c>
      <c r="C1371" s="34">
        <v>28200</v>
      </c>
      <c r="D1371" s="34">
        <v>145000</v>
      </c>
      <c r="E1371" s="35">
        <v>1707.92</v>
      </c>
      <c r="F1371" s="9"/>
      <c r="G1371" s="10"/>
    </row>
    <row r="1372" spans="1:7" ht="13.25" customHeight="1">
      <c r="A1372" s="36">
        <v>40347</v>
      </c>
      <c r="B1372" s="37">
        <v>16440</v>
      </c>
      <c r="C1372" s="37">
        <v>28150</v>
      </c>
      <c r="D1372" s="37">
        <v>144500</v>
      </c>
      <c r="E1372" s="38">
        <v>1711.95</v>
      </c>
      <c r="F1372" s="9"/>
      <c r="G1372" s="10"/>
    </row>
    <row r="1373" spans="1:7" ht="13.25" customHeight="1">
      <c r="A1373" s="39">
        <v>40350</v>
      </c>
      <c r="B1373" s="40">
        <v>16600</v>
      </c>
      <c r="C1373" s="40">
        <v>28250</v>
      </c>
      <c r="D1373" s="40">
        <v>145500</v>
      </c>
      <c r="E1373" s="41">
        <v>1739.68</v>
      </c>
      <c r="F1373" s="9"/>
      <c r="G1373" s="10"/>
    </row>
    <row r="1374" spans="1:7" ht="13.25" customHeight="1">
      <c r="A1374" s="33">
        <v>40351</v>
      </c>
      <c r="B1374" s="34">
        <v>16320</v>
      </c>
      <c r="C1374" s="34">
        <v>27200</v>
      </c>
      <c r="D1374" s="34">
        <v>146000</v>
      </c>
      <c r="E1374" s="35">
        <v>1731.48</v>
      </c>
      <c r="F1374" s="9"/>
      <c r="G1374" s="10"/>
    </row>
    <row r="1375" spans="1:7" ht="13.25" customHeight="1">
      <c r="A1375" s="33">
        <v>40352</v>
      </c>
      <c r="B1375" s="34">
        <v>16100</v>
      </c>
      <c r="C1375" s="34">
        <v>27050</v>
      </c>
      <c r="D1375" s="34">
        <v>141500</v>
      </c>
      <c r="E1375" s="35">
        <v>1725.82</v>
      </c>
      <c r="F1375" s="9"/>
      <c r="G1375" s="10"/>
    </row>
    <row r="1376" spans="1:7" ht="13.25" customHeight="1">
      <c r="A1376" s="33">
        <v>40353</v>
      </c>
      <c r="B1376" s="34">
        <v>16400</v>
      </c>
      <c r="C1376" s="34">
        <v>27150</v>
      </c>
      <c r="D1376" s="34">
        <v>141000</v>
      </c>
      <c r="E1376" s="35">
        <v>1739.87</v>
      </c>
      <c r="F1376" s="9"/>
      <c r="G1376" s="10"/>
    </row>
    <row r="1377" spans="1:7" ht="13.25" customHeight="1">
      <c r="A1377" s="36">
        <v>40354</v>
      </c>
      <c r="B1377" s="37">
        <v>16100</v>
      </c>
      <c r="C1377" s="37">
        <v>26450</v>
      </c>
      <c r="D1377" s="37">
        <v>143500</v>
      </c>
      <c r="E1377" s="38">
        <v>1729.84</v>
      </c>
      <c r="F1377" s="9"/>
      <c r="G1377" s="10"/>
    </row>
    <row r="1378" spans="1:7" ht="13.25" customHeight="1">
      <c r="A1378" s="39">
        <v>40357</v>
      </c>
      <c r="B1378" s="40">
        <v>15920</v>
      </c>
      <c r="C1378" s="40">
        <v>26050</v>
      </c>
      <c r="D1378" s="40">
        <v>145000</v>
      </c>
      <c r="E1378" s="41">
        <v>1732.03</v>
      </c>
      <c r="F1378" s="9"/>
      <c r="G1378" s="10"/>
    </row>
    <row r="1379" spans="1:7" ht="13.25" customHeight="1">
      <c r="A1379" s="33">
        <v>40358</v>
      </c>
      <c r="B1379" s="34">
        <v>15840</v>
      </c>
      <c r="C1379" s="34">
        <v>25600</v>
      </c>
      <c r="D1379" s="34">
        <v>142000</v>
      </c>
      <c r="E1379" s="35">
        <v>1707.76</v>
      </c>
      <c r="F1379" s="9"/>
      <c r="G1379" s="10"/>
    </row>
    <row r="1380" spans="1:7" ht="13.25" customHeight="1">
      <c r="A1380" s="33">
        <v>40359</v>
      </c>
      <c r="B1380" s="34">
        <v>15480</v>
      </c>
      <c r="C1380" s="34">
        <v>25050</v>
      </c>
      <c r="D1380" s="34">
        <v>144500</v>
      </c>
      <c r="E1380" s="35">
        <v>1698.29</v>
      </c>
      <c r="F1380" s="9"/>
      <c r="G1380" s="10"/>
    </row>
    <row r="1381" spans="1:7" ht="13.25" customHeight="1">
      <c r="A1381" s="33">
        <v>40360</v>
      </c>
      <c r="B1381" s="34">
        <v>15320</v>
      </c>
      <c r="C1381" s="34">
        <v>25500</v>
      </c>
      <c r="D1381" s="34">
        <v>137000</v>
      </c>
      <c r="E1381" s="35">
        <v>1686.24</v>
      </c>
      <c r="F1381" s="9"/>
      <c r="G1381" s="10"/>
    </row>
    <row r="1382" spans="1:7" ht="13.25" customHeight="1">
      <c r="A1382" s="36">
        <v>40361</v>
      </c>
      <c r="B1382" s="37">
        <v>15340</v>
      </c>
      <c r="C1382" s="37">
        <v>25300</v>
      </c>
      <c r="D1382" s="37">
        <v>132500</v>
      </c>
      <c r="E1382" s="38">
        <v>1671.82</v>
      </c>
      <c r="F1382" s="9"/>
      <c r="G1382" s="10"/>
    </row>
    <row r="1383" spans="1:7" ht="13.25" customHeight="1">
      <c r="A1383" s="39">
        <v>40364</v>
      </c>
      <c r="B1383" s="40">
        <v>15340</v>
      </c>
      <c r="C1383" s="40">
        <v>24750</v>
      </c>
      <c r="D1383" s="40">
        <v>131000</v>
      </c>
      <c r="E1383" s="41">
        <v>1675.37</v>
      </c>
      <c r="F1383" s="9"/>
      <c r="G1383" s="10"/>
    </row>
    <row r="1384" spans="1:7" ht="13.25" customHeight="1">
      <c r="A1384" s="33">
        <v>40365</v>
      </c>
      <c r="B1384" s="34">
        <v>15500</v>
      </c>
      <c r="C1384" s="34">
        <v>25850</v>
      </c>
      <c r="D1384" s="34">
        <v>137000</v>
      </c>
      <c r="E1384" s="35">
        <v>1684.94</v>
      </c>
      <c r="F1384" s="9"/>
      <c r="G1384" s="10"/>
    </row>
    <row r="1385" spans="1:7" ht="13.25" customHeight="1">
      <c r="A1385" s="33">
        <v>40366</v>
      </c>
      <c r="B1385" s="34">
        <v>15380</v>
      </c>
      <c r="C1385" s="34">
        <v>25150</v>
      </c>
      <c r="D1385" s="34">
        <v>136000</v>
      </c>
      <c r="E1385" s="35">
        <v>1675.65</v>
      </c>
      <c r="F1385" s="9"/>
      <c r="G1385" s="10"/>
    </row>
    <row r="1386" spans="1:7" ht="13.25" customHeight="1">
      <c r="A1386" s="33">
        <v>40367</v>
      </c>
      <c r="B1386" s="34">
        <v>15500</v>
      </c>
      <c r="C1386" s="34">
        <v>25350</v>
      </c>
      <c r="D1386" s="34">
        <v>134500</v>
      </c>
      <c r="E1386" s="35">
        <v>1698.64</v>
      </c>
      <c r="F1386" s="9"/>
      <c r="G1386" s="10"/>
    </row>
    <row r="1387" spans="1:7" ht="13.25" customHeight="1">
      <c r="A1387" s="36">
        <v>40368</v>
      </c>
      <c r="B1387" s="37">
        <v>15920</v>
      </c>
      <c r="C1387" s="37">
        <v>25700</v>
      </c>
      <c r="D1387" s="37">
        <v>139000</v>
      </c>
      <c r="E1387" s="38">
        <v>1723.01</v>
      </c>
      <c r="F1387" s="9"/>
      <c r="G1387" s="10"/>
    </row>
    <row r="1388" spans="1:7" ht="13.25" customHeight="1">
      <c r="A1388" s="39">
        <v>40371</v>
      </c>
      <c r="B1388" s="40">
        <v>16040</v>
      </c>
      <c r="C1388" s="40">
        <v>25900</v>
      </c>
      <c r="D1388" s="40">
        <v>141000</v>
      </c>
      <c r="E1388" s="41">
        <v>1734.05</v>
      </c>
      <c r="F1388" s="9"/>
      <c r="G1388" s="10"/>
    </row>
    <row r="1389" spans="1:7" ht="13.25" customHeight="1">
      <c r="A1389" s="33">
        <v>40372</v>
      </c>
      <c r="B1389" s="34">
        <v>15920</v>
      </c>
      <c r="C1389" s="34">
        <v>24900</v>
      </c>
      <c r="D1389" s="34">
        <v>138000</v>
      </c>
      <c r="E1389" s="35">
        <v>1735.08</v>
      </c>
      <c r="F1389" s="9"/>
      <c r="G1389" s="10"/>
    </row>
    <row r="1390" spans="1:7" ht="13.25" customHeight="1">
      <c r="A1390" s="33">
        <v>40373</v>
      </c>
      <c r="B1390" s="34">
        <v>16480</v>
      </c>
      <c r="C1390" s="34">
        <v>25750</v>
      </c>
      <c r="D1390" s="34">
        <v>137000</v>
      </c>
      <c r="E1390" s="35">
        <v>1758.01</v>
      </c>
      <c r="F1390" s="9"/>
      <c r="G1390" s="10"/>
    </row>
    <row r="1391" spans="1:7" ht="13.25" customHeight="1">
      <c r="A1391" s="33">
        <v>40374</v>
      </c>
      <c r="B1391" s="34">
        <v>16400</v>
      </c>
      <c r="C1391" s="34">
        <v>25150</v>
      </c>
      <c r="D1391" s="34">
        <v>139500</v>
      </c>
      <c r="E1391" s="35">
        <v>1751.29</v>
      </c>
      <c r="F1391" s="9"/>
      <c r="G1391" s="10"/>
    </row>
    <row r="1392" spans="1:7" ht="13.25" customHeight="1">
      <c r="A1392" s="36">
        <v>40375</v>
      </c>
      <c r="B1392" s="37">
        <v>16040</v>
      </c>
      <c r="C1392" s="37">
        <v>23500</v>
      </c>
      <c r="D1392" s="37">
        <v>133500</v>
      </c>
      <c r="E1392" s="38">
        <v>1738.45</v>
      </c>
      <c r="F1392" s="9"/>
      <c r="G1392" s="10"/>
    </row>
    <row r="1393" spans="1:7" ht="13.25" customHeight="1">
      <c r="A1393" s="39">
        <v>40378</v>
      </c>
      <c r="B1393" s="40">
        <v>15900</v>
      </c>
      <c r="C1393" s="40">
        <v>23700</v>
      </c>
      <c r="D1393" s="40">
        <v>134000</v>
      </c>
      <c r="E1393" s="41">
        <v>1731.95</v>
      </c>
      <c r="F1393" s="9"/>
      <c r="G1393" s="10"/>
    </row>
    <row r="1394" spans="1:7" ht="13.25" customHeight="1">
      <c r="A1394" s="33">
        <v>40379</v>
      </c>
      <c r="B1394" s="34">
        <v>15960</v>
      </c>
      <c r="C1394" s="34">
        <v>23850</v>
      </c>
      <c r="D1394" s="34">
        <v>138000</v>
      </c>
      <c r="E1394" s="35">
        <v>1736.77</v>
      </c>
      <c r="F1394" s="9"/>
      <c r="G1394" s="10"/>
    </row>
    <row r="1395" spans="1:7" ht="13.25" customHeight="1">
      <c r="A1395" s="33">
        <v>40380</v>
      </c>
      <c r="B1395" s="34">
        <v>16340</v>
      </c>
      <c r="C1395" s="34">
        <v>23600</v>
      </c>
      <c r="D1395" s="34">
        <v>137000</v>
      </c>
      <c r="E1395" s="35">
        <v>1748.78</v>
      </c>
      <c r="F1395" s="9"/>
      <c r="G1395" s="10"/>
    </row>
    <row r="1396" spans="1:7" ht="13.25" customHeight="1">
      <c r="A1396" s="33">
        <v>40381</v>
      </c>
      <c r="B1396" s="34">
        <v>16160</v>
      </c>
      <c r="C1396" s="34">
        <v>22600</v>
      </c>
      <c r="D1396" s="34">
        <v>133500</v>
      </c>
      <c r="E1396" s="35">
        <v>1735.53</v>
      </c>
      <c r="F1396" s="9"/>
      <c r="G1396" s="10"/>
    </row>
    <row r="1397" spans="1:7" ht="13.25" customHeight="1">
      <c r="A1397" s="36">
        <v>40382</v>
      </c>
      <c r="B1397" s="37">
        <v>16220</v>
      </c>
      <c r="C1397" s="37">
        <v>23250</v>
      </c>
      <c r="D1397" s="37">
        <v>137000</v>
      </c>
      <c r="E1397" s="38">
        <v>1758.06</v>
      </c>
      <c r="F1397" s="9"/>
      <c r="G1397" s="10"/>
    </row>
    <row r="1398" spans="1:7" ht="13.25" customHeight="1">
      <c r="A1398" s="39">
        <v>40385</v>
      </c>
      <c r="B1398" s="40">
        <v>16360</v>
      </c>
      <c r="C1398" s="40">
        <v>23950</v>
      </c>
      <c r="D1398" s="40">
        <v>140000</v>
      </c>
      <c r="E1398" s="41">
        <v>1769.07</v>
      </c>
      <c r="F1398" s="9"/>
      <c r="G1398" s="10"/>
    </row>
    <row r="1399" spans="1:7" ht="13.25" customHeight="1">
      <c r="A1399" s="33">
        <v>40386</v>
      </c>
      <c r="B1399" s="34">
        <v>16580</v>
      </c>
      <c r="C1399" s="34">
        <v>23500</v>
      </c>
      <c r="D1399" s="34">
        <v>143500</v>
      </c>
      <c r="E1399" s="35">
        <v>1768.31</v>
      </c>
      <c r="F1399" s="9"/>
      <c r="G1399" s="10"/>
    </row>
    <row r="1400" spans="1:7" ht="13.25" customHeight="1">
      <c r="A1400" s="33">
        <v>40387</v>
      </c>
      <c r="B1400" s="34">
        <v>16740</v>
      </c>
      <c r="C1400" s="34">
        <v>23100</v>
      </c>
      <c r="D1400" s="34">
        <v>145000</v>
      </c>
      <c r="E1400" s="35">
        <v>1773.47</v>
      </c>
      <c r="F1400" s="9"/>
      <c r="G1400" s="10"/>
    </row>
    <row r="1401" spans="1:7" ht="13.25" customHeight="1">
      <c r="A1401" s="33">
        <v>40388</v>
      </c>
      <c r="B1401" s="34">
        <v>16540</v>
      </c>
      <c r="C1401" s="34">
        <v>22350</v>
      </c>
      <c r="D1401" s="34">
        <v>144000</v>
      </c>
      <c r="E1401" s="35">
        <v>1770.88</v>
      </c>
      <c r="F1401" s="9"/>
      <c r="G1401" s="10"/>
    </row>
    <row r="1402" spans="1:7" ht="13.25" customHeight="1">
      <c r="A1402" s="36">
        <v>40389</v>
      </c>
      <c r="B1402" s="37">
        <v>16200</v>
      </c>
      <c r="C1402" s="37">
        <v>22500</v>
      </c>
      <c r="D1402" s="37">
        <v>149000</v>
      </c>
      <c r="E1402" s="38">
        <v>1759.33</v>
      </c>
      <c r="F1402" s="9"/>
      <c r="G1402" s="10"/>
    </row>
    <row r="1403" spans="1:7" ht="13.25" customHeight="1">
      <c r="A1403" s="39">
        <v>40392</v>
      </c>
      <c r="B1403" s="40">
        <v>16200</v>
      </c>
      <c r="C1403" s="40">
        <v>21600</v>
      </c>
      <c r="D1403" s="40">
        <v>152000</v>
      </c>
      <c r="E1403" s="41">
        <v>1782.27</v>
      </c>
      <c r="F1403" s="9"/>
      <c r="G1403" s="10"/>
    </row>
    <row r="1404" spans="1:7" ht="13.25" customHeight="1">
      <c r="A1404" s="33">
        <v>40393</v>
      </c>
      <c r="B1404" s="34">
        <v>16300</v>
      </c>
      <c r="C1404" s="34">
        <v>21950</v>
      </c>
      <c r="D1404" s="34">
        <v>150500</v>
      </c>
      <c r="E1404" s="35">
        <v>1790.6</v>
      </c>
      <c r="F1404" s="9"/>
      <c r="G1404" s="10"/>
    </row>
    <row r="1405" spans="1:7" ht="13.25" customHeight="1">
      <c r="A1405" s="33">
        <v>40394</v>
      </c>
      <c r="B1405" s="34">
        <v>16120</v>
      </c>
      <c r="C1405" s="34">
        <v>21600</v>
      </c>
      <c r="D1405" s="34">
        <v>148500</v>
      </c>
      <c r="E1405" s="35">
        <v>1789.26</v>
      </c>
      <c r="F1405" s="9"/>
      <c r="G1405" s="10"/>
    </row>
    <row r="1406" spans="1:7" ht="13.25" customHeight="1">
      <c r="A1406" s="33">
        <v>40395</v>
      </c>
      <c r="B1406" s="34">
        <v>16080</v>
      </c>
      <c r="C1406" s="34">
        <v>21900</v>
      </c>
      <c r="D1406" s="34">
        <v>146500</v>
      </c>
      <c r="E1406" s="35">
        <v>1783.86</v>
      </c>
      <c r="F1406" s="9"/>
      <c r="G1406" s="10"/>
    </row>
    <row r="1407" spans="1:7" ht="13.25" customHeight="1">
      <c r="A1407" s="36">
        <v>40396</v>
      </c>
      <c r="B1407" s="37">
        <v>16020</v>
      </c>
      <c r="C1407" s="37">
        <v>22850</v>
      </c>
      <c r="D1407" s="37">
        <v>143000</v>
      </c>
      <c r="E1407" s="38">
        <v>1783.83</v>
      </c>
      <c r="F1407" s="9"/>
      <c r="G1407" s="10"/>
    </row>
    <row r="1408" spans="1:7" ht="13.25" customHeight="1">
      <c r="A1408" s="39">
        <v>40399</v>
      </c>
      <c r="B1408" s="40">
        <v>16040</v>
      </c>
      <c r="C1408" s="40">
        <v>22700</v>
      </c>
      <c r="D1408" s="40">
        <v>144000</v>
      </c>
      <c r="E1408" s="41">
        <v>1790.17</v>
      </c>
      <c r="F1408" s="9"/>
      <c r="G1408" s="10"/>
    </row>
    <row r="1409" spans="1:7" ht="13.25" customHeight="1">
      <c r="A1409" s="33">
        <v>40400</v>
      </c>
      <c r="B1409" s="34">
        <v>15860</v>
      </c>
      <c r="C1409" s="34">
        <v>22600</v>
      </c>
      <c r="D1409" s="34">
        <v>137000</v>
      </c>
      <c r="E1409" s="35">
        <v>1781.13</v>
      </c>
      <c r="F1409" s="9"/>
      <c r="G1409" s="10"/>
    </row>
    <row r="1410" spans="1:7" ht="13.25" customHeight="1">
      <c r="A1410" s="33">
        <v>40401</v>
      </c>
      <c r="B1410" s="34">
        <v>15580</v>
      </c>
      <c r="C1410" s="34">
        <v>21200</v>
      </c>
      <c r="D1410" s="34">
        <v>138000</v>
      </c>
      <c r="E1410" s="35">
        <v>1758.19</v>
      </c>
      <c r="F1410" s="9"/>
      <c r="G1410" s="10"/>
    </row>
    <row r="1411" spans="1:7" ht="13.25" customHeight="1">
      <c r="A1411" s="33">
        <v>40402</v>
      </c>
      <c r="B1411" s="34">
        <v>15320</v>
      </c>
      <c r="C1411" s="34">
        <v>21200</v>
      </c>
      <c r="D1411" s="34">
        <v>137000</v>
      </c>
      <c r="E1411" s="35">
        <v>1721.75</v>
      </c>
      <c r="F1411" s="9"/>
      <c r="G1411" s="10"/>
    </row>
    <row r="1412" spans="1:7" ht="13.25" customHeight="1">
      <c r="A1412" s="36">
        <v>40403</v>
      </c>
      <c r="B1412" s="37">
        <v>15620</v>
      </c>
      <c r="C1412" s="37">
        <v>21650</v>
      </c>
      <c r="D1412" s="37">
        <v>137500</v>
      </c>
      <c r="E1412" s="38">
        <v>1746.24</v>
      </c>
      <c r="F1412" s="9"/>
      <c r="G1412" s="10"/>
    </row>
    <row r="1413" spans="1:7" ht="13.25" customHeight="1">
      <c r="A1413" s="39">
        <v>40406</v>
      </c>
      <c r="B1413" s="40">
        <v>15640</v>
      </c>
      <c r="C1413" s="40">
        <v>22100</v>
      </c>
      <c r="D1413" s="40">
        <v>137000</v>
      </c>
      <c r="E1413" s="41">
        <v>1743.31</v>
      </c>
      <c r="F1413" s="9"/>
      <c r="G1413" s="10"/>
    </row>
    <row r="1414" spans="1:7" ht="13.25" customHeight="1">
      <c r="A1414" s="33">
        <v>40407</v>
      </c>
      <c r="B1414" s="34">
        <v>15640</v>
      </c>
      <c r="C1414" s="34">
        <v>22100</v>
      </c>
      <c r="D1414" s="34">
        <v>135000</v>
      </c>
      <c r="E1414" s="35">
        <v>1755.03</v>
      </c>
      <c r="F1414" s="9"/>
      <c r="G1414" s="10"/>
    </row>
    <row r="1415" spans="1:7" ht="13.25" customHeight="1">
      <c r="A1415" s="33">
        <v>40408</v>
      </c>
      <c r="B1415" s="34">
        <v>15560</v>
      </c>
      <c r="C1415" s="34">
        <v>21700</v>
      </c>
      <c r="D1415" s="34">
        <v>132000</v>
      </c>
      <c r="E1415" s="35">
        <v>1761.99</v>
      </c>
      <c r="F1415" s="9"/>
      <c r="G1415" s="10"/>
    </row>
    <row r="1416" spans="1:7" ht="13.25" customHeight="1">
      <c r="A1416" s="33">
        <v>40409</v>
      </c>
      <c r="B1416" s="34">
        <v>15780</v>
      </c>
      <c r="C1416" s="34">
        <v>22500</v>
      </c>
      <c r="D1416" s="34">
        <v>138000</v>
      </c>
      <c r="E1416" s="35">
        <v>1779.64</v>
      </c>
      <c r="F1416" s="9"/>
      <c r="G1416" s="10"/>
    </row>
    <row r="1417" spans="1:7" ht="13.25" customHeight="1">
      <c r="A1417" s="36">
        <v>40410</v>
      </c>
      <c r="B1417" s="37">
        <v>15680</v>
      </c>
      <c r="C1417" s="37">
        <v>22000</v>
      </c>
      <c r="D1417" s="37">
        <v>139500</v>
      </c>
      <c r="E1417" s="38">
        <v>1775.54</v>
      </c>
      <c r="F1417" s="9"/>
      <c r="G1417" s="10"/>
    </row>
    <row r="1418" spans="1:7" ht="13.25" customHeight="1">
      <c r="A1418" s="39">
        <v>40413</v>
      </c>
      <c r="B1418" s="40">
        <v>15800</v>
      </c>
      <c r="C1418" s="40">
        <v>21400</v>
      </c>
      <c r="D1418" s="40">
        <v>133500</v>
      </c>
      <c r="E1418" s="41">
        <v>1767.71</v>
      </c>
      <c r="F1418" s="9"/>
      <c r="G1418" s="10"/>
    </row>
    <row r="1419" spans="1:7" ht="13.25" customHeight="1">
      <c r="A1419" s="33">
        <v>40414</v>
      </c>
      <c r="B1419" s="34">
        <v>15660</v>
      </c>
      <c r="C1419" s="34">
        <v>21950</v>
      </c>
      <c r="D1419" s="34">
        <v>135500</v>
      </c>
      <c r="E1419" s="35">
        <v>1760.53</v>
      </c>
      <c r="F1419" s="9"/>
      <c r="G1419" s="10"/>
    </row>
    <row r="1420" spans="1:7" ht="13.25" customHeight="1">
      <c r="A1420" s="33">
        <v>40415</v>
      </c>
      <c r="B1420" s="34">
        <v>15440</v>
      </c>
      <c r="C1420" s="34">
        <v>22050</v>
      </c>
      <c r="D1420" s="34">
        <v>134500</v>
      </c>
      <c r="E1420" s="35">
        <v>1734.79</v>
      </c>
      <c r="F1420" s="9"/>
      <c r="G1420" s="10"/>
    </row>
    <row r="1421" spans="1:7" ht="13.25" customHeight="1">
      <c r="A1421" s="33">
        <v>40416</v>
      </c>
      <c r="B1421" s="34">
        <v>15460</v>
      </c>
      <c r="C1421" s="34">
        <v>22600</v>
      </c>
      <c r="D1421" s="34">
        <v>136000</v>
      </c>
      <c r="E1421" s="35">
        <v>1729.76</v>
      </c>
      <c r="F1421" s="9"/>
      <c r="G1421" s="10"/>
    </row>
    <row r="1422" spans="1:7" ht="13.25" customHeight="1">
      <c r="A1422" s="36">
        <v>40417</v>
      </c>
      <c r="B1422" s="37">
        <v>15320</v>
      </c>
      <c r="C1422" s="37">
        <v>22550</v>
      </c>
      <c r="D1422" s="37">
        <v>138000</v>
      </c>
      <c r="E1422" s="38">
        <v>1729.56</v>
      </c>
      <c r="F1422" s="9"/>
      <c r="G1422" s="10"/>
    </row>
    <row r="1423" spans="1:7" ht="13.25" customHeight="1">
      <c r="A1423" s="39">
        <v>40420</v>
      </c>
      <c r="B1423" s="40">
        <v>15520</v>
      </c>
      <c r="C1423" s="40">
        <v>22500</v>
      </c>
      <c r="D1423" s="40">
        <v>141000</v>
      </c>
      <c r="E1423" s="41">
        <v>1760.13</v>
      </c>
      <c r="F1423" s="9"/>
      <c r="G1423" s="10"/>
    </row>
    <row r="1424" spans="1:7" ht="13.25" customHeight="1">
      <c r="A1424" s="33">
        <v>40421</v>
      </c>
      <c r="B1424" s="34">
        <v>15120</v>
      </c>
      <c r="C1424" s="34">
        <v>21100</v>
      </c>
      <c r="D1424" s="34">
        <v>141500</v>
      </c>
      <c r="E1424" s="35">
        <v>1742.75</v>
      </c>
      <c r="F1424" s="9"/>
      <c r="G1424" s="10"/>
    </row>
    <row r="1425" spans="1:7" ht="13.25" customHeight="1">
      <c r="A1425" s="33">
        <v>40422</v>
      </c>
      <c r="B1425" s="34">
        <v>15040</v>
      </c>
      <c r="C1425" s="34">
        <v>20850</v>
      </c>
      <c r="D1425" s="34">
        <v>144000</v>
      </c>
      <c r="E1425" s="35">
        <v>1764.69</v>
      </c>
      <c r="F1425" s="9"/>
      <c r="G1425" s="10"/>
    </row>
    <row r="1426" spans="1:7" ht="13.25" customHeight="1">
      <c r="A1426" s="33">
        <v>40423</v>
      </c>
      <c r="B1426" s="34">
        <v>15180</v>
      </c>
      <c r="C1426" s="34">
        <v>21100</v>
      </c>
      <c r="D1426" s="34">
        <v>143000</v>
      </c>
      <c r="E1426" s="35">
        <v>1775.73</v>
      </c>
      <c r="F1426" s="9"/>
      <c r="G1426" s="10"/>
    </row>
    <row r="1427" spans="1:7" ht="13.25" customHeight="1">
      <c r="A1427" s="36">
        <v>40424</v>
      </c>
      <c r="B1427" s="37">
        <v>15220</v>
      </c>
      <c r="C1427" s="37">
        <v>21800</v>
      </c>
      <c r="D1427" s="37">
        <v>147000</v>
      </c>
      <c r="E1427" s="38">
        <v>1780.02</v>
      </c>
      <c r="F1427" s="9"/>
      <c r="G1427" s="10"/>
    </row>
    <row r="1428" spans="1:7" ht="13.25" customHeight="1">
      <c r="A1428" s="39">
        <v>40427</v>
      </c>
      <c r="B1428" s="40">
        <v>15600</v>
      </c>
      <c r="C1428" s="40">
        <v>21850</v>
      </c>
      <c r="D1428" s="40">
        <v>149500</v>
      </c>
      <c r="E1428" s="41">
        <v>1792.42</v>
      </c>
      <c r="F1428" s="9"/>
      <c r="G1428" s="10"/>
    </row>
    <row r="1429" spans="1:7" ht="13.25" customHeight="1">
      <c r="A1429" s="33">
        <v>40428</v>
      </c>
      <c r="B1429" s="34">
        <v>15760</v>
      </c>
      <c r="C1429" s="34">
        <v>21500</v>
      </c>
      <c r="D1429" s="34">
        <v>148500</v>
      </c>
      <c r="E1429" s="35">
        <v>1787.74</v>
      </c>
      <c r="F1429" s="9"/>
      <c r="G1429" s="10"/>
    </row>
    <row r="1430" spans="1:7" ht="13.25" customHeight="1">
      <c r="A1430" s="33">
        <v>40429</v>
      </c>
      <c r="B1430" s="34">
        <v>15420</v>
      </c>
      <c r="C1430" s="34">
        <v>20750</v>
      </c>
      <c r="D1430" s="34">
        <v>152000</v>
      </c>
      <c r="E1430" s="35">
        <v>1779.22</v>
      </c>
      <c r="F1430" s="9"/>
      <c r="G1430" s="10"/>
    </row>
    <row r="1431" spans="1:7" ht="13.25" customHeight="1">
      <c r="A1431" s="33">
        <v>40430</v>
      </c>
      <c r="B1431" s="34">
        <v>15120</v>
      </c>
      <c r="C1431" s="34">
        <v>20300</v>
      </c>
      <c r="D1431" s="34">
        <v>151000</v>
      </c>
      <c r="E1431" s="35">
        <v>1784.36</v>
      </c>
      <c r="F1431" s="9"/>
      <c r="G1431" s="10"/>
    </row>
    <row r="1432" spans="1:7" ht="13.25" customHeight="1">
      <c r="A1432" s="36">
        <v>40431</v>
      </c>
      <c r="B1432" s="37">
        <v>15320</v>
      </c>
      <c r="C1432" s="37">
        <v>20650</v>
      </c>
      <c r="D1432" s="37">
        <v>148000</v>
      </c>
      <c r="E1432" s="38">
        <v>1802.58</v>
      </c>
      <c r="F1432" s="9"/>
      <c r="G1432" s="10"/>
    </row>
    <row r="1433" spans="1:7" ht="13.25" customHeight="1">
      <c r="A1433" s="39">
        <v>40434</v>
      </c>
      <c r="B1433" s="40">
        <v>15400</v>
      </c>
      <c r="C1433" s="40">
        <v>20500</v>
      </c>
      <c r="D1433" s="40">
        <v>155000</v>
      </c>
      <c r="E1433" s="41">
        <v>1818.86</v>
      </c>
      <c r="F1433" s="9"/>
      <c r="G1433" s="10"/>
    </row>
    <row r="1434" spans="1:7" ht="13.25" customHeight="1">
      <c r="A1434" s="33">
        <v>40435</v>
      </c>
      <c r="B1434" s="34">
        <v>15200</v>
      </c>
      <c r="C1434" s="34">
        <v>20450</v>
      </c>
      <c r="D1434" s="34">
        <v>157000</v>
      </c>
      <c r="E1434" s="35">
        <v>1815.25</v>
      </c>
      <c r="F1434" s="9"/>
      <c r="G1434" s="10"/>
    </row>
    <row r="1435" spans="1:7" ht="13.25" customHeight="1">
      <c r="A1435" s="33">
        <v>40436</v>
      </c>
      <c r="B1435" s="34">
        <v>15140</v>
      </c>
      <c r="C1435" s="34">
        <v>21000</v>
      </c>
      <c r="D1435" s="34">
        <v>158000</v>
      </c>
      <c r="E1435" s="35">
        <v>1823.88</v>
      </c>
      <c r="F1435" s="9"/>
      <c r="G1435" s="10"/>
    </row>
    <row r="1436" spans="1:7" ht="13.25" customHeight="1">
      <c r="A1436" s="33">
        <v>40437</v>
      </c>
      <c r="B1436" s="34">
        <v>15140</v>
      </c>
      <c r="C1436" s="34">
        <v>21100</v>
      </c>
      <c r="D1436" s="34">
        <v>152000</v>
      </c>
      <c r="E1436" s="35">
        <v>1811.85</v>
      </c>
      <c r="F1436" s="9"/>
      <c r="G1436" s="10"/>
    </row>
    <row r="1437" spans="1:7" ht="13.25" customHeight="1">
      <c r="A1437" s="36">
        <v>40438</v>
      </c>
      <c r="B1437" s="37">
        <v>15460</v>
      </c>
      <c r="C1437" s="37">
        <v>22500</v>
      </c>
      <c r="D1437" s="37">
        <v>152000</v>
      </c>
      <c r="E1437" s="38">
        <v>1827.35</v>
      </c>
      <c r="F1437" s="9"/>
      <c r="G1437" s="10"/>
    </row>
    <row r="1438" spans="1:7" ht="13.25" customHeight="1">
      <c r="A1438" s="39">
        <v>40441</v>
      </c>
      <c r="B1438" s="40">
        <v>15600</v>
      </c>
      <c r="C1438" s="40">
        <v>22100</v>
      </c>
      <c r="D1438" s="40">
        <v>155500</v>
      </c>
      <c r="E1438" s="41">
        <v>1832.63</v>
      </c>
      <c r="F1438" s="9"/>
      <c r="G1438" s="10"/>
    </row>
    <row r="1439" spans="1:7" ht="13.25" customHeight="1">
      <c r="A1439" s="33">
        <v>40445</v>
      </c>
      <c r="B1439" s="34">
        <v>15240</v>
      </c>
      <c r="C1439" s="34">
        <v>21100</v>
      </c>
      <c r="D1439" s="34">
        <v>161500</v>
      </c>
      <c r="E1439" s="35">
        <v>1846.6</v>
      </c>
      <c r="F1439" s="9"/>
      <c r="G1439" s="10"/>
    </row>
    <row r="1440" spans="1:7" ht="13.25" customHeight="1">
      <c r="A1440" s="33">
        <v>40448</v>
      </c>
      <c r="B1440" s="34">
        <v>15100</v>
      </c>
      <c r="C1440" s="34">
        <v>21200</v>
      </c>
      <c r="D1440" s="34">
        <v>161500</v>
      </c>
      <c r="E1440" s="35">
        <v>1860.83</v>
      </c>
      <c r="F1440" s="9"/>
      <c r="G1440" s="10"/>
    </row>
    <row r="1441" spans="1:7" ht="13.25" customHeight="1">
      <c r="A1441" s="33">
        <v>40449</v>
      </c>
      <c r="B1441" s="34">
        <v>14900</v>
      </c>
      <c r="C1441" s="34">
        <v>21350</v>
      </c>
      <c r="D1441" s="34">
        <v>156500</v>
      </c>
      <c r="E1441" s="35">
        <v>1855.97</v>
      </c>
      <c r="F1441" s="9"/>
      <c r="G1441" s="10"/>
    </row>
    <row r="1442" spans="1:7" ht="13.25" customHeight="1">
      <c r="A1442" s="36">
        <v>40450</v>
      </c>
      <c r="B1442" s="37">
        <v>15440</v>
      </c>
      <c r="C1442" s="37">
        <v>21850</v>
      </c>
      <c r="D1442" s="37">
        <v>152000</v>
      </c>
      <c r="E1442" s="38">
        <v>1866.45</v>
      </c>
      <c r="F1442" s="9"/>
      <c r="G1442" s="10"/>
    </row>
    <row r="1443" spans="1:7" ht="13.25" customHeight="1">
      <c r="A1443" s="39">
        <v>40451</v>
      </c>
      <c r="B1443" s="40">
        <v>15540</v>
      </c>
      <c r="C1443" s="40">
        <v>22150</v>
      </c>
      <c r="D1443" s="40">
        <v>153000</v>
      </c>
      <c r="E1443" s="41">
        <v>1872.81</v>
      </c>
      <c r="F1443" s="9"/>
      <c r="G1443" s="10"/>
    </row>
    <row r="1444" spans="1:7" ht="13.25" customHeight="1">
      <c r="A1444" s="33">
        <v>40452</v>
      </c>
      <c r="B1444" s="34">
        <v>15540</v>
      </c>
      <c r="C1444" s="34">
        <v>22450</v>
      </c>
      <c r="D1444" s="34">
        <v>157000</v>
      </c>
      <c r="E1444" s="35">
        <v>1876.73</v>
      </c>
      <c r="F1444" s="9"/>
      <c r="G1444" s="10"/>
    </row>
    <row r="1445" spans="1:7" ht="13.25" customHeight="1">
      <c r="A1445" s="33">
        <v>40455</v>
      </c>
      <c r="B1445" s="34">
        <v>15600</v>
      </c>
      <c r="C1445" s="34">
        <v>22500</v>
      </c>
      <c r="D1445" s="34">
        <v>159000</v>
      </c>
      <c r="E1445" s="35">
        <v>1879.29</v>
      </c>
      <c r="F1445" s="9"/>
      <c r="G1445" s="10"/>
    </row>
    <row r="1446" spans="1:7" ht="13.25" customHeight="1">
      <c r="A1446" s="33">
        <v>40456</v>
      </c>
      <c r="B1446" s="34">
        <v>15460</v>
      </c>
      <c r="C1446" s="34">
        <v>22750</v>
      </c>
      <c r="D1446" s="34">
        <v>160500</v>
      </c>
      <c r="E1446" s="35">
        <v>1878.94</v>
      </c>
      <c r="F1446" s="9"/>
      <c r="G1446" s="10"/>
    </row>
    <row r="1447" spans="1:7" ht="13.25" customHeight="1">
      <c r="A1447" s="36">
        <v>40457</v>
      </c>
      <c r="B1447" s="37">
        <v>15860</v>
      </c>
      <c r="C1447" s="37">
        <v>23400</v>
      </c>
      <c r="D1447" s="37">
        <v>160000</v>
      </c>
      <c r="E1447" s="38">
        <v>1903.95</v>
      </c>
      <c r="F1447" s="9"/>
      <c r="G1447" s="10"/>
    </row>
    <row r="1448" spans="1:7" ht="13.25" customHeight="1">
      <c r="A1448" s="39">
        <v>40458</v>
      </c>
      <c r="B1448" s="40">
        <v>15400</v>
      </c>
      <c r="C1448" s="40">
        <v>23200</v>
      </c>
      <c r="D1448" s="40">
        <v>158000</v>
      </c>
      <c r="E1448" s="41">
        <v>1900.85</v>
      </c>
      <c r="F1448" s="9"/>
      <c r="G1448" s="10"/>
    </row>
    <row r="1449" spans="1:7" ht="13.25" customHeight="1">
      <c r="A1449" s="33">
        <v>40459</v>
      </c>
      <c r="B1449" s="34">
        <v>15160</v>
      </c>
      <c r="C1449" s="34">
        <v>23500</v>
      </c>
      <c r="D1449" s="34">
        <v>160000</v>
      </c>
      <c r="E1449" s="35">
        <v>1897.07</v>
      </c>
      <c r="F1449" s="9"/>
      <c r="G1449" s="10"/>
    </row>
    <row r="1450" spans="1:7" ht="13.25" customHeight="1">
      <c r="A1450" s="33">
        <v>40462</v>
      </c>
      <c r="B1450" s="34">
        <v>15060</v>
      </c>
      <c r="C1450" s="34">
        <v>22350</v>
      </c>
      <c r="D1450" s="34">
        <v>162500</v>
      </c>
      <c r="E1450" s="35">
        <v>1889.91</v>
      </c>
      <c r="F1450" s="9"/>
      <c r="G1450" s="10"/>
    </row>
    <row r="1451" spans="1:7" ht="13.25" customHeight="1">
      <c r="A1451" s="33">
        <v>40463</v>
      </c>
      <c r="B1451" s="34">
        <v>14920</v>
      </c>
      <c r="C1451" s="34">
        <v>22600</v>
      </c>
      <c r="D1451" s="34">
        <v>158500</v>
      </c>
      <c r="E1451" s="35">
        <v>1868.04</v>
      </c>
      <c r="F1451" s="9"/>
      <c r="G1451" s="10"/>
    </row>
    <row r="1452" spans="1:7" ht="13.25" customHeight="1">
      <c r="A1452" s="36">
        <v>40464</v>
      </c>
      <c r="B1452" s="37">
        <v>14880</v>
      </c>
      <c r="C1452" s="37">
        <v>23400</v>
      </c>
      <c r="D1452" s="37">
        <v>162000</v>
      </c>
      <c r="E1452" s="38">
        <v>1876.15</v>
      </c>
      <c r="F1452" s="9"/>
      <c r="G1452" s="10"/>
    </row>
    <row r="1453" spans="1:7" ht="13.25" customHeight="1">
      <c r="A1453" s="39">
        <v>40465</v>
      </c>
      <c r="B1453" s="40">
        <v>15000</v>
      </c>
      <c r="C1453" s="40">
        <v>23350</v>
      </c>
      <c r="D1453" s="40">
        <v>167500</v>
      </c>
      <c r="E1453" s="41">
        <v>1899.76</v>
      </c>
      <c r="F1453" s="9"/>
      <c r="G1453" s="10"/>
    </row>
    <row r="1454" spans="1:7" ht="13.25" customHeight="1">
      <c r="A1454" s="33">
        <v>40466</v>
      </c>
      <c r="B1454" s="34">
        <v>15080</v>
      </c>
      <c r="C1454" s="34">
        <v>23600</v>
      </c>
      <c r="D1454" s="34">
        <v>163500</v>
      </c>
      <c r="E1454" s="35">
        <v>1902.29</v>
      </c>
      <c r="F1454" s="9"/>
      <c r="G1454" s="10"/>
    </row>
    <row r="1455" spans="1:7" ht="13.25" customHeight="1">
      <c r="A1455" s="33">
        <v>40469</v>
      </c>
      <c r="B1455" s="34">
        <v>15020</v>
      </c>
      <c r="C1455" s="34">
        <v>22900</v>
      </c>
      <c r="D1455" s="34">
        <v>154000</v>
      </c>
      <c r="E1455" s="35">
        <v>1875.42</v>
      </c>
      <c r="F1455" s="9"/>
      <c r="G1455" s="10"/>
    </row>
    <row r="1456" spans="1:7" ht="13.25" customHeight="1">
      <c r="A1456" s="33">
        <v>40470</v>
      </c>
      <c r="B1456" s="34">
        <v>14820</v>
      </c>
      <c r="C1456" s="34">
        <v>22850</v>
      </c>
      <c r="D1456" s="34">
        <v>155000</v>
      </c>
      <c r="E1456" s="35">
        <v>1857.32</v>
      </c>
      <c r="F1456" s="9"/>
      <c r="G1456" s="10"/>
    </row>
    <row r="1457" spans="1:7" ht="13.25" customHeight="1">
      <c r="A1457" s="36">
        <v>40471</v>
      </c>
      <c r="B1457" s="37">
        <v>14900</v>
      </c>
      <c r="C1457" s="37">
        <v>23900</v>
      </c>
      <c r="D1457" s="37">
        <v>160000</v>
      </c>
      <c r="E1457" s="38">
        <v>1870.44</v>
      </c>
      <c r="F1457" s="9"/>
      <c r="G1457" s="10"/>
    </row>
    <row r="1458" spans="1:7" ht="13.25" customHeight="1">
      <c r="A1458" s="39">
        <v>40472</v>
      </c>
      <c r="B1458" s="40">
        <v>15300</v>
      </c>
      <c r="C1458" s="40">
        <v>23750</v>
      </c>
      <c r="D1458" s="40">
        <v>162500</v>
      </c>
      <c r="E1458" s="41">
        <v>1874.69</v>
      </c>
      <c r="F1458" s="9"/>
      <c r="G1458" s="10"/>
    </row>
    <row r="1459" spans="1:7" ht="13.25" customHeight="1">
      <c r="A1459" s="33">
        <v>40473</v>
      </c>
      <c r="B1459" s="34">
        <v>15540</v>
      </c>
      <c r="C1459" s="34">
        <v>24200</v>
      </c>
      <c r="D1459" s="34">
        <v>168000</v>
      </c>
      <c r="E1459" s="35">
        <v>1897.31</v>
      </c>
      <c r="F1459" s="9"/>
      <c r="G1459" s="10"/>
    </row>
    <row r="1460" spans="1:7" ht="13.25" customHeight="1">
      <c r="A1460" s="33">
        <v>40476</v>
      </c>
      <c r="B1460" s="34">
        <v>15420</v>
      </c>
      <c r="C1460" s="34">
        <v>24300</v>
      </c>
      <c r="D1460" s="34">
        <v>172000</v>
      </c>
      <c r="E1460" s="35">
        <v>1915.71</v>
      </c>
      <c r="F1460" s="9"/>
      <c r="G1460" s="10"/>
    </row>
    <row r="1461" spans="1:7" ht="13.25" customHeight="1">
      <c r="A1461" s="33">
        <v>40477</v>
      </c>
      <c r="B1461" s="34">
        <v>15260</v>
      </c>
      <c r="C1461" s="34">
        <v>23700</v>
      </c>
      <c r="D1461" s="34">
        <v>171500</v>
      </c>
      <c r="E1461" s="35">
        <v>1919.41</v>
      </c>
      <c r="F1461" s="9"/>
      <c r="G1461" s="10"/>
    </row>
    <row r="1462" spans="1:7" ht="13.25" customHeight="1">
      <c r="A1462" s="36">
        <v>40478</v>
      </c>
      <c r="B1462" s="37">
        <v>15060</v>
      </c>
      <c r="C1462" s="37">
        <v>22900</v>
      </c>
      <c r="D1462" s="37">
        <v>171000</v>
      </c>
      <c r="E1462" s="38">
        <v>1909.54</v>
      </c>
      <c r="F1462" s="9"/>
      <c r="G1462" s="10"/>
    </row>
    <row r="1463" spans="1:7" ht="13.25" customHeight="1">
      <c r="A1463" s="39">
        <v>40479</v>
      </c>
      <c r="B1463" s="40">
        <v>15280</v>
      </c>
      <c r="C1463" s="40">
        <v>22850</v>
      </c>
      <c r="D1463" s="40">
        <v>169000</v>
      </c>
      <c r="E1463" s="41">
        <v>1907.87</v>
      </c>
      <c r="F1463" s="9"/>
      <c r="G1463" s="10"/>
    </row>
    <row r="1464" spans="1:7" ht="13.25" customHeight="1">
      <c r="A1464" s="33">
        <v>40480</v>
      </c>
      <c r="B1464" s="34">
        <v>14900</v>
      </c>
      <c r="C1464" s="34">
        <v>23150</v>
      </c>
      <c r="D1464" s="34">
        <v>170000</v>
      </c>
      <c r="E1464" s="35">
        <v>1882.95</v>
      </c>
      <c r="F1464" s="9"/>
      <c r="G1464" s="10"/>
    </row>
    <row r="1465" spans="1:7" ht="13.25" customHeight="1">
      <c r="A1465" s="33">
        <v>40483</v>
      </c>
      <c r="B1465" s="34">
        <v>14940</v>
      </c>
      <c r="C1465" s="34">
        <v>22700</v>
      </c>
      <c r="D1465" s="34">
        <v>180500</v>
      </c>
      <c r="E1465" s="35">
        <v>1914.74</v>
      </c>
      <c r="F1465" s="9"/>
      <c r="G1465" s="10"/>
    </row>
    <row r="1466" spans="1:7" ht="13.25" customHeight="1">
      <c r="A1466" s="33">
        <v>40484</v>
      </c>
      <c r="B1466" s="34">
        <v>14800</v>
      </c>
      <c r="C1466" s="34">
        <v>21900</v>
      </c>
      <c r="D1466" s="34">
        <v>183500</v>
      </c>
      <c r="E1466" s="35">
        <v>1918.04</v>
      </c>
      <c r="F1466" s="9"/>
      <c r="G1466" s="10"/>
    </row>
    <row r="1467" spans="1:7" ht="13.25" customHeight="1">
      <c r="A1467" s="36">
        <v>40485</v>
      </c>
      <c r="B1467" s="37">
        <v>14800</v>
      </c>
      <c r="C1467" s="37">
        <v>21800</v>
      </c>
      <c r="D1467" s="37">
        <v>183000</v>
      </c>
      <c r="E1467" s="38">
        <v>1935.97</v>
      </c>
      <c r="F1467" s="9"/>
      <c r="G1467" s="10"/>
    </row>
    <row r="1468" spans="1:7" ht="13.25" customHeight="1">
      <c r="A1468" s="39">
        <v>40486</v>
      </c>
      <c r="B1468" s="40">
        <v>15260</v>
      </c>
      <c r="C1468" s="40">
        <v>22950</v>
      </c>
      <c r="D1468" s="40">
        <v>185500</v>
      </c>
      <c r="E1468" s="41">
        <v>1942.5</v>
      </c>
      <c r="F1468" s="9"/>
      <c r="G1468" s="10"/>
    </row>
    <row r="1469" spans="1:7" ht="13.25" customHeight="1">
      <c r="A1469" s="33">
        <v>40487</v>
      </c>
      <c r="B1469" s="34">
        <v>15520</v>
      </c>
      <c r="C1469" s="34">
        <v>23750</v>
      </c>
      <c r="D1469" s="34">
        <v>181000</v>
      </c>
      <c r="E1469" s="35">
        <v>1938.96</v>
      </c>
      <c r="F1469" s="9"/>
      <c r="G1469" s="10"/>
    </row>
    <row r="1470" spans="1:7" ht="13.25" customHeight="1">
      <c r="A1470" s="33">
        <v>40490</v>
      </c>
      <c r="B1470" s="34">
        <v>15560</v>
      </c>
      <c r="C1470" s="34">
        <v>23800</v>
      </c>
      <c r="D1470" s="34">
        <v>180500</v>
      </c>
      <c r="E1470" s="35">
        <v>1942.41</v>
      </c>
      <c r="F1470" s="9"/>
      <c r="G1470" s="10"/>
    </row>
    <row r="1471" spans="1:7" ht="13.25" customHeight="1">
      <c r="A1471" s="33">
        <v>40491</v>
      </c>
      <c r="B1471" s="34">
        <v>15480</v>
      </c>
      <c r="C1471" s="34">
        <v>23450</v>
      </c>
      <c r="D1471" s="34">
        <v>178500</v>
      </c>
      <c r="E1471" s="35">
        <v>1947.46</v>
      </c>
      <c r="F1471" s="9"/>
      <c r="G1471" s="10"/>
    </row>
    <row r="1472" spans="1:7" ht="13.25" customHeight="1">
      <c r="A1472" s="36">
        <v>40492</v>
      </c>
      <c r="B1472" s="37">
        <v>15800</v>
      </c>
      <c r="C1472" s="37">
        <v>23900</v>
      </c>
      <c r="D1472" s="37">
        <v>186000</v>
      </c>
      <c r="E1472" s="38">
        <v>1967.85</v>
      </c>
      <c r="F1472" s="9"/>
      <c r="G1472" s="10"/>
    </row>
    <row r="1473" spans="1:7" ht="13.25" customHeight="1">
      <c r="A1473" s="39">
        <v>40493</v>
      </c>
      <c r="B1473" s="40">
        <v>15340</v>
      </c>
      <c r="C1473" s="40">
        <v>23400</v>
      </c>
      <c r="D1473" s="40">
        <v>177500</v>
      </c>
      <c r="E1473" s="41">
        <v>1914.73</v>
      </c>
      <c r="F1473" s="9"/>
      <c r="G1473" s="10"/>
    </row>
    <row r="1474" spans="1:7" ht="13.25" customHeight="1">
      <c r="A1474" s="33">
        <v>40494</v>
      </c>
      <c r="B1474" s="34">
        <v>15560</v>
      </c>
      <c r="C1474" s="34">
        <v>22800</v>
      </c>
      <c r="D1474" s="34">
        <v>177000</v>
      </c>
      <c r="E1474" s="35">
        <v>1913.12</v>
      </c>
      <c r="F1474" s="9"/>
      <c r="G1474" s="10"/>
    </row>
    <row r="1475" spans="1:7" ht="13.25" customHeight="1">
      <c r="A1475" s="33">
        <v>40497</v>
      </c>
      <c r="B1475" s="34">
        <v>16160</v>
      </c>
      <c r="C1475" s="34">
        <v>23650</v>
      </c>
      <c r="D1475" s="34">
        <v>176500</v>
      </c>
      <c r="E1475" s="35">
        <v>1913.81</v>
      </c>
      <c r="F1475" s="9"/>
      <c r="G1475" s="10"/>
    </row>
    <row r="1476" spans="1:7" ht="13.25" customHeight="1">
      <c r="A1476" s="33">
        <v>40498</v>
      </c>
      <c r="B1476" s="34">
        <v>16220</v>
      </c>
      <c r="C1476" s="34">
        <v>23700</v>
      </c>
      <c r="D1476" s="34">
        <v>181000</v>
      </c>
      <c r="E1476" s="35">
        <v>1899.13</v>
      </c>
      <c r="F1476" s="9"/>
      <c r="G1476" s="10"/>
    </row>
    <row r="1477" spans="1:7" ht="13.25" customHeight="1">
      <c r="A1477" s="36">
        <v>40499</v>
      </c>
      <c r="B1477" s="37">
        <v>15900</v>
      </c>
      <c r="C1477" s="37">
        <v>23350</v>
      </c>
      <c r="D1477" s="37">
        <v>186000</v>
      </c>
      <c r="E1477" s="38">
        <v>1897.11</v>
      </c>
      <c r="F1477" s="9"/>
      <c r="G1477" s="10"/>
    </row>
    <row r="1478" spans="1:7" ht="13.25" customHeight="1">
      <c r="A1478" s="39">
        <v>40500</v>
      </c>
      <c r="B1478" s="40">
        <v>15980</v>
      </c>
      <c r="C1478" s="40">
        <v>23700</v>
      </c>
      <c r="D1478" s="40">
        <v>188000</v>
      </c>
      <c r="E1478" s="41">
        <v>1927.86</v>
      </c>
      <c r="F1478" s="9"/>
      <c r="G1478" s="10"/>
    </row>
    <row r="1479" spans="1:7" ht="13.25" customHeight="1">
      <c r="A1479" s="33">
        <v>40501</v>
      </c>
      <c r="B1479" s="34">
        <v>16360</v>
      </c>
      <c r="C1479" s="34">
        <v>23900</v>
      </c>
      <c r="D1479" s="34">
        <v>188000</v>
      </c>
      <c r="E1479" s="35">
        <v>1940.96</v>
      </c>
      <c r="F1479" s="9"/>
      <c r="G1479" s="10"/>
    </row>
    <row r="1480" spans="1:7" ht="13.25" customHeight="1">
      <c r="A1480" s="33">
        <v>40504</v>
      </c>
      <c r="B1480" s="34">
        <v>16960</v>
      </c>
      <c r="C1480" s="34">
        <v>25300</v>
      </c>
      <c r="D1480" s="34">
        <v>180500</v>
      </c>
      <c r="E1480" s="35">
        <v>1944.34</v>
      </c>
      <c r="F1480" s="9"/>
      <c r="G1480" s="10"/>
    </row>
    <row r="1481" spans="1:7" ht="13.25" customHeight="1">
      <c r="A1481" s="33">
        <v>40505</v>
      </c>
      <c r="B1481" s="34">
        <v>16800</v>
      </c>
      <c r="C1481" s="34">
        <v>25350</v>
      </c>
      <c r="D1481" s="34">
        <v>175000</v>
      </c>
      <c r="E1481" s="35">
        <v>1928.94</v>
      </c>
      <c r="F1481" s="9"/>
      <c r="G1481" s="10"/>
    </row>
    <row r="1482" spans="1:7" ht="13.25" customHeight="1">
      <c r="A1482" s="36">
        <v>40506</v>
      </c>
      <c r="B1482" s="37">
        <v>17020</v>
      </c>
      <c r="C1482" s="37">
        <v>25750</v>
      </c>
      <c r="D1482" s="37">
        <v>180000</v>
      </c>
      <c r="E1482" s="38">
        <v>1925.98</v>
      </c>
      <c r="F1482" s="9"/>
      <c r="G1482" s="10"/>
    </row>
    <row r="1483" spans="1:7" ht="13.25" customHeight="1">
      <c r="A1483" s="39">
        <v>40507</v>
      </c>
      <c r="B1483" s="40">
        <v>16900</v>
      </c>
      <c r="C1483" s="40">
        <v>25200</v>
      </c>
      <c r="D1483" s="40">
        <v>177500</v>
      </c>
      <c r="E1483" s="41">
        <v>1927.68</v>
      </c>
      <c r="F1483" s="9"/>
      <c r="G1483" s="10"/>
    </row>
    <row r="1484" spans="1:7" ht="13.25" customHeight="1">
      <c r="A1484" s="33">
        <v>40508</v>
      </c>
      <c r="B1484" s="34">
        <v>16740</v>
      </c>
      <c r="C1484" s="34">
        <v>24650</v>
      </c>
      <c r="D1484" s="34">
        <v>175000</v>
      </c>
      <c r="E1484" s="35">
        <v>1901.8</v>
      </c>
      <c r="F1484" s="9"/>
      <c r="G1484" s="10"/>
    </row>
    <row r="1485" spans="1:7" ht="13.25" customHeight="1">
      <c r="A1485" s="33">
        <v>40511</v>
      </c>
      <c r="B1485" s="34">
        <v>16720</v>
      </c>
      <c r="C1485" s="34">
        <v>24800</v>
      </c>
      <c r="D1485" s="34">
        <v>176000</v>
      </c>
      <c r="E1485" s="35">
        <v>1895.54</v>
      </c>
      <c r="F1485" s="9"/>
      <c r="G1485" s="10"/>
    </row>
    <row r="1486" spans="1:7" ht="13.25" customHeight="1">
      <c r="A1486" s="33">
        <v>40512</v>
      </c>
      <c r="B1486" s="34">
        <v>16520</v>
      </c>
      <c r="C1486" s="34">
        <v>23500</v>
      </c>
      <c r="D1486" s="34">
        <v>172500</v>
      </c>
      <c r="E1486" s="35">
        <v>1904.63</v>
      </c>
      <c r="F1486" s="9"/>
      <c r="G1486" s="10"/>
    </row>
    <row r="1487" spans="1:7" ht="13.25" customHeight="1">
      <c r="A1487" s="36">
        <v>40513</v>
      </c>
      <c r="B1487" s="37">
        <v>16400</v>
      </c>
      <c r="C1487" s="37">
        <v>23400</v>
      </c>
      <c r="D1487" s="37">
        <v>179000</v>
      </c>
      <c r="E1487" s="38">
        <v>1929.32</v>
      </c>
      <c r="F1487" s="9"/>
      <c r="G1487" s="10"/>
    </row>
    <row r="1488" spans="1:7" ht="13.25" customHeight="1">
      <c r="A1488" s="39">
        <v>40514</v>
      </c>
      <c r="B1488" s="40">
        <v>17180</v>
      </c>
      <c r="C1488" s="40">
        <v>23800</v>
      </c>
      <c r="D1488" s="40">
        <v>177500</v>
      </c>
      <c r="E1488" s="41">
        <v>1950.26</v>
      </c>
      <c r="F1488" s="9"/>
      <c r="G1488" s="10"/>
    </row>
    <row r="1489" spans="1:7" ht="13.25" customHeight="1">
      <c r="A1489" s="33">
        <v>40515</v>
      </c>
      <c r="B1489" s="34">
        <v>17880</v>
      </c>
      <c r="C1489" s="34">
        <v>23450</v>
      </c>
      <c r="D1489" s="34">
        <v>184000</v>
      </c>
      <c r="E1489" s="35">
        <v>1957.26</v>
      </c>
      <c r="F1489" s="9"/>
      <c r="G1489" s="10"/>
    </row>
    <row r="1490" spans="1:7" ht="13.25" customHeight="1">
      <c r="A1490" s="33">
        <v>40518</v>
      </c>
      <c r="B1490" s="34">
        <v>17800</v>
      </c>
      <c r="C1490" s="34">
        <v>23950</v>
      </c>
      <c r="D1490" s="34">
        <v>181000</v>
      </c>
      <c r="E1490" s="35">
        <v>1953.64</v>
      </c>
      <c r="F1490" s="9"/>
      <c r="G1490" s="10"/>
    </row>
    <row r="1491" spans="1:7" ht="13.25" customHeight="1">
      <c r="A1491" s="33">
        <v>40519</v>
      </c>
      <c r="B1491" s="34">
        <v>18020</v>
      </c>
      <c r="C1491" s="34">
        <v>23600</v>
      </c>
      <c r="D1491" s="34">
        <v>178000</v>
      </c>
      <c r="E1491" s="35">
        <v>1962.52</v>
      </c>
      <c r="F1491" s="9"/>
      <c r="G1491" s="10"/>
    </row>
    <row r="1492" spans="1:7" ht="13.25" customHeight="1">
      <c r="A1492" s="36">
        <v>40520</v>
      </c>
      <c r="B1492" s="37">
        <v>17760</v>
      </c>
      <c r="C1492" s="37">
        <v>23300</v>
      </c>
      <c r="D1492" s="37">
        <v>180000</v>
      </c>
      <c r="E1492" s="38">
        <v>1955.72</v>
      </c>
      <c r="F1492" s="9"/>
      <c r="G1492" s="10"/>
    </row>
    <row r="1493" spans="1:7" ht="13.25" customHeight="1">
      <c r="A1493" s="39">
        <v>40521</v>
      </c>
      <c r="B1493" s="40">
        <v>18340</v>
      </c>
      <c r="C1493" s="40">
        <v>24150</v>
      </c>
      <c r="D1493" s="40">
        <v>184500</v>
      </c>
      <c r="E1493" s="41">
        <v>1988.96</v>
      </c>
      <c r="F1493" s="9"/>
      <c r="G1493" s="10"/>
    </row>
    <row r="1494" spans="1:7" ht="13.25" customHeight="1">
      <c r="A1494" s="33">
        <v>40522</v>
      </c>
      <c r="B1494" s="34">
        <v>18380</v>
      </c>
      <c r="C1494" s="34">
        <v>24500</v>
      </c>
      <c r="D1494" s="34">
        <v>177000</v>
      </c>
      <c r="E1494" s="35">
        <v>1986.14</v>
      </c>
      <c r="F1494" s="9"/>
      <c r="G1494" s="10"/>
    </row>
    <row r="1495" spans="1:7" ht="13.25" customHeight="1">
      <c r="A1495" s="33">
        <v>40525</v>
      </c>
      <c r="B1495" s="34">
        <v>18600</v>
      </c>
      <c r="C1495" s="34">
        <v>24350</v>
      </c>
      <c r="D1495" s="34">
        <v>179500</v>
      </c>
      <c r="E1495" s="35">
        <v>1996.59</v>
      </c>
      <c r="F1495" s="9"/>
      <c r="G1495" s="10"/>
    </row>
    <row r="1496" spans="1:7" ht="13.25" customHeight="1">
      <c r="A1496" s="33">
        <v>40526</v>
      </c>
      <c r="B1496" s="34">
        <v>18580</v>
      </c>
      <c r="C1496" s="34">
        <v>24750</v>
      </c>
      <c r="D1496" s="34">
        <v>182000</v>
      </c>
      <c r="E1496" s="35">
        <v>2009.05</v>
      </c>
      <c r="F1496" s="9"/>
      <c r="G1496" s="10"/>
    </row>
    <row r="1497" spans="1:7" ht="13.25" customHeight="1">
      <c r="A1497" s="36">
        <v>40527</v>
      </c>
      <c r="B1497" s="37">
        <v>18320</v>
      </c>
      <c r="C1497" s="37">
        <v>24250</v>
      </c>
      <c r="D1497" s="37">
        <v>182500</v>
      </c>
      <c r="E1497" s="38">
        <v>2017.48</v>
      </c>
      <c r="F1497" s="9"/>
      <c r="G1497" s="10"/>
    </row>
    <row r="1498" spans="1:7" ht="13.25" customHeight="1">
      <c r="A1498" s="39">
        <v>40528</v>
      </c>
      <c r="B1498" s="40">
        <v>18220</v>
      </c>
      <c r="C1498" s="40">
        <v>24200</v>
      </c>
      <c r="D1498" s="40">
        <v>178000</v>
      </c>
      <c r="E1498" s="41">
        <v>2009.24</v>
      </c>
      <c r="F1498" s="9"/>
      <c r="G1498" s="10"/>
    </row>
    <row r="1499" spans="1:7" ht="13.25" customHeight="1">
      <c r="A1499" s="33">
        <v>40529</v>
      </c>
      <c r="B1499" s="34">
        <v>18520</v>
      </c>
      <c r="C1499" s="34">
        <v>23800</v>
      </c>
      <c r="D1499" s="34">
        <v>178000</v>
      </c>
      <c r="E1499" s="35">
        <v>2026.3</v>
      </c>
      <c r="F1499" s="9"/>
      <c r="G1499" s="10"/>
    </row>
    <row r="1500" spans="1:7" ht="13.25" customHeight="1">
      <c r="A1500" s="33">
        <v>40532</v>
      </c>
      <c r="B1500" s="34">
        <v>18640</v>
      </c>
      <c r="C1500" s="34">
        <v>23650</v>
      </c>
      <c r="D1500" s="34">
        <v>180500</v>
      </c>
      <c r="E1500" s="35">
        <v>2020.28</v>
      </c>
      <c r="F1500" s="9"/>
      <c r="G1500" s="10"/>
    </row>
    <row r="1501" spans="1:7" ht="13.25" customHeight="1">
      <c r="A1501" s="33">
        <v>40533</v>
      </c>
      <c r="B1501" s="34">
        <v>18720</v>
      </c>
      <c r="C1501" s="34">
        <v>23750</v>
      </c>
      <c r="D1501" s="34">
        <v>177500</v>
      </c>
      <c r="E1501" s="35">
        <v>2037.09</v>
      </c>
      <c r="F1501" s="9"/>
      <c r="G1501" s="10"/>
    </row>
    <row r="1502" spans="1:7" ht="13.25" customHeight="1">
      <c r="A1502" s="36">
        <v>40534</v>
      </c>
      <c r="B1502" s="37">
        <v>18780</v>
      </c>
      <c r="C1502" s="37">
        <v>23300</v>
      </c>
      <c r="D1502" s="37">
        <v>181500</v>
      </c>
      <c r="E1502" s="38">
        <v>2038.11</v>
      </c>
      <c r="F1502" s="9"/>
      <c r="G1502" s="10"/>
    </row>
    <row r="1503" spans="1:7" ht="13.25" customHeight="1">
      <c r="A1503" s="39">
        <v>40535</v>
      </c>
      <c r="B1503" s="40">
        <v>18720</v>
      </c>
      <c r="C1503" s="40">
        <v>23300</v>
      </c>
      <c r="D1503" s="40">
        <v>182500</v>
      </c>
      <c r="E1503" s="41">
        <v>2037.53</v>
      </c>
      <c r="F1503" s="9"/>
      <c r="G1503" s="10"/>
    </row>
    <row r="1504" spans="1:7" ht="13.25" customHeight="1">
      <c r="A1504" s="33">
        <v>40536</v>
      </c>
      <c r="B1504" s="34">
        <v>18500</v>
      </c>
      <c r="C1504" s="34">
        <v>23150</v>
      </c>
      <c r="D1504" s="34">
        <v>178500</v>
      </c>
      <c r="E1504" s="35">
        <v>2029.6</v>
      </c>
      <c r="F1504" s="9"/>
      <c r="G1504" s="10"/>
    </row>
    <row r="1505" spans="1:7" ht="13.25" customHeight="1">
      <c r="A1505" s="33">
        <v>40539</v>
      </c>
      <c r="B1505" s="34">
        <v>18440</v>
      </c>
      <c r="C1505" s="34">
        <v>23100</v>
      </c>
      <c r="D1505" s="34">
        <v>172500</v>
      </c>
      <c r="E1505" s="35">
        <v>2022.19</v>
      </c>
      <c r="F1505" s="9"/>
      <c r="G1505" s="10"/>
    </row>
    <row r="1506" spans="1:7" ht="13.25" customHeight="1">
      <c r="A1506" s="33">
        <v>40540</v>
      </c>
      <c r="B1506" s="34">
        <v>18760</v>
      </c>
      <c r="C1506" s="34">
        <v>23950</v>
      </c>
      <c r="D1506" s="34">
        <v>173500</v>
      </c>
      <c r="E1506" s="35">
        <v>2033.32</v>
      </c>
      <c r="F1506" s="9"/>
      <c r="G1506" s="10"/>
    </row>
    <row r="1507" spans="1:7" ht="13.25" customHeight="1">
      <c r="A1507" s="36">
        <v>40541</v>
      </c>
      <c r="B1507" s="37">
        <v>18900</v>
      </c>
      <c r="C1507" s="37">
        <v>24250</v>
      </c>
      <c r="D1507" s="37">
        <v>176500</v>
      </c>
      <c r="E1507" s="38">
        <v>2043.49</v>
      </c>
      <c r="F1507" s="9"/>
      <c r="G1507" s="10"/>
    </row>
    <row r="1508" spans="1:7" ht="13.25" customHeight="1">
      <c r="A1508" s="39">
        <v>40542</v>
      </c>
      <c r="B1508" s="40">
        <v>18980</v>
      </c>
      <c r="C1508" s="40">
        <v>24000</v>
      </c>
      <c r="D1508" s="40">
        <v>173500</v>
      </c>
      <c r="E1508" s="41">
        <v>2051</v>
      </c>
      <c r="F1508" s="9"/>
      <c r="G1508" s="10"/>
    </row>
    <row r="1509" spans="1:7" ht="13.25" customHeight="1">
      <c r="A1509" s="33">
        <v>40546</v>
      </c>
      <c r="B1509" s="34">
        <v>19160</v>
      </c>
      <c r="C1509" s="34">
        <v>25300</v>
      </c>
      <c r="D1509" s="34">
        <v>177000</v>
      </c>
      <c r="E1509" s="35">
        <v>2070.08</v>
      </c>
      <c r="F1509" s="9"/>
      <c r="G1509" s="10"/>
    </row>
    <row r="1510" spans="1:7" ht="13.25" customHeight="1">
      <c r="A1510" s="33">
        <v>40547</v>
      </c>
      <c r="B1510" s="34">
        <v>19160</v>
      </c>
      <c r="C1510" s="34">
        <v>25600</v>
      </c>
      <c r="D1510" s="34">
        <v>178000</v>
      </c>
      <c r="E1510" s="35">
        <v>2085.14</v>
      </c>
      <c r="F1510" s="9"/>
      <c r="G1510" s="10"/>
    </row>
    <row r="1511" spans="1:7" ht="13.25" customHeight="1">
      <c r="A1511" s="33">
        <v>40548</v>
      </c>
      <c r="B1511" s="34">
        <v>18840</v>
      </c>
      <c r="C1511" s="34">
        <v>25900</v>
      </c>
      <c r="D1511" s="34">
        <v>189000</v>
      </c>
      <c r="E1511" s="35">
        <v>2082.5500000000002</v>
      </c>
      <c r="F1511" s="9"/>
      <c r="G1511" s="10"/>
    </row>
    <row r="1512" spans="1:7" ht="13.25" customHeight="1">
      <c r="A1512" s="36">
        <v>40549</v>
      </c>
      <c r="B1512" s="37">
        <v>18600</v>
      </c>
      <c r="C1512" s="37">
        <v>26100</v>
      </c>
      <c r="D1512" s="37">
        <v>194000</v>
      </c>
      <c r="E1512" s="38">
        <v>2077.61</v>
      </c>
      <c r="F1512" s="9"/>
      <c r="G1512" s="10"/>
    </row>
    <row r="1513" spans="1:7" ht="13.25" customHeight="1">
      <c r="A1513" s="39">
        <v>40550</v>
      </c>
      <c r="B1513" s="40">
        <v>18420</v>
      </c>
      <c r="C1513" s="40">
        <v>26100</v>
      </c>
      <c r="D1513" s="40">
        <v>198000</v>
      </c>
      <c r="E1513" s="41">
        <v>2086.1999999999998</v>
      </c>
      <c r="F1513" s="9"/>
      <c r="G1513" s="10"/>
    </row>
    <row r="1514" spans="1:7" ht="13.25" customHeight="1">
      <c r="A1514" s="33">
        <v>40553</v>
      </c>
      <c r="B1514" s="34">
        <v>18340</v>
      </c>
      <c r="C1514" s="34">
        <v>25300</v>
      </c>
      <c r="D1514" s="34">
        <v>198000</v>
      </c>
      <c r="E1514" s="35">
        <v>2080.81</v>
      </c>
      <c r="F1514" s="9"/>
      <c r="G1514" s="10"/>
    </row>
    <row r="1515" spans="1:7" ht="13.25" customHeight="1">
      <c r="A1515" s="33">
        <v>40554</v>
      </c>
      <c r="B1515" s="34">
        <v>18260</v>
      </c>
      <c r="C1515" s="34">
        <v>25400</v>
      </c>
      <c r="D1515" s="34">
        <v>196000</v>
      </c>
      <c r="E1515" s="35">
        <v>2088.3200000000002</v>
      </c>
      <c r="F1515" s="9"/>
      <c r="G1515" s="10"/>
    </row>
    <row r="1516" spans="1:7" ht="13.25" customHeight="1">
      <c r="A1516" s="33">
        <v>40555</v>
      </c>
      <c r="B1516" s="34">
        <v>18600</v>
      </c>
      <c r="C1516" s="34">
        <v>26350</v>
      </c>
      <c r="D1516" s="34">
        <v>193500</v>
      </c>
      <c r="E1516" s="35">
        <v>2094.9499999999998</v>
      </c>
      <c r="F1516" s="9"/>
      <c r="G1516" s="10"/>
    </row>
    <row r="1517" spans="1:7" ht="13.25" customHeight="1">
      <c r="A1517" s="36">
        <v>40556</v>
      </c>
      <c r="B1517" s="37">
        <v>18440</v>
      </c>
      <c r="C1517" s="37">
        <v>27250</v>
      </c>
      <c r="D1517" s="37">
        <v>192000</v>
      </c>
      <c r="E1517" s="38">
        <v>2089.48</v>
      </c>
      <c r="F1517" s="9"/>
      <c r="G1517" s="10"/>
    </row>
    <row r="1518" spans="1:7" ht="13.25" customHeight="1">
      <c r="A1518" s="39">
        <v>40557</v>
      </c>
      <c r="B1518" s="40">
        <v>18660</v>
      </c>
      <c r="C1518" s="40">
        <v>27250</v>
      </c>
      <c r="D1518" s="40">
        <v>200500</v>
      </c>
      <c r="E1518" s="41">
        <v>2108.17</v>
      </c>
      <c r="F1518" s="9"/>
      <c r="G1518" s="10"/>
    </row>
    <row r="1519" spans="1:7" ht="13.25" customHeight="1">
      <c r="A1519" s="33">
        <v>40560</v>
      </c>
      <c r="B1519" s="34">
        <v>18980</v>
      </c>
      <c r="C1519" s="34">
        <v>26900</v>
      </c>
      <c r="D1519" s="34">
        <v>198000</v>
      </c>
      <c r="E1519" s="35">
        <v>2099.85</v>
      </c>
      <c r="F1519" s="9"/>
      <c r="G1519" s="10"/>
    </row>
    <row r="1520" spans="1:7" ht="13.25" customHeight="1">
      <c r="A1520" s="33">
        <v>40561</v>
      </c>
      <c r="B1520" s="34">
        <v>19380</v>
      </c>
      <c r="C1520" s="34">
        <v>27650</v>
      </c>
      <c r="D1520" s="34">
        <v>193500</v>
      </c>
      <c r="E1520" s="35">
        <v>2096.48</v>
      </c>
      <c r="F1520" s="9"/>
      <c r="G1520" s="10"/>
    </row>
    <row r="1521" spans="1:7" ht="13.25" customHeight="1">
      <c r="A1521" s="33">
        <v>40562</v>
      </c>
      <c r="B1521" s="34">
        <v>19940</v>
      </c>
      <c r="C1521" s="34">
        <v>27850</v>
      </c>
      <c r="D1521" s="34">
        <v>193000</v>
      </c>
      <c r="E1521" s="35">
        <v>2115.69</v>
      </c>
      <c r="F1521" s="9"/>
      <c r="G1521" s="10"/>
    </row>
    <row r="1522" spans="1:7" ht="13.25" customHeight="1">
      <c r="A1522" s="36">
        <v>40563</v>
      </c>
      <c r="B1522" s="37">
        <v>19640</v>
      </c>
      <c r="C1522" s="37">
        <v>28200</v>
      </c>
      <c r="D1522" s="37">
        <v>194000</v>
      </c>
      <c r="E1522" s="38">
        <v>2106.66</v>
      </c>
      <c r="F1522" s="9"/>
      <c r="G1522" s="10"/>
    </row>
    <row r="1523" spans="1:7" ht="13.25" customHeight="1">
      <c r="A1523" s="39">
        <v>40564</v>
      </c>
      <c r="B1523" s="40">
        <v>19420</v>
      </c>
      <c r="C1523" s="40">
        <v>28100</v>
      </c>
      <c r="D1523" s="40">
        <v>185500</v>
      </c>
      <c r="E1523" s="41">
        <v>2069.92</v>
      </c>
      <c r="F1523" s="9"/>
      <c r="G1523" s="10"/>
    </row>
    <row r="1524" spans="1:7" ht="13.25" customHeight="1">
      <c r="A1524" s="33">
        <v>40567</v>
      </c>
      <c r="B1524" s="34">
        <v>19420</v>
      </c>
      <c r="C1524" s="34">
        <v>28350</v>
      </c>
      <c r="D1524" s="34">
        <v>187500</v>
      </c>
      <c r="E1524" s="35">
        <v>2082.16</v>
      </c>
      <c r="F1524" s="9"/>
      <c r="G1524" s="10"/>
    </row>
    <row r="1525" spans="1:7" ht="13.25" customHeight="1">
      <c r="A1525" s="33">
        <v>40568</v>
      </c>
      <c r="B1525" s="34">
        <v>19500</v>
      </c>
      <c r="C1525" s="34">
        <v>27400</v>
      </c>
      <c r="D1525" s="34">
        <v>189500</v>
      </c>
      <c r="E1525" s="35">
        <v>2086.67</v>
      </c>
      <c r="F1525" s="9"/>
      <c r="G1525" s="10"/>
    </row>
    <row r="1526" spans="1:7" ht="13.25" customHeight="1">
      <c r="A1526" s="33">
        <v>40569</v>
      </c>
      <c r="B1526" s="34">
        <v>19960</v>
      </c>
      <c r="C1526" s="34">
        <v>28200</v>
      </c>
      <c r="D1526" s="34">
        <v>197500</v>
      </c>
      <c r="E1526" s="35">
        <v>2110.46</v>
      </c>
      <c r="F1526" s="9"/>
      <c r="G1526" s="10"/>
    </row>
    <row r="1527" spans="1:7" ht="13.25" customHeight="1">
      <c r="A1527" s="36">
        <v>40570</v>
      </c>
      <c r="B1527" s="37">
        <v>19880</v>
      </c>
      <c r="C1527" s="37">
        <v>28000</v>
      </c>
      <c r="D1527" s="37">
        <v>196000</v>
      </c>
      <c r="E1527" s="38">
        <v>2115.0100000000002</v>
      </c>
      <c r="F1527" s="9"/>
      <c r="G1527" s="10"/>
    </row>
    <row r="1528" spans="1:7" ht="13.25" customHeight="1">
      <c r="A1528" s="39">
        <v>40571</v>
      </c>
      <c r="B1528" s="40">
        <v>20200</v>
      </c>
      <c r="C1528" s="40">
        <v>29500</v>
      </c>
      <c r="D1528" s="40">
        <v>188000</v>
      </c>
      <c r="E1528" s="41">
        <v>2107.87</v>
      </c>
      <c r="F1528" s="9"/>
      <c r="G1528" s="10"/>
    </row>
    <row r="1529" spans="1:7" ht="13.25" customHeight="1">
      <c r="A1529" s="33">
        <v>40574</v>
      </c>
      <c r="B1529" s="34">
        <v>19620</v>
      </c>
      <c r="C1529" s="34">
        <v>29650</v>
      </c>
      <c r="D1529" s="34">
        <v>179000</v>
      </c>
      <c r="E1529" s="35">
        <v>2069.73</v>
      </c>
      <c r="F1529" s="9"/>
      <c r="G1529" s="10"/>
    </row>
    <row r="1530" spans="1:7" ht="13.25" customHeight="1">
      <c r="A1530" s="33">
        <v>40575</v>
      </c>
      <c r="B1530" s="34">
        <v>19660</v>
      </c>
      <c r="C1530" s="34">
        <v>29650</v>
      </c>
      <c r="D1530" s="34">
        <v>181000</v>
      </c>
      <c r="E1530" s="35">
        <v>2072.0300000000002</v>
      </c>
      <c r="F1530" s="9"/>
      <c r="G1530" s="10"/>
    </row>
    <row r="1531" spans="1:7" ht="13.25" customHeight="1">
      <c r="A1531" s="33">
        <v>40581</v>
      </c>
      <c r="B1531" s="34">
        <v>19440</v>
      </c>
      <c r="C1531" s="34">
        <v>29700</v>
      </c>
      <c r="D1531" s="34">
        <v>185000</v>
      </c>
      <c r="E1531" s="35">
        <v>2081.7399999999998</v>
      </c>
      <c r="F1531" s="9"/>
      <c r="G1531" s="10"/>
    </row>
    <row r="1532" spans="1:7" ht="13.25" customHeight="1">
      <c r="A1532" s="36">
        <v>40582</v>
      </c>
      <c r="B1532" s="37">
        <v>19220</v>
      </c>
      <c r="C1532" s="37">
        <v>30150</v>
      </c>
      <c r="D1532" s="37">
        <v>181000</v>
      </c>
      <c r="E1532" s="38">
        <v>2069.6999999999998</v>
      </c>
      <c r="F1532" s="9"/>
      <c r="G1532" s="10"/>
    </row>
    <row r="1533" spans="1:7" ht="13.25" customHeight="1">
      <c r="A1533" s="39">
        <v>40583</v>
      </c>
      <c r="B1533" s="40">
        <v>19200</v>
      </c>
      <c r="C1533" s="40">
        <v>29550</v>
      </c>
      <c r="D1533" s="40">
        <v>176000</v>
      </c>
      <c r="E1533" s="41">
        <v>2045.58</v>
      </c>
      <c r="F1533" s="9"/>
      <c r="G1533" s="10"/>
    </row>
    <row r="1534" spans="1:7" ht="13.25" customHeight="1">
      <c r="A1534" s="33">
        <v>40584</v>
      </c>
      <c r="B1534" s="34">
        <v>18720</v>
      </c>
      <c r="C1534" s="34">
        <v>28800</v>
      </c>
      <c r="D1534" s="34">
        <v>175000</v>
      </c>
      <c r="E1534" s="35">
        <v>2008.5</v>
      </c>
      <c r="F1534" s="9"/>
      <c r="G1534" s="10"/>
    </row>
    <row r="1535" spans="1:7" ht="13.25" customHeight="1">
      <c r="A1535" s="33">
        <v>40585</v>
      </c>
      <c r="B1535" s="34">
        <v>18300</v>
      </c>
      <c r="C1535" s="34">
        <v>28800</v>
      </c>
      <c r="D1535" s="34">
        <v>175500</v>
      </c>
      <c r="E1535" s="35">
        <v>1977.19</v>
      </c>
      <c r="F1535" s="9"/>
      <c r="G1535" s="10"/>
    </row>
    <row r="1536" spans="1:7" ht="13.25" customHeight="1">
      <c r="A1536" s="33">
        <v>40588</v>
      </c>
      <c r="B1536" s="34">
        <v>19060</v>
      </c>
      <c r="C1536" s="34">
        <v>29700</v>
      </c>
      <c r="D1536" s="34">
        <v>182500</v>
      </c>
      <c r="E1536" s="35">
        <v>2014.59</v>
      </c>
      <c r="F1536" s="9"/>
      <c r="G1536" s="10"/>
    </row>
    <row r="1537" spans="1:7" ht="13.25" customHeight="1">
      <c r="A1537" s="36">
        <v>40589</v>
      </c>
      <c r="B1537" s="37">
        <v>19160</v>
      </c>
      <c r="C1537" s="37">
        <v>29750</v>
      </c>
      <c r="D1537" s="37">
        <v>180000</v>
      </c>
      <c r="E1537" s="38">
        <v>2010.52</v>
      </c>
      <c r="F1537" s="9"/>
      <c r="G1537" s="10"/>
    </row>
    <row r="1538" spans="1:7" ht="13.25" customHeight="1">
      <c r="A1538" s="39">
        <v>40590</v>
      </c>
      <c r="B1538" s="40">
        <v>18900</v>
      </c>
      <c r="C1538" s="40">
        <v>29200</v>
      </c>
      <c r="D1538" s="40">
        <v>175000</v>
      </c>
      <c r="E1538" s="41">
        <v>1989.11</v>
      </c>
      <c r="F1538" s="9"/>
      <c r="G1538" s="10"/>
    </row>
    <row r="1539" spans="1:7" ht="13.25" customHeight="1">
      <c r="A1539" s="33">
        <v>40591</v>
      </c>
      <c r="B1539" s="34">
        <v>19080</v>
      </c>
      <c r="C1539" s="34">
        <v>29100</v>
      </c>
      <c r="D1539" s="34">
        <v>178000</v>
      </c>
      <c r="E1539" s="35">
        <v>1977.22</v>
      </c>
      <c r="F1539" s="9"/>
      <c r="G1539" s="10"/>
    </row>
    <row r="1540" spans="1:7" ht="13.25" customHeight="1">
      <c r="A1540" s="33">
        <v>40592</v>
      </c>
      <c r="B1540" s="34">
        <v>19200</v>
      </c>
      <c r="C1540" s="34">
        <v>29400</v>
      </c>
      <c r="D1540" s="34">
        <v>179500</v>
      </c>
      <c r="E1540" s="35">
        <v>2013.14</v>
      </c>
      <c r="F1540" s="9"/>
      <c r="G1540" s="10"/>
    </row>
    <row r="1541" spans="1:7" ht="13.25" customHeight="1">
      <c r="A1541" s="33">
        <v>40595</v>
      </c>
      <c r="B1541" s="34">
        <v>18960</v>
      </c>
      <c r="C1541" s="34">
        <v>28800</v>
      </c>
      <c r="D1541" s="34">
        <v>178500</v>
      </c>
      <c r="E1541" s="35">
        <v>2005.3</v>
      </c>
      <c r="F1541" s="9"/>
      <c r="G1541" s="10"/>
    </row>
    <row r="1542" spans="1:7" ht="13.25" customHeight="1">
      <c r="A1542" s="36">
        <v>40596</v>
      </c>
      <c r="B1542" s="37">
        <v>18760</v>
      </c>
      <c r="C1542" s="37">
        <v>28800</v>
      </c>
      <c r="D1542" s="37">
        <v>173500</v>
      </c>
      <c r="E1542" s="38">
        <v>1969.92</v>
      </c>
      <c r="F1542" s="9"/>
      <c r="G1542" s="10"/>
    </row>
    <row r="1543" spans="1:7" ht="13.25" customHeight="1">
      <c r="A1543" s="39">
        <v>40597</v>
      </c>
      <c r="B1543" s="40">
        <v>18600</v>
      </c>
      <c r="C1543" s="40">
        <v>27600</v>
      </c>
      <c r="D1543" s="40">
        <v>170000</v>
      </c>
      <c r="E1543" s="41">
        <v>1961.63</v>
      </c>
      <c r="F1543" s="9"/>
      <c r="G1543" s="10"/>
    </row>
    <row r="1544" spans="1:7" ht="13.25" customHeight="1">
      <c r="A1544" s="33">
        <v>40598</v>
      </c>
      <c r="B1544" s="34">
        <v>18580</v>
      </c>
      <c r="C1544" s="34">
        <v>26900</v>
      </c>
      <c r="D1544" s="34">
        <v>171000</v>
      </c>
      <c r="E1544" s="35">
        <v>1949.88</v>
      </c>
      <c r="F1544" s="9"/>
      <c r="G1544" s="10"/>
    </row>
    <row r="1545" spans="1:7" ht="13.25" customHeight="1">
      <c r="A1545" s="33">
        <v>40599</v>
      </c>
      <c r="B1545" s="34">
        <v>18520</v>
      </c>
      <c r="C1545" s="34">
        <v>28000</v>
      </c>
      <c r="D1545" s="34">
        <v>175000</v>
      </c>
      <c r="E1545" s="35">
        <v>1963.43</v>
      </c>
      <c r="F1545" s="9"/>
      <c r="G1545" s="10"/>
    </row>
    <row r="1546" spans="1:7" ht="13.25" customHeight="1">
      <c r="A1546" s="33">
        <v>40602</v>
      </c>
      <c r="B1546" s="34">
        <v>18460</v>
      </c>
      <c r="C1546" s="34">
        <v>28350</v>
      </c>
      <c r="D1546" s="34">
        <v>178000</v>
      </c>
      <c r="E1546" s="35">
        <v>1939.3</v>
      </c>
      <c r="F1546" s="9"/>
      <c r="G1546" s="10"/>
    </row>
    <row r="1547" spans="1:7" ht="13.25" customHeight="1">
      <c r="A1547" s="36">
        <v>40604</v>
      </c>
      <c r="B1547" s="37">
        <v>18360</v>
      </c>
      <c r="C1547" s="37">
        <v>27550</v>
      </c>
      <c r="D1547" s="37">
        <v>179000</v>
      </c>
      <c r="E1547" s="38">
        <v>1928.24</v>
      </c>
      <c r="F1547" s="9"/>
      <c r="G1547" s="10"/>
    </row>
    <row r="1548" spans="1:7" ht="13.25" customHeight="1">
      <c r="A1548" s="39">
        <v>40605</v>
      </c>
      <c r="B1548" s="40">
        <v>18460</v>
      </c>
      <c r="C1548" s="40">
        <v>28450</v>
      </c>
      <c r="D1548" s="40">
        <v>184000</v>
      </c>
      <c r="E1548" s="41">
        <v>1970.66</v>
      </c>
      <c r="F1548" s="9"/>
      <c r="G1548" s="10"/>
    </row>
    <row r="1549" spans="1:7" ht="13.25" customHeight="1">
      <c r="A1549" s="33">
        <v>40606</v>
      </c>
      <c r="B1549" s="34">
        <v>18900</v>
      </c>
      <c r="C1549" s="34">
        <v>29200</v>
      </c>
      <c r="D1549" s="34">
        <v>183500</v>
      </c>
      <c r="E1549" s="35">
        <v>2004.68</v>
      </c>
      <c r="F1549" s="9"/>
      <c r="G1549" s="10"/>
    </row>
    <row r="1550" spans="1:7" ht="13.25" customHeight="1">
      <c r="A1550" s="33">
        <v>40609</v>
      </c>
      <c r="B1550" s="34">
        <v>18120</v>
      </c>
      <c r="C1550" s="34">
        <v>28900</v>
      </c>
      <c r="D1550" s="34">
        <v>182500</v>
      </c>
      <c r="E1550" s="35">
        <v>1980.27</v>
      </c>
      <c r="F1550" s="9"/>
      <c r="G1550" s="10"/>
    </row>
    <row r="1551" spans="1:7" ht="13.25" customHeight="1">
      <c r="A1551" s="33">
        <v>40610</v>
      </c>
      <c r="B1551" s="34">
        <v>17980</v>
      </c>
      <c r="C1551" s="34">
        <v>28650</v>
      </c>
      <c r="D1551" s="34">
        <v>185000</v>
      </c>
      <c r="E1551" s="35">
        <v>1996.32</v>
      </c>
      <c r="F1551" s="9"/>
      <c r="G1551" s="10"/>
    </row>
    <row r="1552" spans="1:7" ht="13.25" customHeight="1">
      <c r="A1552" s="36">
        <v>40611</v>
      </c>
      <c r="B1552" s="37">
        <v>17800</v>
      </c>
      <c r="C1552" s="37">
        <v>28400</v>
      </c>
      <c r="D1552" s="37">
        <v>188500</v>
      </c>
      <c r="E1552" s="38">
        <v>2001.47</v>
      </c>
      <c r="F1552" s="9"/>
      <c r="G1552" s="10"/>
    </row>
    <row r="1553" spans="1:7" ht="13.25" customHeight="1">
      <c r="A1553" s="39">
        <v>40612</v>
      </c>
      <c r="B1553" s="40">
        <v>17320</v>
      </c>
      <c r="C1553" s="40">
        <v>27700</v>
      </c>
      <c r="D1553" s="40">
        <v>188500</v>
      </c>
      <c r="E1553" s="41">
        <v>1981.58</v>
      </c>
      <c r="F1553" s="9"/>
      <c r="G1553" s="10"/>
    </row>
    <row r="1554" spans="1:7" ht="13.25" customHeight="1">
      <c r="A1554" s="33">
        <v>40613</v>
      </c>
      <c r="B1554" s="34">
        <v>17240</v>
      </c>
      <c r="C1554" s="34">
        <v>27700</v>
      </c>
      <c r="D1554" s="34">
        <v>182500</v>
      </c>
      <c r="E1554" s="35">
        <v>1955.54</v>
      </c>
      <c r="F1554" s="9"/>
      <c r="G1554" s="10"/>
    </row>
    <row r="1555" spans="1:7" ht="13.25" customHeight="1">
      <c r="A1555" s="33">
        <v>40616</v>
      </c>
      <c r="B1555" s="34">
        <v>18000</v>
      </c>
      <c r="C1555" s="34">
        <v>30100</v>
      </c>
      <c r="D1555" s="34">
        <v>185500</v>
      </c>
      <c r="E1555" s="35">
        <v>1971.23</v>
      </c>
      <c r="F1555" s="9"/>
      <c r="G1555" s="10"/>
    </row>
    <row r="1556" spans="1:7" ht="13.25" customHeight="1">
      <c r="A1556" s="33">
        <v>40617</v>
      </c>
      <c r="B1556" s="34">
        <v>17200</v>
      </c>
      <c r="C1556" s="34">
        <v>28700</v>
      </c>
      <c r="D1556" s="34">
        <v>181500</v>
      </c>
      <c r="E1556" s="35">
        <v>1923.92</v>
      </c>
      <c r="F1556" s="9"/>
      <c r="G1556" s="10"/>
    </row>
    <row r="1557" spans="1:7" ht="13.25" customHeight="1">
      <c r="A1557" s="36">
        <v>40618</v>
      </c>
      <c r="B1557" s="37">
        <v>17720</v>
      </c>
      <c r="C1557" s="37">
        <v>29200</v>
      </c>
      <c r="D1557" s="37">
        <v>182000</v>
      </c>
      <c r="E1557" s="38">
        <v>1957.97</v>
      </c>
      <c r="F1557" s="9"/>
      <c r="G1557" s="10"/>
    </row>
    <row r="1558" spans="1:7" ht="13.25" customHeight="1">
      <c r="A1558" s="39">
        <v>40619</v>
      </c>
      <c r="B1558" s="40">
        <v>17800</v>
      </c>
      <c r="C1558" s="40">
        <v>28950</v>
      </c>
      <c r="D1558" s="40">
        <v>178500</v>
      </c>
      <c r="E1558" s="41">
        <v>1959.03</v>
      </c>
      <c r="F1558" s="9"/>
      <c r="G1558" s="10"/>
    </row>
    <row r="1559" spans="1:7" ht="13.25" customHeight="1">
      <c r="A1559" s="33">
        <v>40620</v>
      </c>
      <c r="B1559" s="34">
        <v>17820</v>
      </c>
      <c r="C1559" s="34">
        <v>28550</v>
      </c>
      <c r="D1559" s="34">
        <v>179500</v>
      </c>
      <c r="E1559" s="35">
        <v>1981.13</v>
      </c>
      <c r="F1559" s="9"/>
      <c r="G1559" s="10"/>
    </row>
    <row r="1560" spans="1:7" ht="13.25" customHeight="1">
      <c r="A1560" s="33">
        <v>40623</v>
      </c>
      <c r="B1560" s="34">
        <v>17800</v>
      </c>
      <c r="C1560" s="34">
        <v>28500</v>
      </c>
      <c r="D1560" s="34">
        <v>181000</v>
      </c>
      <c r="E1560" s="35">
        <v>2003.42</v>
      </c>
      <c r="F1560" s="9"/>
      <c r="G1560" s="10"/>
    </row>
    <row r="1561" spans="1:7" ht="13.25" customHeight="1">
      <c r="A1561" s="33">
        <v>40624</v>
      </c>
      <c r="B1561" s="34">
        <v>17500</v>
      </c>
      <c r="C1561" s="34">
        <v>27850</v>
      </c>
      <c r="D1561" s="34">
        <v>189000</v>
      </c>
      <c r="E1561" s="35">
        <v>2013.66</v>
      </c>
      <c r="F1561" s="9"/>
      <c r="G1561" s="10"/>
    </row>
    <row r="1562" spans="1:7" ht="13.25" customHeight="1">
      <c r="A1562" s="36">
        <v>40625</v>
      </c>
      <c r="B1562" s="37">
        <v>17460</v>
      </c>
      <c r="C1562" s="37">
        <v>29050</v>
      </c>
      <c r="D1562" s="37">
        <v>190500</v>
      </c>
      <c r="E1562" s="38">
        <v>2012.18</v>
      </c>
      <c r="F1562" s="9"/>
      <c r="G1562" s="10"/>
    </row>
    <row r="1563" spans="1:7" ht="13.25" customHeight="1">
      <c r="A1563" s="39">
        <v>40626</v>
      </c>
      <c r="B1563" s="40">
        <v>17600</v>
      </c>
      <c r="C1563" s="40">
        <v>29100</v>
      </c>
      <c r="D1563" s="40">
        <v>198500</v>
      </c>
      <c r="E1563" s="41">
        <v>2036.78</v>
      </c>
      <c r="F1563" s="9"/>
      <c r="G1563" s="10"/>
    </row>
    <row r="1564" spans="1:7" ht="13.25" customHeight="1">
      <c r="A1564" s="33">
        <v>40627</v>
      </c>
      <c r="B1564" s="34">
        <v>18200</v>
      </c>
      <c r="C1564" s="34">
        <v>29900</v>
      </c>
      <c r="D1564" s="34">
        <v>199000</v>
      </c>
      <c r="E1564" s="35">
        <v>2054.04</v>
      </c>
      <c r="F1564" s="9"/>
      <c r="G1564" s="10"/>
    </row>
    <row r="1565" spans="1:7" ht="13.25" customHeight="1">
      <c r="A1565" s="33">
        <v>40630</v>
      </c>
      <c r="B1565" s="34">
        <v>18320</v>
      </c>
      <c r="C1565" s="34">
        <v>30900</v>
      </c>
      <c r="D1565" s="34">
        <v>199500</v>
      </c>
      <c r="E1565" s="35">
        <v>2056.39</v>
      </c>
      <c r="F1565" s="9"/>
      <c r="G1565" s="10"/>
    </row>
    <row r="1566" spans="1:7" ht="13.25" customHeight="1">
      <c r="A1566" s="33">
        <v>40631</v>
      </c>
      <c r="B1566" s="34">
        <v>18320</v>
      </c>
      <c r="C1566" s="34">
        <v>31000</v>
      </c>
      <c r="D1566" s="34">
        <v>207000</v>
      </c>
      <c r="E1566" s="35">
        <v>2072.13</v>
      </c>
      <c r="F1566" s="9"/>
      <c r="G1566" s="10"/>
    </row>
    <row r="1567" spans="1:7" ht="13.25" customHeight="1">
      <c r="A1567" s="36">
        <v>40632</v>
      </c>
      <c r="B1567" s="37">
        <v>18520</v>
      </c>
      <c r="C1567" s="37">
        <v>31550</v>
      </c>
      <c r="D1567" s="37">
        <v>210000</v>
      </c>
      <c r="E1567" s="38">
        <v>2091.38</v>
      </c>
      <c r="F1567" s="9"/>
      <c r="G1567" s="10"/>
    </row>
    <row r="1568" spans="1:7" ht="13.25" customHeight="1">
      <c r="A1568" s="39">
        <v>40633</v>
      </c>
      <c r="B1568" s="40">
        <v>18640</v>
      </c>
      <c r="C1568" s="40">
        <v>31300</v>
      </c>
      <c r="D1568" s="40">
        <v>203000</v>
      </c>
      <c r="E1568" s="41">
        <v>2106.6999999999998</v>
      </c>
      <c r="F1568" s="9"/>
      <c r="G1568" s="10"/>
    </row>
    <row r="1569" spans="1:7" ht="13.25" customHeight="1">
      <c r="A1569" s="33">
        <v>40634</v>
      </c>
      <c r="B1569" s="34">
        <v>18800</v>
      </c>
      <c r="C1569" s="34">
        <v>31600</v>
      </c>
      <c r="D1569" s="34">
        <v>203500</v>
      </c>
      <c r="E1569" s="35">
        <v>2121.0100000000002</v>
      </c>
      <c r="F1569" s="9"/>
      <c r="G1569" s="10"/>
    </row>
    <row r="1570" spans="1:7" ht="13.25" customHeight="1">
      <c r="A1570" s="33">
        <v>40637</v>
      </c>
      <c r="B1570" s="34">
        <v>18900</v>
      </c>
      <c r="C1570" s="34">
        <v>31800</v>
      </c>
      <c r="D1570" s="34">
        <v>201500</v>
      </c>
      <c r="E1570" s="35">
        <v>2115.87</v>
      </c>
      <c r="F1570" s="9"/>
      <c r="G1570" s="10"/>
    </row>
    <row r="1571" spans="1:7" ht="13.25" customHeight="1">
      <c r="A1571" s="33">
        <v>40638</v>
      </c>
      <c r="B1571" s="34">
        <v>18900</v>
      </c>
      <c r="C1571" s="34">
        <v>32450</v>
      </c>
      <c r="D1571" s="34">
        <v>204000</v>
      </c>
      <c r="E1571" s="35">
        <v>2130.4299999999998</v>
      </c>
      <c r="F1571" s="9"/>
      <c r="G1571" s="10"/>
    </row>
    <row r="1572" spans="1:7" ht="13.25" customHeight="1">
      <c r="A1572" s="36">
        <v>40639</v>
      </c>
      <c r="B1572" s="37">
        <v>18460</v>
      </c>
      <c r="C1572" s="37">
        <v>32500</v>
      </c>
      <c r="D1572" s="37">
        <v>210500</v>
      </c>
      <c r="E1572" s="38">
        <v>2126.71</v>
      </c>
      <c r="F1572" s="9"/>
      <c r="G1572" s="10"/>
    </row>
    <row r="1573" spans="1:7" ht="13.25" customHeight="1">
      <c r="A1573" s="39">
        <v>40640</v>
      </c>
      <c r="B1573" s="40">
        <v>18180</v>
      </c>
      <c r="C1573" s="40">
        <v>32000</v>
      </c>
      <c r="D1573" s="40">
        <v>205500</v>
      </c>
      <c r="E1573" s="41">
        <v>2122.14</v>
      </c>
      <c r="F1573" s="9"/>
      <c r="G1573" s="10"/>
    </row>
    <row r="1574" spans="1:7" ht="13.25" customHeight="1">
      <c r="A1574" s="33">
        <v>40641</v>
      </c>
      <c r="B1574" s="34">
        <v>17960</v>
      </c>
      <c r="C1574" s="34">
        <v>31300</v>
      </c>
      <c r="D1574" s="34">
        <v>205000</v>
      </c>
      <c r="E1574" s="35">
        <v>2127.9699999999998</v>
      </c>
      <c r="F1574" s="9"/>
      <c r="G1574" s="10"/>
    </row>
    <row r="1575" spans="1:7" ht="13.25" customHeight="1">
      <c r="A1575" s="33">
        <v>40644</v>
      </c>
      <c r="B1575" s="34">
        <v>17880</v>
      </c>
      <c r="C1575" s="34">
        <v>31800</v>
      </c>
      <c r="D1575" s="34">
        <v>206000</v>
      </c>
      <c r="E1575" s="35">
        <v>2122.39</v>
      </c>
      <c r="F1575" s="9"/>
      <c r="G1575" s="10"/>
    </row>
    <row r="1576" spans="1:7" ht="13.25" customHeight="1">
      <c r="A1576" s="33">
        <v>40645</v>
      </c>
      <c r="B1576" s="34">
        <v>17640</v>
      </c>
      <c r="C1576" s="34">
        <v>31700</v>
      </c>
      <c r="D1576" s="34">
        <v>200000</v>
      </c>
      <c r="E1576" s="35">
        <v>2089.4</v>
      </c>
      <c r="F1576" s="9"/>
      <c r="G1576" s="10"/>
    </row>
    <row r="1577" spans="1:7" ht="13.25" customHeight="1">
      <c r="A1577" s="36">
        <v>40646</v>
      </c>
      <c r="B1577" s="37">
        <v>18020</v>
      </c>
      <c r="C1577" s="37">
        <v>32350</v>
      </c>
      <c r="D1577" s="37">
        <v>212500</v>
      </c>
      <c r="E1577" s="38">
        <v>2121.92</v>
      </c>
      <c r="F1577" s="9"/>
      <c r="G1577" s="10"/>
    </row>
    <row r="1578" spans="1:7" ht="13.25" customHeight="1">
      <c r="A1578" s="39">
        <v>40647</v>
      </c>
      <c r="B1578" s="40">
        <v>18000</v>
      </c>
      <c r="C1578" s="40">
        <v>33750</v>
      </c>
      <c r="D1578" s="40">
        <v>222000</v>
      </c>
      <c r="E1578" s="41">
        <v>2141.06</v>
      </c>
      <c r="F1578" s="9"/>
      <c r="G1578" s="10"/>
    </row>
    <row r="1579" spans="1:7" ht="13.25" customHeight="1">
      <c r="A1579" s="33">
        <v>40648</v>
      </c>
      <c r="B1579" s="34">
        <v>17760</v>
      </c>
      <c r="C1579" s="34">
        <v>34150</v>
      </c>
      <c r="D1579" s="34">
        <v>221500</v>
      </c>
      <c r="E1579" s="35">
        <v>2140.5</v>
      </c>
      <c r="F1579" s="9"/>
      <c r="G1579" s="10"/>
    </row>
    <row r="1580" spans="1:7" ht="13.25" customHeight="1">
      <c r="A1580" s="33">
        <v>40651</v>
      </c>
      <c r="B1580" s="34">
        <v>17340</v>
      </c>
      <c r="C1580" s="34">
        <v>33800</v>
      </c>
      <c r="D1580" s="34">
        <v>226000</v>
      </c>
      <c r="E1580" s="35">
        <v>2137.7199999999998</v>
      </c>
      <c r="F1580" s="9"/>
      <c r="G1580" s="10"/>
    </row>
    <row r="1581" spans="1:7" ht="13.25" customHeight="1">
      <c r="A1581" s="33">
        <v>40652</v>
      </c>
      <c r="B1581" s="34">
        <v>17500</v>
      </c>
      <c r="C1581" s="34">
        <v>32800</v>
      </c>
      <c r="D1581" s="34">
        <v>225500</v>
      </c>
      <c r="E1581" s="35">
        <v>2122.6799999999998</v>
      </c>
      <c r="F1581" s="9"/>
      <c r="G1581" s="10"/>
    </row>
    <row r="1582" spans="1:7" ht="13.25" customHeight="1">
      <c r="A1582" s="36">
        <v>40653</v>
      </c>
      <c r="B1582" s="37">
        <v>18320</v>
      </c>
      <c r="C1582" s="37">
        <v>34300</v>
      </c>
      <c r="D1582" s="37">
        <v>232500</v>
      </c>
      <c r="E1582" s="38">
        <v>2169.91</v>
      </c>
      <c r="F1582" s="9"/>
      <c r="G1582" s="10"/>
    </row>
    <row r="1583" spans="1:7" ht="13.25" customHeight="1">
      <c r="A1583" s="39">
        <v>40654</v>
      </c>
      <c r="B1583" s="40">
        <v>18560</v>
      </c>
      <c r="C1583" s="40">
        <v>37000</v>
      </c>
      <c r="D1583" s="40">
        <v>235500</v>
      </c>
      <c r="E1583" s="41">
        <v>2198.54</v>
      </c>
      <c r="F1583" s="9"/>
      <c r="G1583" s="10"/>
    </row>
    <row r="1584" spans="1:7" ht="13.25" customHeight="1">
      <c r="A1584" s="33">
        <v>40655</v>
      </c>
      <c r="B1584" s="34">
        <v>18080</v>
      </c>
      <c r="C1584" s="34">
        <v>36600</v>
      </c>
      <c r="D1584" s="34">
        <v>233000</v>
      </c>
      <c r="E1584" s="35">
        <v>2197.8200000000002</v>
      </c>
      <c r="F1584" s="9"/>
      <c r="G1584" s="10"/>
    </row>
    <row r="1585" spans="1:7" ht="13.25" customHeight="1">
      <c r="A1585" s="33">
        <v>40658</v>
      </c>
      <c r="B1585" s="34">
        <v>17780</v>
      </c>
      <c r="C1585" s="34">
        <v>36450</v>
      </c>
      <c r="D1585" s="34">
        <v>246000</v>
      </c>
      <c r="E1585" s="35">
        <v>2216</v>
      </c>
      <c r="F1585" s="9"/>
      <c r="G1585" s="10"/>
    </row>
    <row r="1586" spans="1:7" ht="13.25" customHeight="1">
      <c r="A1586" s="33">
        <v>40659</v>
      </c>
      <c r="B1586" s="34">
        <v>17940</v>
      </c>
      <c r="C1586" s="34">
        <v>34750</v>
      </c>
      <c r="D1586" s="34">
        <v>245000</v>
      </c>
      <c r="E1586" s="35">
        <v>2206.3000000000002</v>
      </c>
      <c r="F1586" s="9"/>
      <c r="G1586" s="10"/>
    </row>
    <row r="1587" spans="1:7" ht="13.25" customHeight="1">
      <c r="A1587" s="36">
        <v>40660</v>
      </c>
      <c r="B1587" s="37">
        <v>18480</v>
      </c>
      <c r="C1587" s="37">
        <v>33900</v>
      </c>
      <c r="D1587" s="37">
        <v>233500</v>
      </c>
      <c r="E1587" s="38">
        <v>2206.6999999999998</v>
      </c>
      <c r="F1587" s="9"/>
      <c r="G1587" s="10"/>
    </row>
    <row r="1588" spans="1:7" ht="13.25" customHeight="1">
      <c r="A1588" s="39">
        <v>40661</v>
      </c>
      <c r="B1588" s="40">
        <v>18000</v>
      </c>
      <c r="C1588" s="40">
        <v>34350</v>
      </c>
      <c r="D1588" s="40">
        <v>250500</v>
      </c>
      <c r="E1588" s="41">
        <v>2208.35</v>
      </c>
      <c r="F1588" s="9"/>
      <c r="G1588" s="10"/>
    </row>
    <row r="1589" spans="1:7" ht="13.25" customHeight="1">
      <c r="A1589" s="33">
        <v>40662</v>
      </c>
      <c r="B1589" s="34">
        <v>17860</v>
      </c>
      <c r="C1589" s="34">
        <v>33800</v>
      </c>
      <c r="D1589" s="34">
        <v>246500</v>
      </c>
      <c r="E1589" s="35">
        <v>2192.36</v>
      </c>
      <c r="F1589" s="9"/>
      <c r="G1589" s="10"/>
    </row>
    <row r="1590" spans="1:7" ht="13.25" customHeight="1">
      <c r="A1590" s="33">
        <v>40665</v>
      </c>
      <c r="B1590" s="34">
        <v>18640</v>
      </c>
      <c r="C1590" s="34">
        <v>34600</v>
      </c>
      <c r="D1590" s="34">
        <v>254500</v>
      </c>
      <c r="E1590" s="35">
        <v>2228.96</v>
      </c>
      <c r="F1590" s="9"/>
      <c r="G1590" s="10"/>
    </row>
    <row r="1591" spans="1:7" ht="13.25" customHeight="1">
      <c r="A1591" s="33">
        <v>40666</v>
      </c>
      <c r="B1591" s="34">
        <v>18760</v>
      </c>
      <c r="C1591" s="34">
        <v>34450</v>
      </c>
      <c r="D1591" s="34">
        <v>242000</v>
      </c>
      <c r="E1591" s="35">
        <v>2200.73</v>
      </c>
      <c r="F1591" s="9"/>
      <c r="G1591" s="10"/>
    </row>
    <row r="1592" spans="1:7" ht="13.25" customHeight="1">
      <c r="A1592" s="36">
        <v>40667</v>
      </c>
      <c r="B1592" s="37">
        <v>18300</v>
      </c>
      <c r="C1592" s="37">
        <v>32450</v>
      </c>
      <c r="D1592" s="37">
        <v>240000</v>
      </c>
      <c r="E1592" s="38">
        <v>2180.64</v>
      </c>
      <c r="F1592" s="9"/>
      <c r="G1592" s="10"/>
    </row>
    <row r="1593" spans="1:7" ht="13.25" customHeight="1">
      <c r="A1593" s="39">
        <v>40669</v>
      </c>
      <c r="B1593" s="40">
        <v>17980</v>
      </c>
      <c r="C1593" s="40">
        <v>32500</v>
      </c>
      <c r="D1593" s="40">
        <v>238500</v>
      </c>
      <c r="E1593" s="41">
        <v>2147.4499999999998</v>
      </c>
      <c r="F1593" s="9"/>
      <c r="G1593" s="10"/>
    </row>
    <row r="1594" spans="1:7" ht="13.25" customHeight="1">
      <c r="A1594" s="33">
        <v>40672</v>
      </c>
      <c r="B1594" s="34">
        <v>17820</v>
      </c>
      <c r="C1594" s="34">
        <v>33300</v>
      </c>
      <c r="D1594" s="34">
        <v>238500</v>
      </c>
      <c r="E1594" s="35">
        <v>2139.17</v>
      </c>
      <c r="F1594" s="9"/>
      <c r="G1594" s="10"/>
    </row>
    <row r="1595" spans="1:7" ht="13.25" customHeight="1">
      <c r="A1595" s="33">
        <v>40674</v>
      </c>
      <c r="B1595" s="34">
        <v>17840</v>
      </c>
      <c r="C1595" s="34">
        <v>33700</v>
      </c>
      <c r="D1595" s="34">
        <v>247500</v>
      </c>
      <c r="E1595" s="35">
        <v>2166.63</v>
      </c>
      <c r="F1595" s="9"/>
      <c r="G1595" s="10"/>
    </row>
    <row r="1596" spans="1:7" ht="13.25" customHeight="1">
      <c r="A1596" s="33">
        <v>40675</v>
      </c>
      <c r="B1596" s="34">
        <v>17700</v>
      </c>
      <c r="C1596" s="34">
        <v>33750</v>
      </c>
      <c r="D1596" s="34">
        <v>236000</v>
      </c>
      <c r="E1596" s="35">
        <v>2122.65</v>
      </c>
      <c r="F1596" s="9"/>
      <c r="G1596" s="10"/>
    </row>
    <row r="1597" spans="1:7" ht="13.25" customHeight="1">
      <c r="A1597" s="36">
        <v>40676</v>
      </c>
      <c r="B1597" s="37">
        <v>18320</v>
      </c>
      <c r="C1597" s="37">
        <v>34500</v>
      </c>
      <c r="D1597" s="37">
        <v>229500</v>
      </c>
      <c r="E1597" s="38">
        <v>2120.08</v>
      </c>
      <c r="F1597" s="9"/>
      <c r="G1597" s="10"/>
    </row>
    <row r="1598" spans="1:7" ht="13.25" customHeight="1">
      <c r="A1598" s="39">
        <v>40679</v>
      </c>
      <c r="B1598" s="40">
        <v>18020</v>
      </c>
      <c r="C1598" s="40">
        <v>34400</v>
      </c>
      <c r="D1598" s="40">
        <v>224000</v>
      </c>
      <c r="E1598" s="41">
        <v>2104.1799999999998</v>
      </c>
      <c r="F1598" s="9"/>
      <c r="G1598" s="10"/>
    </row>
    <row r="1599" spans="1:7" ht="13.25" customHeight="1">
      <c r="A1599" s="33">
        <v>40680</v>
      </c>
      <c r="B1599" s="34">
        <v>17800</v>
      </c>
      <c r="C1599" s="34">
        <v>33100</v>
      </c>
      <c r="D1599" s="34">
        <v>226000</v>
      </c>
      <c r="E1599" s="35">
        <v>2102.41</v>
      </c>
      <c r="F1599" s="9"/>
      <c r="G1599" s="10"/>
    </row>
    <row r="1600" spans="1:7" ht="13.25" customHeight="1">
      <c r="A1600" s="33">
        <v>40681</v>
      </c>
      <c r="B1600" s="34">
        <v>17860</v>
      </c>
      <c r="C1600" s="34">
        <v>32800</v>
      </c>
      <c r="D1600" s="34">
        <v>238500</v>
      </c>
      <c r="E1600" s="35">
        <v>2135.7800000000002</v>
      </c>
      <c r="F1600" s="9"/>
      <c r="G1600" s="10"/>
    </row>
    <row r="1601" spans="1:7" ht="13.25" customHeight="1">
      <c r="A1601" s="33">
        <v>40682</v>
      </c>
      <c r="B1601" s="34">
        <v>17600</v>
      </c>
      <c r="C1601" s="34">
        <v>31550</v>
      </c>
      <c r="D1601" s="34">
        <v>233500</v>
      </c>
      <c r="E1601" s="35">
        <v>2095.5100000000002</v>
      </c>
      <c r="F1601" s="9"/>
      <c r="G1601" s="10"/>
    </row>
    <row r="1602" spans="1:7" ht="13.25" customHeight="1">
      <c r="A1602" s="36">
        <v>40683</v>
      </c>
      <c r="B1602" s="37">
        <v>17640</v>
      </c>
      <c r="C1602" s="37">
        <v>32200</v>
      </c>
      <c r="D1602" s="37">
        <v>241000</v>
      </c>
      <c r="E1602" s="38">
        <v>2111.5</v>
      </c>
      <c r="F1602" s="9"/>
      <c r="G1602" s="10"/>
    </row>
    <row r="1603" spans="1:7" ht="13.25" customHeight="1">
      <c r="A1603" s="39">
        <v>40686</v>
      </c>
      <c r="B1603" s="40">
        <v>17460</v>
      </c>
      <c r="C1603" s="40">
        <v>30850</v>
      </c>
      <c r="D1603" s="40">
        <v>228000</v>
      </c>
      <c r="E1603" s="41">
        <v>2055.71</v>
      </c>
      <c r="F1603" s="9"/>
      <c r="G1603" s="10"/>
    </row>
    <row r="1604" spans="1:7" ht="13.25" customHeight="1">
      <c r="A1604" s="33">
        <v>40687</v>
      </c>
      <c r="B1604" s="34">
        <v>17300</v>
      </c>
      <c r="C1604" s="34">
        <v>31250</v>
      </c>
      <c r="D1604" s="34">
        <v>230500</v>
      </c>
      <c r="E1604" s="35">
        <v>2061.7600000000002</v>
      </c>
      <c r="F1604" s="9"/>
      <c r="G1604" s="10"/>
    </row>
    <row r="1605" spans="1:7" ht="13.25" customHeight="1">
      <c r="A1605" s="33">
        <v>40688</v>
      </c>
      <c r="B1605" s="34">
        <v>17120</v>
      </c>
      <c r="C1605" s="34">
        <v>30000</v>
      </c>
      <c r="D1605" s="34">
        <v>230500</v>
      </c>
      <c r="E1605" s="35">
        <v>2035.87</v>
      </c>
      <c r="F1605" s="9"/>
      <c r="G1605" s="10"/>
    </row>
    <row r="1606" spans="1:7" ht="13.25" customHeight="1">
      <c r="A1606" s="33">
        <v>40689</v>
      </c>
      <c r="B1606" s="34">
        <v>17580</v>
      </c>
      <c r="C1606" s="34">
        <v>31100</v>
      </c>
      <c r="D1606" s="34">
        <v>243500</v>
      </c>
      <c r="E1606" s="35">
        <v>2091.91</v>
      </c>
      <c r="F1606" s="9"/>
      <c r="G1606" s="10"/>
    </row>
    <row r="1607" spans="1:7" ht="13.25" customHeight="1">
      <c r="A1607" s="36">
        <v>40690</v>
      </c>
      <c r="B1607" s="37">
        <v>17820</v>
      </c>
      <c r="C1607" s="37">
        <v>31300</v>
      </c>
      <c r="D1607" s="37">
        <v>248500</v>
      </c>
      <c r="E1607" s="38">
        <v>2100.2399999999998</v>
      </c>
      <c r="F1607" s="9"/>
      <c r="G1607" s="10"/>
    </row>
    <row r="1608" spans="1:7" ht="13.25" customHeight="1">
      <c r="A1608" s="39">
        <v>40693</v>
      </c>
      <c r="B1608" s="40">
        <v>17680</v>
      </c>
      <c r="C1608" s="40">
        <v>29500</v>
      </c>
      <c r="D1608" s="40">
        <v>249000</v>
      </c>
      <c r="E1608" s="41">
        <v>2093.79</v>
      </c>
      <c r="F1608" s="9"/>
      <c r="G1608" s="10"/>
    </row>
    <row r="1609" spans="1:7" ht="13.25" customHeight="1">
      <c r="A1609" s="33">
        <v>40694</v>
      </c>
      <c r="B1609" s="34">
        <v>18040</v>
      </c>
      <c r="C1609" s="34">
        <v>30100</v>
      </c>
      <c r="D1609" s="34">
        <v>252500</v>
      </c>
      <c r="E1609" s="35">
        <v>2142.4699999999998</v>
      </c>
      <c r="F1609" s="9"/>
      <c r="G1609" s="10"/>
    </row>
    <row r="1610" spans="1:7" ht="13.25" customHeight="1">
      <c r="A1610" s="33">
        <v>40695</v>
      </c>
      <c r="B1610" s="34">
        <v>18220</v>
      </c>
      <c r="C1610" s="34">
        <v>28400</v>
      </c>
      <c r="D1610" s="34">
        <v>243500</v>
      </c>
      <c r="E1610" s="35">
        <v>2141.34</v>
      </c>
      <c r="F1610" s="9"/>
      <c r="G1610" s="10"/>
    </row>
    <row r="1611" spans="1:7" ht="13.25" customHeight="1">
      <c r="A1611" s="33">
        <v>40696</v>
      </c>
      <c r="B1611" s="34">
        <v>17660</v>
      </c>
      <c r="C1611" s="34">
        <v>27550</v>
      </c>
      <c r="D1611" s="34">
        <v>242000</v>
      </c>
      <c r="E1611" s="35">
        <v>2114.1999999999998</v>
      </c>
      <c r="F1611" s="9"/>
      <c r="G1611" s="10"/>
    </row>
    <row r="1612" spans="1:7" ht="13.25" customHeight="1">
      <c r="A1612" s="36">
        <v>40697</v>
      </c>
      <c r="B1612" s="37">
        <v>17700</v>
      </c>
      <c r="C1612" s="37">
        <v>27650</v>
      </c>
      <c r="D1612" s="37">
        <v>241500</v>
      </c>
      <c r="E1612" s="38">
        <v>2113.4699999999998</v>
      </c>
      <c r="F1612" s="9"/>
      <c r="G1612" s="10"/>
    </row>
    <row r="1613" spans="1:7" ht="13.25" customHeight="1">
      <c r="A1613" s="39">
        <v>40701</v>
      </c>
      <c r="B1613" s="40">
        <v>17740</v>
      </c>
      <c r="C1613" s="40">
        <v>28600</v>
      </c>
      <c r="D1613" s="40">
        <v>238000</v>
      </c>
      <c r="E1613" s="41">
        <v>2099.71</v>
      </c>
      <c r="F1613" s="9"/>
      <c r="G1613" s="10"/>
    </row>
    <row r="1614" spans="1:7" ht="13.25" customHeight="1">
      <c r="A1614" s="33">
        <v>40702</v>
      </c>
      <c r="B1614" s="34">
        <v>17540</v>
      </c>
      <c r="C1614" s="34">
        <v>28900</v>
      </c>
      <c r="D1614" s="34">
        <v>231500</v>
      </c>
      <c r="E1614" s="35">
        <v>2083.35</v>
      </c>
      <c r="F1614" s="9"/>
      <c r="G1614" s="10"/>
    </row>
    <row r="1615" spans="1:7" ht="13.25" customHeight="1">
      <c r="A1615" s="33">
        <v>40703</v>
      </c>
      <c r="B1615" s="34">
        <v>17300</v>
      </c>
      <c r="C1615" s="34">
        <v>28700</v>
      </c>
      <c r="D1615" s="34">
        <v>226500</v>
      </c>
      <c r="E1615" s="35">
        <v>2071.42</v>
      </c>
      <c r="F1615" s="9"/>
      <c r="G1615" s="10"/>
    </row>
    <row r="1616" spans="1:7" ht="13.25" customHeight="1">
      <c r="A1616" s="33">
        <v>40704</v>
      </c>
      <c r="B1616" s="34">
        <v>17020</v>
      </c>
      <c r="C1616" s="34">
        <v>26700</v>
      </c>
      <c r="D1616" s="34">
        <v>223000</v>
      </c>
      <c r="E1616" s="35">
        <v>2046.67</v>
      </c>
      <c r="F1616" s="9"/>
      <c r="G1616" s="10"/>
    </row>
    <row r="1617" spans="1:7" ht="13.25" customHeight="1">
      <c r="A1617" s="36">
        <v>40707</v>
      </c>
      <c r="B1617" s="37">
        <v>17060</v>
      </c>
      <c r="C1617" s="37">
        <v>26350</v>
      </c>
      <c r="D1617" s="37">
        <v>226500</v>
      </c>
      <c r="E1617" s="38">
        <v>2048.7399999999998</v>
      </c>
      <c r="F1617" s="9"/>
      <c r="G1617" s="10"/>
    </row>
    <row r="1618" spans="1:7" ht="13.25" customHeight="1">
      <c r="A1618" s="39">
        <v>40708</v>
      </c>
      <c r="B1618" s="40">
        <v>17260</v>
      </c>
      <c r="C1618" s="40">
        <v>26650</v>
      </c>
      <c r="D1618" s="40">
        <v>236000</v>
      </c>
      <c r="E1618" s="41">
        <v>2076.83</v>
      </c>
      <c r="F1618" s="9"/>
      <c r="G1618" s="10"/>
    </row>
    <row r="1619" spans="1:7" ht="13.25" customHeight="1">
      <c r="A1619" s="33">
        <v>40709</v>
      </c>
      <c r="B1619" s="34">
        <v>17300</v>
      </c>
      <c r="C1619" s="34">
        <v>26950</v>
      </c>
      <c r="D1619" s="34">
        <v>234500</v>
      </c>
      <c r="E1619" s="35">
        <v>2086.5300000000002</v>
      </c>
      <c r="F1619" s="9"/>
      <c r="G1619" s="10"/>
    </row>
    <row r="1620" spans="1:7" ht="13.25" customHeight="1">
      <c r="A1620" s="33">
        <v>40710</v>
      </c>
      <c r="B1620" s="34">
        <v>16960</v>
      </c>
      <c r="C1620" s="34">
        <v>26250</v>
      </c>
      <c r="D1620" s="34">
        <v>228000</v>
      </c>
      <c r="E1620" s="35">
        <v>2046.63</v>
      </c>
      <c r="F1620" s="9"/>
      <c r="G1620" s="10"/>
    </row>
    <row r="1621" spans="1:7" ht="13.25" customHeight="1">
      <c r="A1621" s="33">
        <v>40711</v>
      </c>
      <c r="B1621" s="34">
        <v>16380</v>
      </c>
      <c r="C1621" s="34">
        <v>24650</v>
      </c>
      <c r="D1621" s="34">
        <v>225500</v>
      </c>
      <c r="E1621" s="35">
        <v>2031.93</v>
      </c>
      <c r="F1621" s="9"/>
      <c r="G1621" s="10"/>
    </row>
    <row r="1622" spans="1:7" ht="13.25" customHeight="1">
      <c r="A1622" s="36">
        <v>40714</v>
      </c>
      <c r="B1622" s="37">
        <v>16000</v>
      </c>
      <c r="C1622" s="37">
        <v>25200</v>
      </c>
      <c r="D1622" s="37">
        <v>227500</v>
      </c>
      <c r="E1622" s="38">
        <v>2019.65</v>
      </c>
      <c r="F1622" s="9"/>
      <c r="G1622" s="10"/>
    </row>
    <row r="1623" spans="1:7" ht="13.25" customHeight="1">
      <c r="A1623" s="39">
        <v>40715</v>
      </c>
      <c r="B1623" s="40">
        <v>16280</v>
      </c>
      <c r="C1623" s="40">
        <v>25900</v>
      </c>
      <c r="D1623" s="40">
        <v>230000</v>
      </c>
      <c r="E1623" s="41">
        <v>2048.17</v>
      </c>
      <c r="F1623" s="9"/>
      <c r="G1623" s="10"/>
    </row>
    <row r="1624" spans="1:7" ht="13.25" customHeight="1">
      <c r="A1624" s="33">
        <v>40716</v>
      </c>
      <c r="B1624" s="34">
        <v>16520</v>
      </c>
      <c r="C1624" s="34">
        <v>26100</v>
      </c>
      <c r="D1624" s="34">
        <v>231500</v>
      </c>
      <c r="E1624" s="35">
        <v>2063.9</v>
      </c>
      <c r="F1624" s="9"/>
      <c r="G1624" s="10"/>
    </row>
    <row r="1625" spans="1:7" ht="13.25" customHeight="1">
      <c r="A1625" s="33">
        <v>40717</v>
      </c>
      <c r="B1625" s="34">
        <v>16620</v>
      </c>
      <c r="C1625" s="34">
        <v>26350</v>
      </c>
      <c r="D1625" s="34">
        <v>224000</v>
      </c>
      <c r="E1625" s="35">
        <v>2055.86</v>
      </c>
      <c r="F1625" s="9"/>
      <c r="G1625" s="10"/>
    </row>
    <row r="1626" spans="1:7" ht="13.25" customHeight="1">
      <c r="A1626" s="33">
        <v>40718</v>
      </c>
      <c r="B1626" s="34">
        <v>17040</v>
      </c>
      <c r="C1626" s="34">
        <v>27900</v>
      </c>
      <c r="D1626" s="34">
        <v>232000</v>
      </c>
      <c r="E1626" s="35">
        <v>2090.81</v>
      </c>
      <c r="F1626" s="9"/>
      <c r="G1626" s="10"/>
    </row>
    <row r="1627" spans="1:7" ht="13.25" customHeight="1">
      <c r="A1627" s="36">
        <v>40721</v>
      </c>
      <c r="B1627" s="37">
        <v>16700</v>
      </c>
      <c r="C1627" s="37">
        <v>26700</v>
      </c>
      <c r="D1627" s="37">
        <v>234000</v>
      </c>
      <c r="E1627" s="38">
        <v>2070.29</v>
      </c>
      <c r="F1627" s="9"/>
      <c r="G1627" s="10"/>
    </row>
    <row r="1628" spans="1:7" ht="13.25" customHeight="1">
      <c r="A1628" s="39">
        <v>40722</v>
      </c>
      <c r="B1628" s="40">
        <v>16640</v>
      </c>
      <c r="C1628" s="40">
        <v>25550</v>
      </c>
      <c r="D1628" s="40">
        <v>230000</v>
      </c>
      <c r="E1628" s="41">
        <v>2062.91</v>
      </c>
      <c r="F1628" s="9"/>
      <c r="G1628" s="10"/>
    </row>
    <row r="1629" spans="1:7" ht="13.25" customHeight="1">
      <c r="A1629" s="33">
        <v>40723</v>
      </c>
      <c r="B1629" s="34">
        <v>16660</v>
      </c>
      <c r="C1629" s="34">
        <v>25550</v>
      </c>
      <c r="D1629" s="34">
        <v>238000</v>
      </c>
      <c r="E1629" s="35">
        <v>2094.42</v>
      </c>
      <c r="F1629" s="9"/>
      <c r="G1629" s="10"/>
    </row>
    <row r="1630" spans="1:7" ht="13.25" customHeight="1">
      <c r="A1630" s="33">
        <v>40724</v>
      </c>
      <c r="B1630" s="34">
        <v>16520</v>
      </c>
      <c r="C1630" s="34">
        <v>25050</v>
      </c>
      <c r="D1630" s="34">
        <v>237000</v>
      </c>
      <c r="E1630" s="35">
        <v>2100.69</v>
      </c>
      <c r="F1630" s="9"/>
      <c r="G1630" s="10"/>
    </row>
    <row r="1631" spans="1:7" ht="13.25" customHeight="1">
      <c r="A1631" s="33">
        <v>40725</v>
      </c>
      <c r="B1631" s="34">
        <v>17100</v>
      </c>
      <c r="C1631" s="34">
        <v>26700</v>
      </c>
      <c r="D1631" s="34">
        <v>240500</v>
      </c>
      <c r="E1631" s="35">
        <v>2125.7399999999998</v>
      </c>
      <c r="F1631" s="9"/>
      <c r="G1631" s="10"/>
    </row>
    <row r="1632" spans="1:7" ht="13.25" customHeight="1">
      <c r="A1632" s="36">
        <v>40728</v>
      </c>
      <c r="B1632" s="37">
        <v>17560</v>
      </c>
      <c r="C1632" s="37">
        <v>26950</v>
      </c>
      <c r="D1632" s="37">
        <v>244500</v>
      </c>
      <c r="E1632" s="38">
        <v>2145.3000000000002</v>
      </c>
      <c r="F1632" s="9"/>
      <c r="G1632" s="10"/>
    </row>
    <row r="1633" spans="1:7" ht="13.25" customHeight="1">
      <c r="A1633" s="39">
        <v>40729</v>
      </c>
      <c r="B1633" s="40">
        <v>17980</v>
      </c>
      <c r="C1633" s="40">
        <v>28000</v>
      </c>
      <c r="D1633" s="40">
        <v>244000</v>
      </c>
      <c r="E1633" s="41">
        <v>2161.75</v>
      </c>
      <c r="F1633" s="9"/>
      <c r="G1633" s="10"/>
    </row>
    <row r="1634" spans="1:7" ht="13.25" customHeight="1">
      <c r="A1634" s="33">
        <v>40730</v>
      </c>
      <c r="B1634" s="34">
        <v>17960</v>
      </c>
      <c r="C1634" s="34">
        <v>26500</v>
      </c>
      <c r="D1634" s="34">
        <v>246500</v>
      </c>
      <c r="E1634" s="35">
        <v>2171.19</v>
      </c>
      <c r="F1634" s="9"/>
      <c r="G1634" s="10"/>
    </row>
    <row r="1635" spans="1:7" ht="13.25" customHeight="1">
      <c r="A1635" s="33">
        <v>40731</v>
      </c>
      <c r="B1635" s="34">
        <v>17600</v>
      </c>
      <c r="C1635" s="34">
        <v>26400</v>
      </c>
      <c r="D1635" s="34">
        <v>248000</v>
      </c>
      <c r="E1635" s="35">
        <v>2180.59</v>
      </c>
      <c r="F1635" s="9"/>
      <c r="G1635" s="10"/>
    </row>
    <row r="1636" spans="1:7" ht="13.25" customHeight="1">
      <c r="A1636" s="33">
        <v>40732</v>
      </c>
      <c r="B1636" s="34">
        <v>17700</v>
      </c>
      <c r="C1636" s="34">
        <v>26600</v>
      </c>
      <c r="D1636" s="34">
        <v>247500</v>
      </c>
      <c r="E1636" s="35">
        <v>2180.35</v>
      </c>
      <c r="F1636" s="9"/>
      <c r="G1636" s="10"/>
    </row>
    <row r="1637" spans="1:7" ht="13.25" customHeight="1">
      <c r="A1637" s="36">
        <v>40735</v>
      </c>
      <c r="B1637" s="37">
        <v>17300</v>
      </c>
      <c r="C1637" s="37">
        <v>26450</v>
      </c>
      <c r="D1637" s="37">
        <v>239000</v>
      </c>
      <c r="E1637" s="38">
        <v>2157.16</v>
      </c>
      <c r="F1637" s="9"/>
      <c r="G1637" s="10"/>
    </row>
    <row r="1638" spans="1:7" ht="13.25" customHeight="1">
      <c r="A1638" s="39">
        <v>40736</v>
      </c>
      <c r="B1638" s="40">
        <v>17000</v>
      </c>
      <c r="C1638" s="40">
        <v>25350</v>
      </c>
      <c r="D1638" s="40">
        <v>231500</v>
      </c>
      <c r="E1638" s="41">
        <v>2109.73</v>
      </c>
      <c r="F1638" s="9"/>
      <c r="G1638" s="10"/>
    </row>
    <row r="1639" spans="1:7" ht="13.25" customHeight="1">
      <c r="A1639" s="33">
        <v>40737</v>
      </c>
      <c r="B1639" s="34">
        <v>16860</v>
      </c>
      <c r="C1639" s="34">
        <v>24300</v>
      </c>
      <c r="D1639" s="34">
        <v>238000</v>
      </c>
      <c r="E1639" s="35">
        <v>2129.64</v>
      </c>
      <c r="F1639" s="9"/>
      <c r="G1639" s="10"/>
    </row>
    <row r="1640" spans="1:7" ht="13.25" customHeight="1">
      <c r="A1640" s="33">
        <v>40738</v>
      </c>
      <c r="B1640" s="34">
        <v>16620</v>
      </c>
      <c r="C1640" s="34">
        <v>23700</v>
      </c>
      <c r="D1640" s="34">
        <v>238500</v>
      </c>
      <c r="E1640" s="35">
        <v>2130.0700000000002</v>
      </c>
      <c r="F1640" s="9"/>
      <c r="G1640" s="10"/>
    </row>
    <row r="1641" spans="1:7" ht="13.25" customHeight="1">
      <c r="A1641" s="33">
        <v>40739</v>
      </c>
      <c r="B1641" s="34">
        <v>16640</v>
      </c>
      <c r="C1641" s="34">
        <v>24000</v>
      </c>
      <c r="D1641" s="34">
        <v>240000</v>
      </c>
      <c r="E1641" s="35">
        <v>2145.1999999999998</v>
      </c>
      <c r="F1641" s="9"/>
      <c r="G1641" s="10"/>
    </row>
    <row r="1642" spans="1:7" ht="13.25" customHeight="1">
      <c r="A1642" s="36">
        <v>40742</v>
      </c>
      <c r="B1642" s="37">
        <v>16260</v>
      </c>
      <c r="C1642" s="37">
        <v>22950</v>
      </c>
      <c r="D1642" s="37">
        <v>236500</v>
      </c>
      <c r="E1642" s="38">
        <v>2130.48</v>
      </c>
      <c r="F1642" s="9"/>
      <c r="G1642" s="10"/>
    </row>
    <row r="1643" spans="1:7" ht="13.25" customHeight="1">
      <c r="A1643" s="39">
        <v>40743</v>
      </c>
      <c r="B1643" s="40">
        <v>16440</v>
      </c>
      <c r="C1643" s="40">
        <v>23350</v>
      </c>
      <c r="D1643" s="40">
        <v>233000</v>
      </c>
      <c r="E1643" s="41">
        <v>2130.21</v>
      </c>
      <c r="F1643" s="9"/>
      <c r="G1643" s="10"/>
    </row>
    <row r="1644" spans="1:7" ht="13.25" customHeight="1">
      <c r="A1644" s="33">
        <v>40744</v>
      </c>
      <c r="B1644" s="34">
        <v>17020</v>
      </c>
      <c r="C1644" s="34">
        <v>24200</v>
      </c>
      <c r="D1644" s="34">
        <v>235500</v>
      </c>
      <c r="E1644" s="35">
        <v>2154.9499999999998</v>
      </c>
      <c r="F1644" s="9"/>
      <c r="G1644" s="10"/>
    </row>
    <row r="1645" spans="1:7" ht="13.25" customHeight="1">
      <c r="A1645" s="33">
        <v>40745</v>
      </c>
      <c r="B1645" s="34">
        <v>16840</v>
      </c>
      <c r="C1645" s="34">
        <v>23650</v>
      </c>
      <c r="D1645" s="34">
        <v>233000</v>
      </c>
      <c r="E1645" s="35">
        <v>2145.04</v>
      </c>
      <c r="F1645" s="9"/>
      <c r="G1645" s="10"/>
    </row>
    <row r="1646" spans="1:7" ht="13.25" customHeight="1">
      <c r="A1646" s="33">
        <v>40746</v>
      </c>
      <c r="B1646" s="34">
        <v>17000</v>
      </c>
      <c r="C1646" s="34">
        <v>23750</v>
      </c>
      <c r="D1646" s="34">
        <v>236500</v>
      </c>
      <c r="E1646" s="35">
        <v>2171.23</v>
      </c>
      <c r="F1646" s="9"/>
      <c r="G1646" s="10"/>
    </row>
    <row r="1647" spans="1:7" ht="13.25" customHeight="1">
      <c r="A1647" s="36">
        <v>40749</v>
      </c>
      <c r="B1647" s="37">
        <v>16940</v>
      </c>
      <c r="C1647" s="37">
        <v>23900</v>
      </c>
      <c r="D1647" s="37">
        <v>234000</v>
      </c>
      <c r="E1647" s="38">
        <v>2150.48</v>
      </c>
      <c r="F1647" s="9"/>
      <c r="G1647" s="10"/>
    </row>
    <row r="1648" spans="1:7" ht="13.25" customHeight="1">
      <c r="A1648" s="39">
        <v>40750</v>
      </c>
      <c r="B1648" s="40">
        <v>17000</v>
      </c>
      <c r="C1648" s="40">
        <v>24500</v>
      </c>
      <c r="D1648" s="40">
        <v>238000</v>
      </c>
      <c r="E1648" s="41">
        <v>2168.6999999999998</v>
      </c>
      <c r="F1648" s="9"/>
      <c r="G1648" s="10"/>
    </row>
    <row r="1649" spans="1:7" ht="13.25" customHeight="1">
      <c r="A1649" s="33">
        <v>40751</v>
      </c>
      <c r="B1649" s="34">
        <v>16900</v>
      </c>
      <c r="C1649" s="34">
        <v>23800</v>
      </c>
      <c r="D1649" s="34">
        <v>243000</v>
      </c>
      <c r="E1649" s="35">
        <v>2174.31</v>
      </c>
      <c r="F1649" s="9"/>
      <c r="G1649" s="10"/>
    </row>
    <row r="1650" spans="1:7" ht="13.25" customHeight="1">
      <c r="A1650" s="33">
        <v>40752</v>
      </c>
      <c r="B1650" s="34">
        <v>16740</v>
      </c>
      <c r="C1650" s="34">
        <v>23550</v>
      </c>
      <c r="D1650" s="34">
        <v>239000</v>
      </c>
      <c r="E1650" s="35">
        <v>2155.85</v>
      </c>
      <c r="F1650" s="9"/>
      <c r="G1650" s="10"/>
    </row>
    <row r="1651" spans="1:7" ht="13.25" customHeight="1">
      <c r="A1651" s="33">
        <v>40753</v>
      </c>
      <c r="B1651" s="34">
        <v>16880</v>
      </c>
      <c r="C1651" s="34">
        <v>24250</v>
      </c>
      <c r="D1651" s="34">
        <v>235000</v>
      </c>
      <c r="E1651" s="35">
        <v>2133.21</v>
      </c>
      <c r="F1651" s="9"/>
      <c r="G1651" s="10"/>
    </row>
    <row r="1652" spans="1:7" ht="13.25" customHeight="1">
      <c r="A1652" s="36">
        <v>40756</v>
      </c>
      <c r="B1652" s="37">
        <v>17400</v>
      </c>
      <c r="C1652" s="37">
        <v>25550</v>
      </c>
      <c r="D1652" s="37">
        <v>235500</v>
      </c>
      <c r="E1652" s="38">
        <v>2172.31</v>
      </c>
      <c r="F1652" s="9"/>
      <c r="G1652" s="10"/>
    </row>
    <row r="1653" spans="1:7" ht="13.25" customHeight="1">
      <c r="A1653" s="39">
        <v>40757</v>
      </c>
      <c r="B1653" s="40">
        <v>17040</v>
      </c>
      <c r="C1653" s="40">
        <v>25450</v>
      </c>
      <c r="D1653" s="40">
        <v>224000</v>
      </c>
      <c r="E1653" s="41">
        <v>2121.27</v>
      </c>
      <c r="F1653" s="9"/>
      <c r="G1653" s="10"/>
    </row>
    <row r="1654" spans="1:7" ht="13.25" customHeight="1">
      <c r="A1654" s="33">
        <v>40758</v>
      </c>
      <c r="B1654" s="34">
        <v>16660</v>
      </c>
      <c r="C1654" s="34">
        <v>24300</v>
      </c>
      <c r="D1654" s="34">
        <v>214000</v>
      </c>
      <c r="E1654" s="35">
        <v>2066.2600000000002</v>
      </c>
      <c r="F1654" s="9"/>
      <c r="G1654" s="10"/>
    </row>
    <row r="1655" spans="1:7" ht="13.25" customHeight="1">
      <c r="A1655" s="33">
        <v>40759</v>
      </c>
      <c r="B1655" s="34">
        <v>16420</v>
      </c>
      <c r="C1655" s="34">
        <v>24100</v>
      </c>
      <c r="D1655" s="34">
        <v>209000</v>
      </c>
      <c r="E1655" s="35">
        <v>2018.47</v>
      </c>
      <c r="F1655" s="9"/>
      <c r="G1655" s="10"/>
    </row>
    <row r="1656" spans="1:7" ht="13.25" customHeight="1">
      <c r="A1656" s="33">
        <v>40760</v>
      </c>
      <c r="B1656" s="34">
        <v>15780</v>
      </c>
      <c r="C1656" s="34">
        <v>23550</v>
      </c>
      <c r="D1656" s="34">
        <v>204000</v>
      </c>
      <c r="E1656" s="35">
        <v>1943.75</v>
      </c>
      <c r="F1656" s="9"/>
      <c r="G1656" s="10"/>
    </row>
    <row r="1657" spans="1:7" ht="13.25" customHeight="1">
      <c r="A1657" s="36">
        <v>40763</v>
      </c>
      <c r="B1657" s="37">
        <v>15200</v>
      </c>
      <c r="C1657" s="37">
        <v>21850</v>
      </c>
      <c r="D1657" s="37">
        <v>199500</v>
      </c>
      <c r="E1657" s="38">
        <v>1869.45</v>
      </c>
      <c r="F1657" s="9"/>
      <c r="G1657" s="10"/>
    </row>
    <row r="1658" spans="1:7" ht="13.25" customHeight="1">
      <c r="A1658" s="39">
        <v>40764</v>
      </c>
      <c r="B1658" s="40">
        <v>14480</v>
      </c>
      <c r="C1658" s="40">
        <v>20200</v>
      </c>
      <c r="D1658" s="40">
        <v>194000</v>
      </c>
      <c r="E1658" s="41">
        <v>1801.35</v>
      </c>
      <c r="F1658" s="9"/>
      <c r="G1658" s="10"/>
    </row>
    <row r="1659" spans="1:7" ht="13.25" customHeight="1">
      <c r="A1659" s="33">
        <v>40765</v>
      </c>
      <c r="B1659" s="34">
        <v>14400</v>
      </c>
      <c r="C1659" s="34">
        <v>21000</v>
      </c>
      <c r="D1659" s="34">
        <v>192500</v>
      </c>
      <c r="E1659" s="35">
        <v>1806.24</v>
      </c>
      <c r="F1659" s="9"/>
      <c r="G1659" s="10"/>
    </row>
    <row r="1660" spans="1:7" ht="13.25" customHeight="1">
      <c r="A1660" s="33">
        <v>40766</v>
      </c>
      <c r="B1660" s="34">
        <v>14160</v>
      </c>
      <c r="C1660" s="34">
        <v>21850</v>
      </c>
      <c r="D1660" s="34">
        <v>197000</v>
      </c>
      <c r="E1660" s="35">
        <v>1817.44</v>
      </c>
      <c r="F1660" s="9"/>
      <c r="G1660" s="10"/>
    </row>
    <row r="1661" spans="1:7" ht="13.25" customHeight="1">
      <c r="A1661" s="33">
        <v>40767</v>
      </c>
      <c r="B1661" s="34">
        <v>14140</v>
      </c>
      <c r="C1661" s="34">
        <v>19750</v>
      </c>
      <c r="D1661" s="34">
        <v>188000</v>
      </c>
      <c r="E1661" s="35">
        <v>1793.31</v>
      </c>
      <c r="F1661" s="9"/>
      <c r="G1661" s="10"/>
    </row>
    <row r="1662" spans="1:7" ht="13.25" customHeight="1">
      <c r="A1662" s="36">
        <v>40771</v>
      </c>
      <c r="B1662" s="37">
        <v>15000</v>
      </c>
      <c r="C1662" s="37">
        <v>20500</v>
      </c>
      <c r="D1662" s="37">
        <v>203000</v>
      </c>
      <c r="E1662" s="38">
        <v>1879.87</v>
      </c>
      <c r="F1662" s="9"/>
      <c r="G1662" s="10"/>
    </row>
    <row r="1663" spans="1:7" ht="13.25" customHeight="1">
      <c r="A1663" s="39">
        <v>40772</v>
      </c>
      <c r="B1663" s="40">
        <v>15040</v>
      </c>
      <c r="C1663" s="40">
        <v>19600</v>
      </c>
      <c r="D1663" s="40">
        <v>200500</v>
      </c>
      <c r="E1663" s="41">
        <v>1892.67</v>
      </c>
      <c r="F1663" s="9"/>
      <c r="G1663" s="10"/>
    </row>
    <row r="1664" spans="1:7" ht="13.25" customHeight="1">
      <c r="A1664" s="33">
        <v>40773</v>
      </c>
      <c r="B1664" s="34">
        <v>14180</v>
      </c>
      <c r="C1664" s="34">
        <v>17200</v>
      </c>
      <c r="D1664" s="34">
        <v>191500</v>
      </c>
      <c r="E1664" s="35">
        <v>1860.58</v>
      </c>
      <c r="F1664" s="9"/>
      <c r="G1664" s="10"/>
    </row>
    <row r="1665" spans="1:7" ht="13.25" customHeight="1">
      <c r="A1665" s="33">
        <v>40774</v>
      </c>
      <c r="B1665" s="34">
        <v>13600</v>
      </c>
      <c r="C1665" s="34">
        <v>15600</v>
      </c>
      <c r="D1665" s="34">
        <v>170500</v>
      </c>
      <c r="E1665" s="35">
        <v>1744.88</v>
      </c>
      <c r="F1665" s="9"/>
      <c r="G1665" s="10"/>
    </row>
    <row r="1666" spans="1:7" ht="13.25" customHeight="1">
      <c r="A1666" s="33">
        <v>40777</v>
      </c>
      <c r="B1666" s="34">
        <v>13820</v>
      </c>
      <c r="C1666" s="34">
        <v>15750</v>
      </c>
      <c r="D1666" s="34">
        <v>161500</v>
      </c>
      <c r="E1666" s="35">
        <v>1710.7</v>
      </c>
      <c r="F1666" s="9"/>
      <c r="G1666" s="10"/>
    </row>
    <row r="1667" spans="1:7" ht="13.25" customHeight="1">
      <c r="A1667" s="36">
        <v>40778</v>
      </c>
      <c r="B1667" s="37">
        <v>14460</v>
      </c>
      <c r="C1667" s="37">
        <v>17050</v>
      </c>
      <c r="D1667" s="37">
        <v>178000</v>
      </c>
      <c r="E1667" s="38">
        <v>1776.68</v>
      </c>
      <c r="F1667" s="9"/>
      <c r="G1667" s="10"/>
    </row>
    <row r="1668" spans="1:7" ht="13.25" customHeight="1">
      <c r="A1668" s="39">
        <v>40779</v>
      </c>
      <c r="B1668" s="40">
        <v>14160</v>
      </c>
      <c r="C1668" s="40">
        <v>16250</v>
      </c>
      <c r="D1668" s="40">
        <v>180500</v>
      </c>
      <c r="E1668" s="41">
        <v>1754.78</v>
      </c>
      <c r="F1668" s="9"/>
      <c r="G1668" s="10"/>
    </row>
    <row r="1669" spans="1:7" ht="13.25" customHeight="1">
      <c r="A1669" s="33">
        <v>40780</v>
      </c>
      <c r="B1669" s="34">
        <v>14500</v>
      </c>
      <c r="C1669" s="34">
        <v>17300</v>
      </c>
      <c r="D1669" s="34">
        <v>188500</v>
      </c>
      <c r="E1669" s="35">
        <v>1764.58</v>
      </c>
      <c r="F1669" s="9"/>
      <c r="G1669" s="10"/>
    </row>
    <row r="1670" spans="1:7" ht="13.25" customHeight="1">
      <c r="A1670" s="33">
        <v>40781</v>
      </c>
      <c r="B1670" s="34">
        <v>14520</v>
      </c>
      <c r="C1670" s="34">
        <v>17950</v>
      </c>
      <c r="D1670" s="34">
        <v>192500</v>
      </c>
      <c r="E1670" s="35">
        <v>1778.95</v>
      </c>
      <c r="F1670" s="9"/>
      <c r="G1670" s="10"/>
    </row>
    <row r="1671" spans="1:7" ht="13.25" customHeight="1">
      <c r="A1671" s="33">
        <v>40784</v>
      </c>
      <c r="B1671" s="34">
        <v>14660</v>
      </c>
      <c r="C1671" s="34">
        <v>19450</v>
      </c>
      <c r="D1671" s="34">
        <v>195000</v>
      </c>
      <c r="E1671" s="35">
        <v>1829.5</v>
      </c>
      <c r="F1671" s="9"/>
      <c r="G1671" s="10"/>
    </row>
    <row r="1672" spans="1:7" ht="13.25" customHeight="1">
      <c r="A1672" s="36">
        <v>40785</v>
      </c>
      <c r="B1672" s="37">
        <v>14840</v>
      </c>
      <c r="C1672" s="37">
        <v>19000</v>
      </c>
      <c r="D1672" s="37">
        <v>196500</v>
      </c>
      <c r="E1672" s="38">
        <v>1843.82</v>
      </c>
      <c r="F1672" s="9"/>
      <c r="G1672" s="10"/>
    </row>
    <row r="1673" spans="1:7" ht="13.25" customHeight="1">
      <c r="A1673" s="39">
        <v>40786</v>
      </c>
      <c r="B1673" s="40">
        <v>14880</v>
      </c>
      <c r="C1673" s="40">
        <v>19100</v>
      </c>
      <c r="D1673" s="40">
        <v>203000</v>
      </c>
      <c r="E1673" s="41">
        <v>1880.11</v>
      </c>
      <c r="F1673" s="9"/>
      <c r="G1673" s="10"/>
    </row>
    <row r="1674" spans="1:7" ht="13.25" customHeight="1">
      <c r="A1674" s="33">
        <v>40787</v>
      </c>
      <c r="B1674" s="34">
        <v>15420</v>
      </c>
      <c r="C1674" s="34">
        <v>19200</v>
      </c>
      <c r="D1674" s="34">
        <v>202500</v>
      </c>
      <c r="E1674" s="35">
        <v>1880.7</v>
      </c>
      <c r="F1674" s="9"/>
      <c r="G1674" s="10"/>
    </row>
    <row r="1675" spans="1:7" ht="13.25" customHeight="1">
      <c r="A1675" s="33">
        <v>40788</v>
      </c>
      <c r="B1675" s="34">
        <v>15380</v>
      </c>
      <c r="C1675" s="34">
        <v>19100</v>
      </c>
      <c r="D1675" s="34">
        <v>200000</v>
      </c>
      <c r="E1675" s="35">
        <v>1867.75</v>
      </c>
      <c r="F1675" s="9"/>
      <c r="G1675" s="10"/>
    </row>
    <row r="1676" spans="1:7" ht="13.25" customHeight="1">
      <c r="A1676" s="33">
        <v>40791</v>
      </c>
      <c r="B1676" s="34">
        <v>14620</v>
      </c>
      <c r="C1676" s="34">
        <v>17550</v>
      </c>
      <c r="D1676" s="34">
        <v>189500</v>
      </c>
      <c r="E1676" s="35">
        <v>1785.83</v>
      </c>
      <c r="F1676" s="9"/>
      <c r="G1676" s="10"/>
    </row>
    <row r="1677" spans="1:7" ht="13.25" customHeight="1">
      <c r="A1677" s="36">
        <v>40792</v>
      </c>
      <c r="B1677" s="37">
        <v>14540</v>
      </c>
      <c r="C1677" s="37">
        <v>17000</v>
      </c>
      <c r="D1677" s="37">
        <v>192000</v>
      </c>
      <c r="E1677" s="38">
        <v>1766.71</v>
      </c>
      <c r="F1677" s="9"/>
      <c r="G1677" s="10"/>
    </row>
    <row r="1678" spans="1:7" ht="13.25" customHeight="1">
      <c r="A1678" s="39">
        <v>40793</v>
      </c>
      <c r="B1678" s="40">
        <v>15460</v>
      </c>
      <c r="C1678" s="40">
        <v>19500</v>
      </c>
      <c r="D1678" s="40">
        <v>199000</v>
      </c>
      <c r="E1678" s="41">
        <v>1833.46</v>
      </c>
      <c r="F1678" s="9"/>
      <c r="G1678" s="10"/>
    </row>
    <row r="1679" spans="1:7" ht="13.25" customHeight="1">
      <c r="A1679" s="33">
        <v>40794</v>
      </c>
      <c r="B1679" s="34">
        <v>15960</v>
      </c>
      <c r="C1679" s="34">
        <v>19300</v>
      </c>
      <c r="D1679" s="34">
        <v>201500</v>
      </c>
      <c r="E1679" s="35">
        <v>1846.64</v>
      </c>
      <c r="F1679" s="9"/>
      <c r="G1679" s="10"/>
    </row>
    <row r="1680" spans="1:7" ht="13.25" customHeight="1">
      <c r="A1680" s="33">
        <v>40795</v>
      </c>
      <c r="B1680" s="34">
        <v>15600</v>
      </c>
      <c r="C1680" s="34">
        <v>19900</v>
      </c>
      <c r="D1680" s="34">
        <v>197500</v>
      </c>
      <c r="E1680" s="35">
        <v>1812.93</v>
      </c>
      <c r="F1680" s="9"/>
      <c r="G1680" s="10"/>
    </row>
    <row r="1681" spans="1:7" ht="13.25" customHeight="1">
      <c r="A1681" s="33">
        <v>40800</v>
      </c>
      <c r="B1681" s="34">
        <v>15060</v>
      </c>
      <c r="C1681" s="34">
        <v>19850</v>
      </c>
      <c r="D1681" s="34">
        <v>191000</v>
      </c>
      <c r="E1681" s="35">
        <v>1749.16</v>
      </c>
      <c r="F1681" s="9"/>
      <c r="G1681" s="10"/>
    </row>
    <row r="1682" spans="1:7" ht="13.25" customHeight="1">
      <c r="A1682" s="36">
        <v>40801</v>
      </c>
      <c r="B1682" s="37">
        <v>15420</v>
      </c>
      <c r="C1682" s="37">
        <v>21100</v>
      </c>
      <c r="D1682" s="37">
        <v>198500</v>
      </c>
      <c r="E1682" s="38">
        <v>1774.08</v>
      </c>
      <c r="F1682" s="9"/>
      <c r="G1682" s="10"/>
    </row>
    <row r="1683" spans="1:7" ht="13.25" customHeight="1">
      <c r="A1683" s="39">
        <v>40802</v>
      </c>
      <c r="B1683" s="40">
        <v>15960</v>
      </c>
      <c r="C1683" s="40">
        <v>21900</v>
      </c>
      <c r="D1683" s="40">
        <v>208000</v>
      </c>
      <c r="E1683" s="41">
        <v>1840.1</v>
      </c>
      <c r="F1683" s="9"/>
      <c r="G1683" s="10"/>
    </row>
    <row r="1684" spans="1:7" ht="13.25" customHeight="1">
      <c r="A1684" s="33">
        <v>40805</v>
      </c>
      <c r="B1684" s="34">
        <v>16160</v>
      </c>
      <c r="C1684" s="34">
        <v>21000</v>
      </c>
      <c r="D1684" s="34">
        <v>206000</v>
      </c>
      <c r="E1684" s="35">
        <v>1820.94</v>
      </c>
      <c r="F1684" s="9"/>
      <c r="G1684" s="10"/>
    </row>
    <row r="1685" spans="1:7" ht="13.25" customHeight="1">
      <c r="A1685" s="33">
        <v>40806</v>
      </c>
      <c r="B1685" s="34">
        <v>16220</v>
      </c>
      <c r="C1685" s="34">
        <v>21650</v>
      </c>
      <c r="D1685" s="34">
        <v>208500</v>
      </c>
      <c r="E1685" s="35">
        <v>1837.97</v>
      </c>
      <c r="F1685" s="9"/>
      <c r="G1685" s="10"/>
    </row>
    <row r="1686" spans="1:7" ht="13.25" customHeight="1">
      <c r="A1686" s="33">
        <v>40807</v>
      </c>
      <c r="B1686" s="34">
        <v>16260</v>
      </c>
      <c r="C1686" s="34">
        <v>21600</v>
      </c>
      <c r="D1686" s="34">
        <v>211000</v>
      </c>
      <c r="E1686" s="35">
        <v>1854.28</v>
      </c>
      <c r="F1686" s="9"/>
      <c r="G1686" s="10"/>
    </row>
    <row r="1687" spans="1:7" ht="13.25" customHeight="1">
      <c r="A1687" s="36">
        <v>40808</v>
      </c>
      <c r="B1687" s="37">
        <v>15800</v>
      </c>
      <c r="C1687" s="37">
        <v>21550</v>
      </c>
      <c r="D1687" s="37">
        <v>207000</v>
      </c>
      <c r="E1687" s="38">
        <v>1800.55</v>
      </c>
      <c r="F1687" s="9"/>
      <c r="G1687" s="10"/>
    </row>
    <row r="1688" spans="1:7" ht="13.25" customHeight="1">
      <c r="A1688" s="39">
        <v>40809</v>
      </c>
      <c r="B1688" s="40">
        <v>15160</v>
      </c>
      <c r="C1688" s="40">
        <v>20250</v>
      </c>
      <c r="D1688" s="40">
        <v>197000</v>
      </c>
      <c r="E1688" s="41">
        <v>1697.44</v>
      </c>
      <c r="F1688" s="9"/>
      <c r="G1688" s="10"/>
    </row>
    <row r="1689" spans="1:7" ht="13.25" customHeight="1">
      <c r="A1689" s="33">
        <v>40812</v>
      </c>
      <c r="B1689" s="34">
        <v>15500</v>
      </c>
      <c r="C1689" s="34">
        <v>19950</v>
      </c>
      <c r="D1689" s="34">
        <v>196000</v>
      </c>
      <c r="E1689" s="35">
        <v>1652.71</v>
      </c>
      <c r="F1689" s="9"/>
      <c r="G1689" s="10"/>
    </row>
    <row r="1690" spans="1:7" ht="13.25" customHeight="1">
      <c r="A1690" s="33">
        <v>40813</v>
      </c>
      <c r="B1690" s="34">
        <v>16080</v>
      </c>
      <c r="C1690" s="34">
        <v>21250</v>
      </c>
      <c r="D1690" s="34">
        <v>207000</v>
      </c>
      <c r="E1690" s="35">
        <v>1735.71</v>
      </c>
      <c r="F1690" s="9"/>
      <c r="G1690" s="10"/>
    </row>
    <row r="1691" spans="1:7" ht="13.25" customHeight="1">
      <c r="A1691" s="33">
        <v>40814</v>
      </c>
      <c r="B1691" s="34">
        <v>16140</v>
      </c>
      <c r="C1691" s="34">
        <v>20550</v>
      </c>
      <c r="D1691" s="34">
        <v>205000</v>
      </c>
      <c r="E1691" s="35">
        <v>1723.09</v>
      </c>
      <c r="F1691" s="9"/>
      <c r="G1691" s="10"/>
    </row>
    <row r="1692" spans="1:7" ht="13.25" customHeight="1">
      <c r="A1692" s="36">
        <v>40815</v>
      </c>
      <c r="B1692" s="37">
        <v>16740</v>
      </c>
      <c r="C1692" s="37">
        <v>21850</v>
      </c>
      <c r="D1692" s="37">
        <v>211000</v>
      </c>
      <c r="E1692" s="38">
        <v>1769.29</v>
      </c>
      <c r="F1692" s="9"/>
      <c r="G1692" s="10"/>
    </row>
    <row r="1693" spans="1:7" ht="13.25" customHeight="1">
      <c r="A1693" s="39">
        <v>40816</v>
      </c>
      <c r="B1693" s="40">
        <v>16800</v>
      </c>
      <c r="C1693" s="40">
        <v>21350</v>
      </c>
      <c r="D1693" s="40">
        <v>211000</v>
      </c>
      <c r="E1693" s="41">
        <v>1769.65</v>
      </c>
      <c r="F1693" s="9"/>
      <c r="G1693" s="10"/>
    </row>
    <row r="1694" spans="1:7" ht="13.25" customHeight="1">
      <c r="A1694" s="33">
        <v>40820</v>
      </c>
      <c r="B1694" s="34">
        <v>16560</v>
      </c>
      <c r="C1694" s="34">
        <v>20700</v>
      </c>
      <c r="D1694" s="34">
        <v>205000</v>
      </c>
      <c r="E1694" s="35">
        <v>1706.19</v>
      </c>
      <c r="F1694" s="9"/>
      <c r="G1694" s="10"/>
    </row>
    <row r="1695" spans="1:7" ht="13.25" customHeight="1">
      <c r="A1695" s="33">
        <v>40821</v>
      </c>
      <c r="B1695" s="34">
        <v>16840</v>
      </c>
      <c r="C1695" s="34">
        <v>20000</v>
      </c>
      <c r="D1695" s="34">
        <v>197000</v>
      </c>
      <c r="E1695" s="35">
        <v>1666.52</v>
      </c>
      <c r="F1695" s="9"/>
      <c r="G1695" s="10"/>
    </row>
    <row r="1696" spans="1:7" ht="13.25" customHeight="1">
      <c r="A1696" s="33">
        <v>40822</v>
      </c>
      <c r="B1696" s="34">
        <v>17100</v>
      </c>
      <c r="C1696" s="34">
        <v>21200</v>
      </c>
      <c r="D1696" s="34">
        <v>194500</v>
      </c>
      <c r="E1696" s="35">
        <v>1710.32</v>
      </c>
      <c r="F1696" s="9"/>
      <c r="G1696" s="10"/>
    </row>
    <row r="1697" spans="1:7" ht="13.25" customHeight="1">
      <c r="A1697" s="36">
        <v>40823</v>
      </c>
      <c r="B1697" s="37">
        <v>17200</v>
      </c>
      <c r="C1697" s="37">
        <v>21500</v>
      </c>
      <c r="D1697" s="37">
        <v>200000</v>
      </c>
      <c r="E1697" s="38">
        <v>1759.77</v>
      </c>
      <c r="F1697" s="9"/>
      <c r="G1697" s="10"/>
    </row>
    <row r="1698" spans="1:7" ht="13.25" customHeight="1">
      <c r="A1698" s="39">
        <v>40826</v>
      </c>
      <c r="B1698" s="40">
        <v>17480</v>
      </c>
      <c r="C1698" s="40">
        <v>21950</v>
      </c>
      <c r="D1698" s="40">
        <v>197000</v>
      </c>
      <c r="E1698" s="41">
        <v>1766.44</v>
      </c>
      <c r="F1698" s="9"/>
      <c r="G1698" s="10"/>
    </row>
    <row r="1699" spans="1:7" ht="13.25" customHeight="1">
      <c r="A1699" s="33">
        <v>40827</v>
      </c>
      <c r="B1699" s="34">
        <v>17620</v>
      </c>
      <c r="C1699" s="34">
        <v>22250</v>
      </c>
      <c r="D1699" s="34">
        <v>204500</v>
      </c>
      <c r="E1699" s="35">
        <v>1795.02</v>
      </c>
      <c r="F1699" s="9"/>
      <c r="G1699" s="10"/>
    </row>
    <row r="1700" spans="1:7" ht="13.25" customHeight="1">
      <c r="A1700" s="33">
        <v>40828</v>
      </c>
      <c r="B1700" s="34">
        <v>17960</v>
      </c>
      <c r="C1700" s="34">
        <v>22550</v>
      </c>
      <c r="D1700" s="34">
        <v>207500</v>
      </c>
      <c r="E1700" s="35">
        <v>1809.5</v>
      </c>
      <c r="F1700" s="9"/>
      <c r="G1700" s="10"/>
    </row>
    <row r="1701" spans="1:7" ht="13.25" customHeight="1">
      <c r="A1701" s="33">
        <v>40829</v>
      </c>
      <c r="B1701" s="34">
        <v>17800</v>
      </c>
      <c r="C1701" s="34">
        <v>21850</v>
      </c>
      <c r="D1701" s="34">
        <v>212000</v>
      </c>
      <c r="E1701" s="35">
        <v>1823.1</v>
      </c>
      <c r="F1701" s="9"/>
      <c r="G1701" s="10"/>
    </row>
    <row r="1702" spans="1:7" ht="13.25" customHeight="1">
      <c r="A1702" s="36">
        <v>40830</v>
      </c>
      <c r="B1702" s="37">
        <v>17720</v>
      </c>
      <c r="C1702" s="37">
        <v>21950</v>
      </c>
      <c r="D1702" s="37">
        <v>212500</v>
      </c>
      <c r="E1702" s="38">
        <v>1835.4</v>
      </c>
      <c r="F1702" s="9"/>
      <c r="G1702" s="10"/>
    </row>
    <row r="1703" spans="1:7" ht="13.25" customHeight="1">
      <c r="A1703" s="39">
        <v>40833</v>
      </c>
      <c r="B1703" s="40">
        <v>17800</v>
      </c>
      <c r="C1703" s="40">
        <v>21950</v>
      </c>
      <c r="D1703" s="40">
        <v>219500</v>
      </c>
      <c r="E1703" s="41">
        <v>1865.18</v>
      </c>
      <c r="F1703" s="9"/>
      <c r="G1703" s="10"/>
    </row>
    <row r="1704" spans="1:7" ht="13.25" customHeight="1">
      <c r="A1704" s="33">
        <v>40834</v>
      </c>
      <c r="B1704" s="34">
        <v>17660</v>
      </c>
      <c r="C1704" s="34">
        <v>21800</v>
      </c>
      <c r="D1704" s="34">
        <v>217500</v>
      </c>
      <c r="E1704" s="35">
        <v>1838.9</v>
      </c>
      <c r="F1704" s="9"/>
      <c r="G1704" s="10"/>
    </row>
    <row r="1705" spans="1:7" ht="13.25" customHeight="1">
      <c r="A1705" s="33">
        <v>40835</v>
      </c>
      <c r="B1705" s="34">
        <v>17720</v>
      </c>
      <c r="C1705" s="34">
        <v>21750</v>
      </c>
      <c r="D1705" s="34">
        <v>221500</v>
      </c>
      <c r="E1705" s="35">
        <v>1855.92</v>
      </c>
      <c r="F1705" s="9"/>
      <c r="G1705" s="10"/>
    </row>
    <row r="1706" spans="1:7" ht="13.25" customHeight="1">
      <c r="A1706" s="33">
        <v>40836</v>
      </c>
      <c r="B1706" s="34">
        <v>18140</v>
      </c>
      <c r="C1706" s="34">
        <v>21050</v>
      </c>
      <c r="D1706" s="34">
        <v>215500</v>
      </c>
      <c r="E1706" s="35">
        <v>1805.09</v>
      </c>
      <c r="F1706" s="9"/>
      <c r="G1706" s="10"/>
    </row>
    <row r="1707" spans="1:7" ht="13.25" customHeight="1">
      <c r="A1707" s="36">
        <v>40837</v>
      </c>
      <c r="B1707" s="37">
        <v>18340</v>
      </c>
      <c r="C1707" s="37">
        <v>23200</v>
      </c>
      <c r="D1707" s="37">
        <v>216500</v>
      </c>
      <c r="E1707" s="38">
        <v>1838.38</v>
      </c>
      <c r="F1707" s="9"/>
      <c r="G1707" s="10"/>
    </row>
    <row r="1708" spans="1:7" ht="13.25" customHeight="1">
      <c r="A1708" s="39">
        <v>40840</v>
      </c>
      <c r="B1708" s="40">
        <v>18820</v>
      </c>
      <c r="C1708" s="40">
        <v>23900</v>
      </c>
      <c r="D1708" s="40">
        <v>228000</v>
      </c>
      <c r="E1708" s="41">
        <v>1898.32</v>
      </c>
      <c r="F1708" s="9"/>
      <c r="G1708" s="10"/>
    </row>
    <row r="1709" spans="1:7" ht="13.25" customHeight="1">
      <c r="A1709" s="33">
        <v>40841</v>
      </c>
      <c r="B1709" s="34">
        <v>18900</v>
      </c>
      <c r="C1709" s="34">
        <v>23650</v>
      </c>
      <c r="D1709" s="34">
        <v>228000</v>
      </c>
      <c r="E1709" s="35">
        <v>1888.65</v>
      </c>
      <c r="F1709" s="9"/>
      <c r="G1709" s="10"/>
    </row>
    <row r="1710" spans="1:7" ht="13.25" customHeight="1">
      <c r="A1710" s="33">
        <v>40842</v>
      </c>
      <c r="B1710" s="34">
        <v>18680</v>
      </c>
      <c r="C1710" s="34">
        <v>24150</v>
      </c>
      <c r="D1710" s="34">
        <v>223500</v>
      </c>
      <c r="E1710" s="35">
        <v>1894.31</v>
      </c>
      <c r="F1710" s="9"/>
      <c r="G1710" s="10"/>
    </row>
    <row r="1711" spans="1:7" ht="13.25" customHeight="1">
      <c r="A1711" s="33">
        <v>40843</v>
      </c>
      <c r="B1711" s="34">
        <v>18480</v>
      </c>
      <c r="C1711" s="34">
        <v>23800</v>
      </c>
      <c r="D1711" s="34">
        <v>223500</v>
      </c>
      <c r="E1711" s="35">
        <v>1922.04</v>
      </c>
      <c r="F1711" s="9"/>
      <c r="G1711" s="10"/>
    </row>
    <row r="1712" spans="1:7" ht="13.25" customHeight="1">
      <c r="A1712" s="36">
        <v>40844</v>
      </c>
      <c r="B1712" s="37">
        <v>18900</v>
      </c>
      <c r="C1712" s="37">
        <v>22900</v>
      </c>
      <c r="D1712" s="37">
        <v>225000</v>
      </c>
      <c r="E1712" s="38">
        <v>1929.48</v>
      </c>
      <c r="F1712" s="9"/>
      <c r="G1712" s="10"/>
    </row>
    <row r="1713" spans="1:7" ht="13.25" customHeight="1">
      <c r="A1713" s="39">
        <v>40847</v>
      </c>
      <c r="B1713" s="40">
        <v>19360</v>
      </c>
      <c r="C1713" s="40">
        <v>22850</v>
      </c>
      <c r="D1713" s="40">
        <v>227000</v>
      </c>
      <c r="E1713" s="41">
        <v>1909.03</v>
      </c>
      <c r="F1713" s="9"/>
      <c r="G1713" s="10"/>
    </row>
    <row r="1714" spans="1:7" ht="13.25" customHeight="1">
      <c r="A1714" s="33">
        <v>40848</v>
      </c>
      <c r="B1714" s="34">
        <v>19800</v>
      </c>
      <c r="C1714" s="34">
        <v>23900</v>
      </c>
      <c r="D1714" s="34">
        <v>231500</v>
      </c>
      <c r="E1714" s="35">
        <v>1909.63</v>
      </c>
      <c r="F1714" s="9"/>
      <c r="G1714" s="10"/>
    </row>
    <row r="1715" spans="1:7" ht="13.25" customHeight="1">
      <c r="A1715" s="33">
        <v>40849</v>
      </c>
      <c r="B1715" s="34">
        <v>19420</v>
      </c>
      <c r="C1715" s="34">
        <v>24000</v>
      </c>
      <c r="D1715" s="34">
        <v>232000</v>
      </c>
      <c r="E1715" s="35">
        <v>1898.01</v>
      </c>
      <c r="F1715" s="9"/>
      <c r="G1715" s="10"/>
    </row>
    <row r="1716" spans="1:7" ht="13.25" customHeight="1">
      <c r="A1716" s="33">
        <v>40850</v>
      </c>
      <c r="B1716" s="34">
        <v>19340</v>
      </c>
      <c r="C1716" s="34">
        <v>23300</v>
      </c>
      <c r="D1716" s="34">
        <v>231000</v>
      </c>
      <c r="E1716" s="35">
        <v>1869.96</v>
      </c>
      <c r="F1716" s="9"/>
      <c r="G1716" s="10"/>
    </row>
    <row r="1717" spans="1:7" ht="13.25" customHeight="1">
      <c r="A1717" s="36">
        <v>40851</v>
      </c>
      <c r="B1717" s="37">
        <v>20100</v>
      </c>
      <c r="C1717" s="37">
        <v>24850</v>
      </c>
      <c r="D1717" s="37">
        <v>238000</v>
      </c>
      <c r="E1717" s="38">
        <v>1928.41</v>
      </c>
      <c r="F1717" s="9"/>
      <c r="G1717" s="10"/>
    </row>
    <row r="1718" spans="1:7" ht="13.25" customHeight="1">
      <c r="A1718" s="39">
        <v>40854</v>
      </c>
      <c r="B1718" s="40">
        <v>19860</v>
      </c>
      <c r="C1718" s="40">
        <v>24100</v>
      </c>
      <c r="D1718" s="40">
        <v>237000</v>
      </c>
      <c r="E1718" s="41">
        <v>1919.1</v>
      </c>
      <c r="F1718" s="9"/>
      <c r="G1718" s="10"/>
    </row>
    <row r="1719" spans="1:7" ht="13.25" customHeight="1">
      <c r="A1719" s="33">
        <v>40855</v>
      </c>
      <c r="B1719" s="34">
        <v>19400</v>
      </c>
      <c r="C1719" s="34">
        <v>23000</v>
      </c>
      <c r="D1719" s="34">
        <v>236500</v>
      </c>
      <c r="E1719" s="35">
        <v>1903.14</v>
      </c>
      <c r="F1719" s="9"/>
      <c r="G1719" s="10"/>
    </row>
    <row r="1720" spans="1:7" ht="13.25" customHeight="1">
      <c r="A1720" s="33">
        <v>40856</v>
      </c>
      <c r="B1720" s="34">
        <v>19700</v>
      </c>
      <c r="C1720" s="34">
        <v>22050</v>
      </c>
      <c r="D1720" s="34">
        <v>235000</v>
      </c>
      <c r="E1720" s="35">
        <v>1907.53</v>
      </c>
      <c r="F1720" s="9"/>
      <c r="G1720" s="10"/>
    </row>
    <row r="1721" spans="1:7" ht="13.25" customHeight="1">
      <c r="A1721" s="33">
        <v>40857</v>
      </c>
      <c r="B1721" s="34">
        <v>18700</v>
      </c>
      <c r="C1721" s="34">
        <v>21500</v>
      </c>
      <c r="D1721" s="34">
        <v>221500</v>
      </c>
      <c r="E1721" s="35">
        <v>1813.25</v>
      </c>
      <c r="F1721" s="9"/>
      <c r="G1721" s="10"/>
    </row>
    <row r="1722" spans="1:7" ht="13.25" customHeight="1">
      <c r="A1722" s="36">
        <v>40858</v>
      </c>
      <c r="B1722" s="37">
        <v>19660</v>
      </c>
      <c r="C1722" s="37">
        <v>21550</v>
      </c>
      <c r="D1722" s="37">
        <v>228500</v>
      </c>
      <c r="E1722" s="38">
        <v>1863.45</v>
      </c>
      <c r="F1722" s="9"/>
      <c r="G1722" s="10"/>
    </row>
    <row r="1723" spans="1:7" ht="13.25" customHeight="1">
      <c r="A1723" s="39">
        <v>40861</v>
      </c>
      <c r="B1723" s="40">
        <v>19920</v>
      </c>
      <c r="C1723" s="40">
        <v>22300</v>
      </c>
      <c r="D1723" s="40">
        <v>231500</v>
      </c>
      <c r="E1723" s="41">
        <v>1902.81</v>
      </c>
      <c r="F1723" s="9"/>
      <c r="G1723" s="10"/>
    </row>
    <row r="1724" spans="1:7" ht="13.25" customHeight="1">
      <c r="A1724" s="33">
        <v>40862</v>
      </c>
      <c r="B1724" s="34">
        <v>19920</v>
      </c>
      <c r="C1724" s="34">
        <v>22050</v>
      </c>
      <c r="D1724" s="34">
        <v>230000</v>
      </c>
      <c r="E1724" s="35">
        <v>1886.12</v>
      </c>
      <c r="F1724" s="9"/>
      <c r="G1724" s="10"/>
    </row>
    <row r="1725" spans="1:7" ht="13.25" customHeight="1">
      <c r="A1725" s="33">
        <v>40863</v>
      </c>
      <c r="B1725" s="34">
        <v>19500</v>
      </c>
      <c r="C1725" s="34">
        <v>22350</v>
      </c>
      <c r="D1725" s="34">
        <v>226000</v>
      </c>
      <c r="E1725" s="35">
        <v>1856.07</v>
      </c>
      <c r="F1725" s="9"/>
      <c r="G1725" s="10"/>
    </row>
    <row r="1726" spans="1:7" ht="13.25" customHeight="1">
      <c r="A1726" s="33">
        <v>40864</v>
      </c>
      <c r="B1726" s="34">
        <v>19600</v>
      </c>
      <c r="C1726" s="34">
        <v>23200</v>
      </c>
      <c r="D1726" s="34">
        <v>226500</v>
      </c>
      <c r="E1726" s="35">
        <v>1876.67</v>
      </c>
      <c r="F1726" s="9"/>
      <c r="G1726" s="10"/>
    </row>
    <row r="1727" spans="1:7" ht="13.25" customHeight="1">
      <c r="A1727" s="36">
        <v>40865</v>
      </c>
      <c r="B1727" s="37">
        <v>19260</v>
      </c>
      <c r="C1727" s="37">
        <v>23300</v>
      </c>
      <c r="D1727" s="37">
        <v>221500</v>
      </c>
      <c r="E1727" s="38">
        <v>1839.17</v>
      </c>
      <c r="F1727" s="9"/>
      <c r="G1727" s="10"/>
    </row>
    <row r="1728" spans="1:7" ht="13.25" customHeight="1">
      <c r="A1728" s="39">
        <v>40868</v>
      </c>
      <c r="B1728" s="40">
        <v>19000</v>
      </c>
      <c r="C1728" s="40">
        <v>22900</v>
      </c>
      <c r="D1728" s="40">
        <v>218500</v>
      </c>
      <c r="E1728" s="41">
        <v>1820.03</v>
      </c>
      <c r="F1728" s="9"/>
      <c r="G1728" s="10"/>
    </row>
    <row r="1729" spans="1:7" ht="13.25" customHeight="1">
      <c r="A1729" s="33">
        <v>40869</v>
      </c>
      <c r="B1729" s="34">
        <v>19260</v>
      </c>
      <c r="C1729" s="34">
        <v>23250</v>
      </c>
      <c r="D1729" s="34">
        <v>220500</v>
      </c>
      <c r="E1729" s="35">
        <v>1826.28</v>
      </c>
      <c r="F1729" s="9"/>
      <c r="G1729" s="10"/>
    </row>
    <row r="1730" spans="1:7" ht="13.25" customHeight="1">
      <c r="A1730" s="33">
        <v>40870</v>
      </c>
      <c r="B1730" s="34">
        <v>18700</v>
      </c>
      <c r="C1730" s="34">
        <v>21850</v>
      </c>
      <c r="D1730" s="34">
        <v>215500</v>
      </c>
      <c r="E1730" s="35">
        <v>1783.1</v>
      </c>
      <c r="F1730" s="9"/>
      <c r="G1730" s="10"/>
    </row>
    <row r="1731" spans="1:7" ht="13.25" customHeight="1">
      <c r="A1731" s="33">
        <v>40871</v>
      </c>
      <c r="B1731" s="34">
        <v>18860</v>
      </c>
      <c r="C1731" s="34">
        <v>22150</v>
      </c>
      <c r="D1731" s="34">
        <v>215500</v>
      </c>
      <c r="E1731" s="35">
        <v>1795.06</v>
      </c>
      <c r="F1731" s="9"/>
      <c r="G1731" s="10"/>
    </row>
    <row r="1732" spans="1:7" ht="13.25" customHeight="1">
      <c r="A1732" s="36">
        <v>40872</v>
      </c>
      <c r="B1732" s="37">
        <v>18940</v>
      </c>
      <c r="C1732" s="37">
        <v>21750</v>
      </c>
      <c r="D1732" s="37">
        <v>208500</v>
      </c>
      <c r="E1732" s="38">
        <v>1776.4</v>
      </c>
      <c r="F1732" s="9"/>
      <c r="G1732" s="10"/>
    </row>
    <row r="1733" spans="1:7" ht="13.25" customHeight="1">
      <c r="A1733" s="39">
        <v>40875</v>
      </c>
      <c r="B1733" s="40">
        <v>19560</v>
      </c>
      <c r="C1733" s="40">
        <v>23300</v>
      </c>
      <c r="D1733" s="40">
        <v>209000</v>
      </c>
      <c r="E1733" s="41">
        <v>1815.28</v>
      </c>
      <c r="F1733" s="9"/>
      <c r="G1733" s="10"/>
    </row>
    <row r="1734" spans="1:7" ht="13.25" customHeight="1">
      <c r="A1734" s="33">
        <v>40876</v>
      </c>
      <c r="B1734" s="34">
        <v>20100</v>
      </c>
      <c r="C1734" s="34">
        <v>23400</v>
      </c>
      <c r="D1734" s="34">
        <v>216500</v>
      </c>
      <c r="E1734" s="35">
        <v>1856.52</v>
      </c>
      <c r="F1734" s="9"/>
      <c r="G1734" s="10"/>
    </row>
    <row r="1735" spans="1:7" ht="13.25" customHeight="1">
      <c r="A1735" s="33">
        <v>40877</v>
      </c>
      <c r="B1735" s="34">
        <v>20080</v>
      </c>
      <c r="C1735" s="34">
        <v>22950</v>
      </c>
      <c r="D1735" s="34">
        <v>213000</v>
      </c>
      <c r="E1735" s="35">
        <v>1847.51</v>
      </c>
      <c r="F1735" s="9"/>
      <c r="G1735" s="10"/>
    </row>
    <row r="1736" spans="1:7" ht="13.25" customHeight="1">
      <c r="A1736" s="33">
        <v>40878</v>
      </c>
      <c r="B1736" s="34">
        <v>21480</v>
      </c>
      <c r="C1736" s="34">
        <v>23450</v>
      </c>
      <c r="D1736" s="34">
        <v>221500</v>
      </c>
      <c r="E1736" s="35">
        <v>1916.18</v>
      </c>
      <c r="F1736" s="9"/>
      <c r="G1736" s="10"/>
    </row>
    <row r="1737" spans="1:7" ht="13.25" customHeight="1">
      <c r="A1737" s="36">
        <v>40879</v>
      </c>
      <c r="B1737" s="37">
        <v>21000</v>
      </c>
      <c r="C1737" s="37">
        <v>23100</v>
      </c>
      <c r="D1737" s="37">
        <v>221500</v>
      </c>
      <c r="E1737" s="38">
        <v>1916.04</v>
      </c>
      <c r="F1737" s="9"/>
      <c r="G1737" s="10"/>
    </row>
    <row r="1738" spans="1:7" ht="13.25" customHeight="1">
      <c r="A1738" s="39">
        <v>40882</v>
      </c>
      <c r="B1738" s="40">
        <v>21320</v>
      </c>
      <c r="C1738" s="40">
        <v>23250</v>
      </c>
      <c r="D1738" s="40">
        <v>223000</v>
      </c>
      <c r="E1738" s="41">
        <v>1922.9</v>
      </c>
      <c r="F1738" s="9"/>
      <c r="G1738" s="10"/>
    </row>
    <row r="1739" spans="1:7" ht="13.25" customHeight="1">
      <c r="A1739" s="33">
        <v>40883</v>
      </c>
      <c r="B1739" s="34">
        <v>20880</v>
      </c>
      <c r="C1739" s="34">
        <v>22750</v>
      </c>
      <c r="D1739" s="34">
        <v>226000</v>
      </c>
      <c r="E1739" s="35">
        <v>1902.82</v>
      </c>
      <c r="F1739" s="9"/>
      <c r="G1739" s="10"/>
    </row>
    <row r="1740" spans="1:7" ht="13.25" customHeight="1">
      <c r="A1740" s="33">
        <v>40884</v>
      </c>
      <c r="B1740" s="34">
        <v>21120</v>
      </c>
      <c r="C1740" s="34">
        <v>22400</v>
      </c>
      <c r="D1740" s="34">
        <v>227000</v>
      </c>
      <c r="E1740" s="35">
        <v>1919.42</v>
      </c>
      <c r="F1740" s="9"/>
      <c r="G1740" s="10"/>
    </row>
    <row r="1741" spans="1:7" ht="13.25" customHeight="1">
      <c r="A1741" s="33">
        <v>40885</v>
      </c>
      <c r="B1741" s="34">
        <v>21280</v>
      </c>
      <c r="C1741" s="34">
        <v>22050</v>
      </c>
      <c r="D1741" s="34">
        <v>223000</v>
      </c>
      <c r="E1741" s="35">
        <v>1912.39</v>
      </c>
      <c r="F1741" s="9"/>
      <c r="G1741" s="10"/>
    </row>
    <row r="1742" spans="1:7" ht="13.25" customHeight="1">
      <c r="A1742" s="36">
        <v>40886</v>
      </c>
      <c r="B1742" s="37">
        <v>21060</v>
      </c>
      <c r="C1742" s="37">
        <v>21400</v>
      </c>
      <c r="D1742" s="37">
        <v>216000</v>
      </c>
      <c r="E1742" s="38">
        <v>1874.75</v>
      </c>
      <c r="F1742" s="9"/>
      <c r="G1742" s="10"/>
    </row>
    <row r="1743" spans="1:7" ht="13.25" customHeight="1">
      <c r="A1743" s="39">
        <v>40889</v>
      </c>
      <c r="B1743" s="40">
        <v>21680</v>
      </c>
      <c r="C1743" s="40">
        <v>22250</v>
      </c>
      <c r="D1743" s="40">
        <v>219000</v>
      </c>
      <c r="E1743" s="41">
        <v>1899.76</v>
      </c>
      <c r="F1743" s="9"/>
      <c r="G1743" s="10"/>
    </row>
    <row r="1744" spans="1:7" ht="13.25" customHeight="1">
      <c r="A1744" s="33">
        <v>40890</v>
      </c>
      <c r="B1744" s="34">
        <v>21000</v>
      </c>
      <c r="C1744" s="34">
        <v>22650</v>
      </c>
      <c r="D1744" s="34">
        <v>210500</v>
      </c>
      <c r="E1744" s="35">
        <v>1864.06</v>
      </c>
      <c r="F1744" s="9"/>
      <c r="G1744" s="10"/>
    </row>
    <row r="1745" spans="1:7" ht="13.25" customHeight="1">
      <c r="A1745" s="33">
        <v>40891</v>
      </c>
      <c r="B1745" s="34">
        <v>20800</v>
      </c>
      <c r="C1745" s="34">
        <v>22850</v>
      </c>
      <c r="D1745" s="34">
        <v>209000</v>
      </c>
      <c r="E1745" s="35">
        <v>1857.75</v>
      </c>
      <c r="F1745" s="9"/>
      <c r="G1745" s="10"/>
    </row>
    <row r="1746" spans="1:7" ht="13.25" customHeight="1">
      <c r="A1746" s="33">
        <v>40892</v>
      </c>
      <c r="B1746" s="34">
        <v>20300</v>
      </c>
      <c r="C1746" s="34">
        <v>22750</v>
      </c>
      <c r="D1746" s="34">
        <v>203500</v>
      </c>
      <c r="E1746" s="35">
        <v>1819.11</v>
      </c>
      <c r="F1746" s="9"/>
      <c r="G1746" s="10"/>
    </row>
    <row r="1747" spans="1:7" ht="13.25" customHeight="1">
      <c r="A1747" s="36">
        <v>40893</v>
      </c>
      <c r="B1747" s="37">
        <v>20900</v>
      </c>
      <c r="C1747" s="37">
        <v>22150</v>
      </c>
      <c r="D1747" s="37">
        <v>208500</v>
      </c>
      <c r="E1747" s="38">
        <v>1839.96</v>
      </c>
      <c r="F1747" s="9"/>
      <c r="G1747" s="10"/>
    </row>
    <row r="1748" spans="1:7" ht="13.25" customHeight="1">
      <c r="A1748" s="39">
        <v>40896</v>
      </c>
      <c r="B1748" s="40">
        <v>20140</v>
      </c>
      <c r="C1748" s="40">
        <v>20850</v>
      </c>
      <c r="D1748" s="40">
        <v>206000</v>
      </c>
      <c r="E1748" s="41">
        <v>1776.93</v>
      </c>
      <c r="F1748" s="9"/>
      <c r="G1748" s="10"/>
    </row>
    <row r="1749" spans="1:7" ht="13.25" customHeight="1">
      <c r="A1749" s="33">
        <v>40897</v>
      </c>
      <c r="B1749" s="34">
        <v>20240</v>
      </c>
      <c r="C1749" s="34">
        <v>20750</v>
      </c>
      <c r="D1749" s="34">
        <v>208500</v>
      </c>
      <c r="E1749" s="35">
        <v>1793.06</v>
      </c>
      <c r="F1749" s="9"/>
      <c r="G1749" s="10"/>
    </row>
    <row r="1750" spans="1:7" ht="13.25" customHeight="1">
      <c r="A1750" s="33">
        <v>40898</v>
      </c>
      <c r="B1750" s="34">
        <v>21140</v>
      </c>
      <c r="C1750" s="34">
        <v>21350</v>
      </c>
      <c r="D1750" s="34">
        <v>213000</v>
      </c>
      <c r="E1750" s="35">
        <v>1848.41</v>
      </c>
      <c r="F1750" s="9"/>
      <c r="G1750" s="10"/>
    </row>
    <row r="1751" spans="1:7" ht="13.25" customHeight="1">
      <c r="A1751" s="33">
        <v>40899</v>
      </c>
      <c r="B1751" s="34">
        <v>21040</v>
      </c>
      <c r="C1751" s="34">
        <v>21150</v>
      </c>
      <c r="D1751" s="34">
        <v>213500</v>
      </c>
      <c r="E1751" s="35">
        <v>1847.49</v>
      </c>
      <c r="F1751" s="9"/>
      <c r="G1751" s="10"/>
    </row>
    <row r="1752" spans="1:7" ht="13.25" customHeight="1">
      <c r="A1752" s="36">
        <v>40900</v>
      </c>
      <c r="B1752" s="37">
        <v>21360</v>
      </c>
      <c r="C1752" s="37">
        <v>21700</v>
      </c>
      <c r="D1752" s="37">
        <v>215000</v>
      </c>
      <c r="E1752" s="38">
        <v>1867.22</v>
      </c>
      <c r="F1752" s="9"/>
      <c r="G1752" s="10"/>
    </row>
    <row r="1753" spans="1:7" ht="13.25" customHeight="1">
      <c r="A1753" s="39">
        <v>40903</v>
      </c>
      <c r="B1753" s="40">
        <v>21320</v>
      </c>
      <c r="C1753" s="40">
        <v>21600</v>
      </c>
      <c r="D1753" s="40">
        <v>214500</v>
      </c>
      <c r="E1753" s="41">
        <v>1856.7</v>
      </c>
      <c r="F1753" s="9"/>
      <c r="G1753" s="10"/>
    </row>
    <row r="1754" spans="1:7" ht="13.25" customHeight="1">
      <c r="A1754" s="33">
        <v>40904</v>
      </c>
      <c r="B1754" s="34">
        <v>21460</v>
      </c>
      <c r="C1754" s="34">
        <v>21100</v>
      </c>
      <c r="D1754" s="34">
        <v>213000</v>
      </c>
      <c r="E1754" s="35">
        <v>1842.02</v>
      </c>
      <c r="F1754" s="9"/>
      <c r="G1754" s="10"/>
    </row>
    <row r="1755" spans="1:7" ht="13.25" customHeight="1">
      <c r="A1755" s="33">
        <v>40905</v>
      </c>
      <c r="B1755" s="34">
        <v>21220</v>
      </c>
      <c r="C1755" s="34">
        <v>21150</v>
      </c>
      <c r="D1755" s="34">
        <v>213000</v>
      </c>
      <c r="E1755" s="35">
        <v>1825.12</v>
      </c>
      <c r="F1755" s="9"/>
      <c r="G1755" s="10"/>
    </row>
    <row r="1756" spans="1:7" ht="13.25" customHeight="1">
      <c r="A1756" s="33">
        <v>40906</v>
      </c>
      <c r="B1756" s="34">
        <v>21160</v>
      </c>
      <c r="C1756" s="34">
        <v>21950</v>
      </c>
      <c r="D1756" s="34">
        <v>213000</v>
      </c>
      <c r="E1756" s="35">
        <v>1825.74</v>
      </c>
      <c r="F1756" s="9"/>
      <c r="G1756" s="10"/>
    </row>
    <row r="1757" spans="1:7" ht="13.25" customHeight="1">
      <c r="A1757" s="36">
        <v>40910</v>
      </c>
      <c r="B1757" s="37">
        <v>21600</v>
      </c>
      <c r="C1757" s="37">
        <v>23450</v>
      </c>
      <c r="D1757" s="37">
        <v>212500</v>
      </c>
      <c r="E1757" s="38">
        <v>1826.37</v>
      </c>
      <c r="F1757" s="9"/>
      <c r="G1757" s="10"/>
    </row>
    <row r="1758" spans="1:7" ht="13.25" customHeight="1">
      <c r="A1758" s="39">
        <v>40911</v>
      </c>
      <c r="B1758" s="40">
        <v>22100</v>
      </c>
      <c r="C1758" s="40">
        <v>23650</v>
      </c>
      <c r="D1758" s="40">
        <v>221500</v>
      </c>
      <c r="E1758" s="41">
        <v>1875.41</v>
      </c>
      <c r="F1758" s="9"/>
      <c r="G1758" s="10"/>
    </row>
    <row r="1759" spans="1:7" ht="13.25" customHeight="1">
      <c r="A1759" s="33">
        <v>40912</v>
      </c>
      <c r="B1759" s="34">
        <v>21600</v>
      </c>
      <c r="C1759" s="34">
        <v>23850</v>
      </c>
      <c r="D1759" s="34">
        <v>223500</v>
      </c>
      <c r="E1759" s="35">
        <v>1866.22</v>
      </c>
      <c r="F1759" s="9"/>
      <c r="G1759" s="10"/>
    </row>
    <row r="1760" spans="1:7" ht="13.25" customHeight="1">
      <c r="A1760" s="33">
        <v>40913</v>
      </c>
      <c r="B1760" s="34">
        <v>21100</v>
      </c>
      <c r="C1760" s="34">
        <v>24000</v>
      </c>
      <c r="D1760" s="34">
        <v>223500</v>
      </c>
      <c r="E1760" s="35">
        <v>1863.74</v>
      </c>
      <c r="F1760" s="9"/>
      <c r="G1760" s="10"/>
    </row>
    <row r="1761" spans="1:7" ht="13.25" customHeight="1">
      <c r="A1761" s="33">
        <v>40914</v>
      </c>
      <c r="B1761" s="34">
        <v>20800</v>
      </c>
      <c r="C1761" s="34">
        <v>24400</v>
      </c>
      <c r="D1761" s="34">
        <v>219500</v>
      </c>
      <c r="E1761" s="35">
        <v>1843.14</v>
      </c>
      <c r="F1761" s="9"/>
      <c r="G1761" s="10"/>
    </row>
    <row r="1762" spans="1:7" ht="13.25" customHeight="1">
      <c r="A1762" s="36">
        <v>40917</v>
      </c>
      <c r="B1762" s="37">
        <v>20320</v>
      </c>
      <c r="C1762" s="37">
        <v>23850</v>
      </c>
      <c r="D1762" s="37">
        <v>221500</v>
      </c>
      <c r="E1762" s="38">
        <v>1826.49</v>
      </c>
      <c r="F1762" s="9"/>
      <c r="G1762" s="10"/>
    </row>
    <row r="1763" spans="1:7" ht="13.25" customHeight="1">
      <c r="A1763" s="39">
        <v>40918</v>
      </c>
      <c r="B1763" s="40">
        <v>20520</v>
      </c>
      <c r="C1763" s="40">
        <v>24350</v>
      </c>
      <c r="D1763" s="40">
        <v>226500</v>
      </c>
      <c r="E1763" s="41">
        <v>1853.22</v>
      </c>
      <c r="F1763" s="9"/>
      <c r="G1763" s="10"/>
    </row>
    <row r="1764" spans="1:7" ht="13.25" customHeight="1">
      <c r="A1764" s="33">
        <v>40919</v>
      </c>
      <c r="B1764" s="34">
        <v>20420</v>
      </c>
      <c r="C1764" s="34">
        <v>24250</v>
      </c>
      <c r="D1764" s="34">
        <v>227000</v>
      </c>
      <c r="E1764" s="35">
        <v>1845.55</v>
      </c>
      <c r="F1764" s="9"/>
      <c r="G1764" s="10"/>
    </row>
    <row r="1765" spans="1:7" ht="13.25" customHeight="1">
      <c r="A1765" s="33">
        <v>40920</v>
      </c>
      <c r="B1765" s="34">
        <v>20560</v>
      </c>
      <c r="C1765" s="34">
        <v>24150</v>
      </c>
      <c r="D1765" s="34">
        <v>229500</v>
      </c>
      <c r="E1765" s="35">
        <v>1864.57</v>
      </c>
      <c r="F1765" s="9"/>
      <c r="G1765" s="10"/>
    </row>
    <row r="1766" spans="1:7" ht="13.25" customHeight="1">
      <c r="A1766" s="33">
        <v>40921</v>
      </c>
      <c r="B1766" s="34">
        <v>20920</v>
      </c>
      <c r="C1766" s="34">
        <v>25150</v>
      </c>
      <c r="D1766" s="34">
        <v>227500</v>
      </c>
      <c r="E1766" s="35">
        <v>1875.68</v>
      </c>
      <c r="F1766" s="9"/>
      <c r="G1766" s="10"/>
    </row>
    <row r="1767" spans="1:7" ht="13.25" customHeight="1">
      <c r="A1767" s="36">
        <v>40924</v>
      </c>
      <c r="B1767" s="37">
        <v>20600</v>
      </c>
      <c r="C1767" s="37">
        <v>25400</v>
      </c>
      <c r="D1767" s="37">
        <v>226000</v>
      </c>
      <c r="E1767" s="38">
        <v>1859.27</v>
      </c>
      <c r="F1767" s="9"/>
      <c r="G1767" s="10"/>
    </row>
    <row r="1768" spans="1:7" ht="13.25" customHeight="1">
      <c r="A1768" s="39">
        <v>40925</v>
      </c>
      <c r="B1768" s="40">
        <v>20720</v>
      </c>
      <c r="C1768" s="40">
        <v>25550</v>
      </c>
      <c r="D1768" s="40">
        <v>231000</v>
      </c>
      <c r="E1768" s="41">
        <v>1892.74</v>
      </c>
      <c r="F1768" s="9"/>
      <c r="G1768" s="10"/>
    </row>
    <row r="1769" spans="1:7" ht="13.25" customHeight="1">
      <c r="A1769" s="33">
        <v>40926</v>
      </c>
      <c r="B1769" s="34">
        <v>20600</v>
      </c>
      <c r="C1769" s="34">
        <v>25250</v>
      </c>
      <c r="D1769" s="34">
        <v>226000</v>
      </c>
      <c r="E1769" s="35">
        <v>1892.39</v>
      </c>
      <c r="F1769" s="9"/>
      <c r="G1769" s="10"/>
    </row>
    <row r="1770" spans="1:7" ht="13.25" customHeight="1">
      <c r="A1770" s="33">
        <v>40927</v>
      </c>
      <c r="B1770" s="34">
        <v>21440</v>
      </c>
      <c r="C1770" s="34">
        <v>26300</v>
      </c>
      <c r="D1770" s="34">
        <v>227500</v>
      </c>
      <c r="E1770" s="35">
        <v>1914.97</v>
      </c>
      <c r="F1770" s="9"/>
      <c r="G1770" s="10"/>
    </row>
    <row r="1771" spans="1:7" ht="13.25" customHeight="1">
      <c r="A1771" s="33">
        <v>40928</v>
      </c>
      <c r="B1771" s="34">
        <v>22100</v>
      </c>
      <c r="C1771" s="34">
        <v>26950</v>
      </c>
      <c r="D1771" s="34">
        <v>232000</v>
      </c>
      <c r="E1771" s="35">
        <v>1949.89</v>
      </c>
      <c r="F1771" s="9"/>
      <c r="G1771" s="10"/>
    </row>
    <row r="1772" spans="1:7" ht="13.25" customHeight="1">
      <c r="A1772" s="36">
        <v>40933</v>
      </c>
      <c r="B1772" s="37">
        <v>22280</v>
      </c>
      <c r="C1772" s="37">
        <v>27450</v>
      </c>
      <c r="D1772" s="37">
        <v>234000</v>
      </c>
      <c r="E1772" s="38">
        <v>1952.23</v>
      </c>
      <c r="F1772" s="9"/>
      <c r="G1772" s="10"/>
    </row>
    <row r="1773" spans="1:7" ht="13.25" customHeight="1">
      <c r="A1773" s="39">
        <v>40934</v>
      </c>
      <c r="B1773" s="40">
        <v>22260</v>
      </c>
      <c r="C1773" s="40">
        <v>27050</v>
      </c>
      <c r="D1773" s="40">
        <v>229000</v>
      </c>
      <c r="E1773" s="41">
        <v>1957.18</v>
      </c>
      <c r="F1773" s="9"/>
      <c r="G1773" s="10"/>
    </row>
    <row r="1774" spans="1:7" ht="13.25" customHeight="1">
      <c r="A1774" s="33">
        <v>40935</v>
      </c>
      <c r="B1774" s="34">
        <v>22500</v>
      </c>
      <c r="C1774" s="34">
        <v>26000</v>
      </c>
      <c r="D1774" s="34">
        <v>221000</v>
      </c>
      <c r="E1774" s="35">
        <v>1964.83</v>
      </c>
      <c r="F1774" s="9"/>
      <c r="G1774" s="10"/>
    </row>
    <row r="1775" spans="1:7" ht="13.25" customHeight="1">
      <c r="A1775" s="33">
        <v>40938</v>
      </c>
      <c r="B1775" s="34">
        <v>22300</v>
      </c>
      <c r="C1775" s="34">
        <v>26250</v>
      </c>
      <c r="D1775" s="34">
        <v>216000</v>
      </c>
      <c r="E1775" s="35">
        <v>1940.55</v>
      </c>
      <c r="F1775" s="9"/>
      <c r="G1775" s="10"/>
    </row>
    <row r="1776" spans="1:7" ht="13.25" customHeight="1">
      <c r="A1776" s="33">
        <v>40939</v>
      </c>
      <c r="B1776" s="34">
        <v>22140</v>
      </c>
      <c r="C1776" s="34">
        <v>26850</v>
      </c>
      <c r="D1776" s="34">
        <v>221000</v>
      </c>
      <c r="E1776" s="35">
        <v>1955.79</v>
      </c>
      <c r="F1776" s="9"/>
      <c r="G1776" s="10"/>
    </row>
    <row r="1777" spans="1:7" ht="13.25" customHeight="1">
      <c r="A1777" s="36">
        <v>40940</v>
      </c>
      <c r="B1777" s="37">
        <v>21580</v>
      </c>
      <c r="C1777" s="37">
        <v>27200</v>
      </c>
      <c r="D1777" s="37">
        <v>218500</v>
      </c>
      <c r="E1777" s="38">
        <v>1959.24</v>
      </c>
      <c r="F1777" s="9"/>
      <c r="G1777" s="10"/>
    </row>
    <row r="1778" spans="1:7" ht="13.25" customHeight="1">
      <c r="A1778" s="39">
        <v>40941</v>
      </c>
      <c r="B1778" s="40">
        <v>21600</v>
      </c>
      <c r="C1778" s="40">
        <v>27300</v>
      </c>
      <c r="D1778" s="40">
        <v>218000</v>
      </c>
      <c r="E1778" s="41">
        <v>1984.3</v>
      </c>
      <c r="F1778" s="9"/>
      <c r="G1778" s="10"/>
    </row>
    <row r="1779" spans="1:7" ht="13.25" customHeight="1">
      <c r="A1779" s="33">
        <v>40942</v>
      </c>
      <c r="B1779" s="34">
        <v>21320</v>
      </c>
      <c r="C1779" s="34">
        <v>26300</v>
      </c>
      <c r="D1779" s="34">
        <v>216500</v>
      </c>
      <c r="E1779" s="35">
        <v>1972.34</v>
      </c>
      <c r="F1779" s="9"/>
      <c r="G1779" s="10"/>
    </row>
    <row r="1780" spans="1:7" ht="13.25" customHeight="1">
      <c r="A1780" s="33">
        <v>40945</v>
      </c>
      <c r="B1780" s="34">
        <v>21480</v>
      </c>
      <c r="C1780" s="34">
        <v>26100</v>
      </c>
      <c r="D1780" s="34">
        <v>212500</v>
      </c>
      <c r="E1780" s="35">
        <v>1973.13</v>
      </c>
      <c r="F1780" s="9"/>
      <c r="G1780" s="10"/>
    </row>
    <row r="1781" spans="1:7" ht="13.25" customHeight="1">
      <c r="A1781" s="33">
        <v>40946</v>
      </c>
      <c r="B1781" s="34">
        <v>21860</v>
      </c>
      <c r="C1781" s="34">
        <v>25400</v>
      </c>
      <c r="D1781" s="34">
        <v>219000</v>
      </c>
      <c r="E1781" s="35">
        <v>1981.59</v>
      </c>
      <c r="F1781" s="9"/>
      <c r="G1781" s="10"/>
    </row>
    <row r="1782" spans="1:7" ht="13.25" customHeight="1">
      <c r="A1782" s="36">
        <v>40947</v>
      </c>
      <c r="B1782" s="37">
        <v>21840</v>
      </c>
      <c r="C1782" s="37">
        <v>26500</v>
      </c>
      <c r="D1782" s="37">
        <v>221500</v>
      </c>
      <c r="E1782" s="38">
        <v>2003.73</v>
      </c>
      <c r="F1782" s="9"/>
      <c r="G1782" s="10"/>
    </row>
    <row r="1783" spans="1:7" ht="13.25" customHeight="1">
      <c r="A1783" s="39">
        <v>40948</v>
      </c>
      <c r="B1783" s="40">
        <v>21680</v>
      </c>
      <c r="C1783" s="40">
        <v>27050</v>
      </c>
      <c r="D1783" s="40">
        <v>220000</v>
      </c>
      <c r="E1783" s="41">
        <v>2014.62</v>
      </c>
      <c r="F1783" s="9"/>
      <c r="G1783" s="10"/>
    </row>
    <row r="1784" spans="1:7" ht="13.25" customHeight="1">
      <c r="A1784" s="33">
        <v>40949</v>
      </c>
      <c r="B1784" s="34">
        <v>21240</v>
      </c>
      <c r="C1784" s="34">
        <v>27000</v>
      </c>
      <c r="D1784" s="34">
        <v>217500</v>
      </c>
      <c r="E1784" s="35">
        <v>1993.71</v>
      </c>
      <c r="F1784" s="9"/>
      <c r="G1784" s="10"/>
    </row>
    <row r="1785" spans="1:7" ht="13.25" customHeight="1">
      <c r="A1785" s="33">
        <v>40952</v>
      </c>
      <c r="B1785" s="34">
        <v>21660</v>
      </c>
      <c r="C1785" s="34">
        <v>26850</v>
      </c>
      <c r="D1785" s="34">
        <v>221500</v>
      </c>
      <c r="E1785" s="35">
        <v>2005.74</v>
      </c>
      <c r="F1785" s="9"/>
      <c r="G1785" s="10"/>
    </row>
    <row r="1786" spans="1:7" ht="13.25" customHeight="1">
      <c r="A1786" s="33">
        <v>40953</v>
      </c>
      <c r="B1786" s="34">
        <v>21600</v>
      </c>
      <c r="C1786" s="34">
        <v>27550</v>
      </c>
      <c r="D1786" s="34">
        <v>219000</v>
      </c>
      <c r="E1786" s="35">
        <v>2002.64</v>
      </c>
      <c r="F1786" s="9"/>
      <c r="G1786" s="10"/>
    </row>
    <row r="1787" spans="1:7" ht="13.25" customHeight="1">
      <c r="A1787" s="36">
        <v>40954</v>
      </c>
      <c r="B1787" s="37">
        <v>22700</v>
      </c>
      <c r="C1787" s="37">
        <v>29000</v>
      </c>
      <c r="D1787" s="37">
        <v>218500</v>
      </c>
      <c r="E1787" s="38">
        <v>2025.32</v>
      </c>
      <c r="F1787" s="9"/>
      <c r="G1787" s="10"/>
    </row>
    <row r="1788" spans="1:7" ht="13.25" customHeight="1">
      <c r="A1788" s="39">
        <v>40955</v>
      </c>
      <c r="B1788" s="40">
        <v>22700</v>
      </c>
      <c r="C1788" s="40">
        <v>28700</v>
      </c>
      <c r="D1788" s="40">
        <v>219000</v>
      </c>
      <c r="E1788" s="41">
        <v>1997.45</v>
      </c>
      <c r="F1788" s="9"/>
      <c r="G1788" s="10"/>
    </row>
    <row r="1789" spans="1:7" ht="13.25" customHeight="1">
      <c r="A1789" s="33">
        <v>40956</v>
      </c>
      <c r="B1789" s="34">
        <v>23520</v>
      </c>
      <c r="C1789" s="34">
        <v>28850</v>
      </c>
      <c r="D1789" s="34">
        <v>223000</v>
      </c>
      <c r="E1789" s="35">
        <v>2023.47</v>
      </c>
      <c r="F1789" s="9"/>
      <c r="G1789" s="10"/>
    </row>
    <row r="1790" spans="1:7" ht="13.25" customHeight="1">
      <c r="A1790" s="33">
        <v>40959</v>
      </c>
      <c r="B1790" s="34">
        <v>23500</v>
      </c>
      <c r="C1790" s="34">
        <v>28300</v>
      </c>
      <c r="D1790" s="34">
        <v>224000</v>
      </c>
      <c r="E1790" s="35">
        <v>2024.9</v>
      </c>
      <c r="F1790" s="9"/>
      <c r="G1790" s="10"/>
    </row>
    <row r="1791" spans="1:7" ht="13.25" customHeight="1">
      <c r="A1791" s="33">
        <v>40960</v>
      </c>
      <c r="B1791" s="34">
        <v>23600</v>
      </c>
      <c r="C1791" s="34">
        <v>28300</v>
      </c>
      <c r="D1791" s="34">
        <v>226500</v>
      </c>
      <c r="E1791" s="35">
        <v>2024.24</v>
      </c>
      <c r="F1791" s="9"/>
      <c r="G1791" s="10"/>
    </row>
    <row r="1792" spans="1:7" ht="13.25" customHeight="1">
      <c r="A1792" s="36">
        <v>40961</v>
      </c>
      <c r="B1792" s="37">
        <v>23940</v>
      </c>
      <c r="C1792" s="37">
        <v>29000</v>
      </c>
      <c r="D1792" s="37">
        <v>224000</v>
      </c>
      <c r="E1792" s="38">
        <v>2028.65</v>
      </c>
      <c r="F1792" s="9"/>
      <c r="G1792" s="10"/>
    </row>
    <row r="1793" spans="1:7" ht="13.25" customHeight="1">
      <c r="A1793" s="39">
        <v>40962</v>
      </c>
      <c r="B1793" s="40">
        <v>23200</v>
      </c>
      <c r="C1793" s="40">
        <v>28850</v>
      </c>
      <c r="D1793" s="40">
        <v>219000</v>
      </c>
      <c r="E1793" s="41">
        <v>2007.8</v>
      </c>
      <c r="F1793" s="9"/>
      <c r="G1793" s="10"/>
    </row>
    <row r="1794" spans="1:7" ht="13.25" customHeight="1">
      <c r="A1794" s="33">
        <v>40963</v>
      </c>
      <c r="B1794" s="34">
        <v>23600</v>
      </c>
      <c r="C1794" s="34">
        <v>28850</v>
      </c>
      <c r="D1794" s="34">
        <v>216500</v>
      </c>
      <c r="E1794" s="35">
        <v>2019.89</v>
      </c>
      <c r="F1794" s="9"/>
      <c r="G1794" s="10"/>
    </row>
    <row r="1795" spans="1:7" ht="13.25" customHeight="1">
      <c r="A1795" s="33">
        <v>40966</v>
      </c>
      <c r="B1795" s="34">
        <v>23420</v>
      </c>
      <c r="C1795" s="34">
        <v>27950</v>
      </c>
      <c r="D1795" s="34">
        <v>210000</v>
      </c>
      <c r="E1795" s="35">
        <v>1991.16</v>
      </c>
      <c r="F1795" s="9"/>
      <c r="G1795" s="10"/>
    </row>
    <row r="1796" spans="1:7" ht="13.25" customHeight="1">
      <c r="A1796" s="33">
        <v>40967</v>
      </c>
      <c r="B1796" s="34">
        <v>23700</v>
      </c>
      <c r="C1796" s="34">
        <v>29850</v>
      </c>
      <c r="D1796" s="34">
        <v>208500</v>
      </c>
      <c r="E1796" s="35">
        <v>2003.69</v>
      </c>
      <c r="F1796" s="9"/>
      <c r="G1796" s="10"/>
    </row>
    <row r="1797" spans="1:7" ht="13.25" customHeight="1">
      <c r="A1797" s="36">
        <v>40968</v>
      </c>
      <c r="B1797" s="37">
        <v>24120</v>
      </c>
      <c r="C1797" s="37">
        <v>30200</v>
      </c>
      <c r="D1797" s="37">
        <v>216000</v>
      </c>
      <c r="E1797" s="38">
        <v>2030.25</v>
      </c>
      <c r="F1797" s="9"/>
      <c r="G1797" s="10"/>
    </row>
    <row r="1798" spans="1:7" ht="13.25" customHeight="1">
      <c r="A1798" s="39">
        <v>40970</v>
      </c>
      <c r="B1798" s="40">
        <v>23640</v>
      </c>
      <c r="C1798" s="40">
        <v>30450</v>
      </c>
      <c r="D1798" s="40">
        <v>220000</v>
      </c>
      <c r="E1798" s="41">
        <v>2034.63</v>
      </c>
      <c r="F1798" s="9"/>
      <c r="G1798" s="10"/>
    </row>
    <row r="1799" spans="1:7" ht="13.25" customHeight="1">
      <c r="A1799" s="33">
        <v>40973</v>
      </c>
      <c r="B1799" s="34">
        <v>23480</v>
      </c>
      <c r="C1799" s="34">
        <v>30050</v>
      </c>
      <c r="D1799" s="34">
        <v>220000</v>
      </c>
      <c r="E1799" s="35">
        <v>2016.06</v>
      </c>
      <c r="F1799" s="9"/>
      <c r="G1799" s="10"/>
    </row>
    <row r="1800" spans="1:7" ht="13.25" customHeight="1">
      <c r="A1800" s="33">
        <v>40974</v>
      </c>
      <c r="B1800" s="34">
        <v>23600</v>
      </c>
      <c r="C1800" s="34">
        <v>29400</v>
      </c>
      <c r="D1800" s="34">
        <v>216500</v>
      </c>
      <c r="E1800" s="35">
        <v>2000.36</v>
      </c>
      <c r="F1800" s="9"/>
      <c r="G1800" s="10"/>
    </row>
    <row r="1801" spans="1:7" ht="13.25" customHeight="1">
      <c r="A1801" s="33">
        <v>40975</v>
      </c>
      <c r="B1801" s="34">
        <v>23440</v>
      </c>
      <c r="C1801" s="34">
        <v>29100</v>
      </c>
      <c r="D1801" s="34">
        <v>213000</v>
      </c>
      <c r="E1801" s="35">
        <v>1982.15</v>
      </c>
      <c r="F1801" s="9"/>
      <c r="G1801" s="10"/>
    </row>
    <row r="1802" spans="1:7" ht="13.25" customHeight="1">
      <c r="A1802" s="36">
        <v>40976</v>
      </c>
      <c r="B1802" s="37">
        <v>23600</v>
      </c>
      <c r="C1802" s="37">
        <v>29750</v>
      </c>
      <c r="D1802" s="37">
        <v>212000</v>
      </c>
      <c r="E1802" s="38">
        <v>2000.76</v>
      </c>
      <c r="F1802" s="9"/>
      <c r="G1802" s="10"/>
    </row>
    <row r="1803" spans="1:7" ht="13.25" customHeight="1">
      <c r="A1803" s="39">
        <v>40977</v>
      </c>
      <c r="B1803" s="40">
        <v>24600</v>
      </c>
      <c r="C1803" s="40">
        <v>29800</v>
      </c>
      <c r="D1803" s="40">
        <v>212500</v>
      </c>
      <c r="E1803" s="41">
        <v>2018.3</v>
      </c>
      <c r="F1803" s="9"/>
      <c r="G1803" s="10"/>
    </row>
    <row r="1804" spans="1:7" ht="13.25" customHeight="1">
      <c r="A1804" s="33">
        <v>40980</v>
      </c>
      <c r="B1804" s="34">
        <v>24200</v>
      </c>
      <c r="C1804" s="34">
        <v>29600</v>
      </c>
      <c r="D1804" s="34">
        <v>215500</v>
      </c>
      <c r="E1804" s="35">
        <v>2002.5</v>
      </c>
      <c r="F1804" s="9"/>
      <c r="G1804" s="10"/>
    </row>
    <row r="1805" spans="1:7" ht="13.25" customHeight="1">
      <c r="A1805" s="33">
        <v>40981</v>
      </c>
      <c r="B1805" s="34">
        <v>24420</v>
      </c>
      <c r="C1805" s="34">
        <v>29300</v>
      </c>
      <c r="D1805" s="34">
        <v>223500</v>
      </c>
      <c r="E1805" s="35">
        <v>2025.04</v>
      </c>
      <c r="F1805" s="9"/>
      <c r="G1805" s="10"/>
    </row>
    <row r="1806" spans="1:7" ht="13.25" customHeight="1">
      <c r="A1806" s="33">
        <v>40982</v>
      </c>
      <c r="B1806" s="34">
        <v>25000</v>
      </c>
      <c r="C1806" s="34">
        <v>29600</v>
      </c>
      <c r="D1806" s="34">
        <v>225000</v>
      </c>
      <c r="E1806" s="35">
        <v>2045.08</v>
      </c>
      <c r="F1806" s="9"/>
      <c r="G1806" s="10"/>
    </row>
    <row r="1807" spans="1:7" ht="13.25" customHeight="1">
      <c r="A1807" s="36">
        <v>40983</v>
      </c>
      <c r="B1807" s="37">
        <v>25000</v>
      </c>
      <c r="C1807" s="37">
        <v>29250</v>
      </c>
      <c r="D1807" s="37">
        <v>228000</v>
      </c>
      <c r="E1807" s="38">
        <v>2043.76</v>
      </c>
      <c r="F1807" s="9"/>
      <c r="G1807" s="10"/>
    </row>
    <row r="1808" spans="1:7" ht="13.25" customHeight="1">
      <c r="A1808" s="39">
        <v>40984</v>
      </c>
      <c r="B1808" s="40">
        <v>24760</v>
      </c>
      <c r="C1808" s="40">
        <v>28800</v>
      </c>
      <c r="D1808" s="40">
        <v>223000</v>
      </c>
      <c r="E1808" s="41">
        <v>2034.44</v>
      </c>
      <c r="F1808" s="9"/>
      <c r="G1808" s="10"/>
    </row>
    <row r="1809" spans="1:7" ht="13.25" customHeight="1">
      <c r="A1809" s="33">
        <v>40987</v>
      </c>
      <c r="B1809" s="34">
        <v>25200</v>
      </c>
      <c r="C1809" s="34">
        <v>29300</v>
      </c>
      <c r="D1809" s="34">
        <v>224000</v>
      </c>
      <c r="E1809" s="35">
        <v>2047</v>
      </c>
      <c r="F1809" s="9"/>
      <c r="G1809" s="10"/>
    </row>
    <row r="1810" spans="1:7" ht="13.25" customHeight="1">
      <c r="A1810" s="33">
        <v>40988</v>
      </c>
      <c r="B1810" s="34">
        <v>25340</v>
      </c>
      <c r="C1810" s="34">
        <v>29150</v>
      </c>
      <c r="D1810" s="34">
        <v>224000</v>
      </c>
      <c r="E1810" s="35">
        <v>2042.15</v>
      </c>
      <c r="F1810" s="9"/>
      <c r="G1810" s="10"/>
    </row>
    <row r="1811" spans="1:7" ht="13.25" customHeight="1">
      <c r="A1811" s="33">
        <v>40989</v>
      </c>
      <c r="B1811" s="34">
        <v>24840</v>
      </c>
      <c r="C1811" s="34">
        <v>28900</v>
      </c>
      <c r="D1811" s="34">
        <v>225500</v>
      </c>
      <c r="E1811" s="35">
        <v>2027.23</v>
      </c>
      <c r="F1811" s="9"/>
      <c r="G1811" s="10"/>
    </row>
    <row r="1812" spans="1:7" ht="13.25" customHeight="1">
      <c r="A1812" s="36">
        <v>40990</v>
      </c>
      <c r="B1812" s="37">
        <v>25160</v>
      </c>
      <c r="C1812" s="37">
        <v>29350</v>
      </c>
      <c r="D1812" s="37">
        <v>227000</v>
      </c>
      <c r="E1812" s="38">
        <v>2026.12</v>
      </c>
      <c r="F1812" s="9"/>
      <c r="G1812" s="10"/>
    </row>
    <row r="1813" spans="1:7" ht="13.25" customHeight="1">
      <c r="A1813" s="39">
        <v>40991</v>
      </c>
      <c r="B1813" s="40">
        <v>25220</v>
      </c>
      <c r="C1813" s="40">
        <v>30150</v>
      </c>
      <c r="D1813" s="40">
        <v>225000</v>
      </c>
      <c r="E1813" s="41">
        <v>2026.83</v>
      </c>
      <c r="F1813" s="9"/>
      <c r="G1813" s="10"/>
    </row>
    <row r="1814" spans="1:7" ht="13.25" customHeight="1">
      <c r="A1814" s="33">
        <v>40994</v>
      </c>
      <c r="B1814" s="34">
        <v>25500</v>
      </c>
      <c r="C1814" s="34">
        <v>30300</v>
      </c>
      <c r="D1814" s="34">
        <v>224000</v>
      </c>
      <c r="E1814" s="35">
        <v>2019.19</v>
      </c>
      <c r="F1814" s="9"/>
      <c r="G1814" s="10"/>
    </row>
    <row r="1815" spans="1:7" ht="13.25" customHeight="1">
      <c r="A1815" s="33">
        <v>40995</v>
      </c>
      <c r="B1815" s="34">
        <v>26220</v>
      </c>
      <c r="C1815" s="34">
        <v>30450</v>
      </c>
      <c r="D1815" s="34">
        <v>226000</v>
      </c>
      <c r="E1815" s="35">
        <v>2039.76</v>
      </c>
      <c r="F1815" s="9"/>
      <c r="G1815" s="10"/>
    </row>
    <row r="1816" spans="1:7" ht="13.25" customHeight="1">
      <c r="A1816" s="33">
        <v>40996</v>
      </c>
      <c r="B1816" s="34">
        <v>26040</v>
      </c>
      <c r="C1816" s="34">
        <v>30550</v>
      </c>
      <c r="D1816" s="34">
        <v>232500</v>
      </c>
      <c r="E1816" s="35">
        <v>2031.74</v>
      </c>
      <c r="F1816" s="9"/>
      <c r="G1816" s="10"/>
    </row>
    <row r="1817" spans="1:7" ht="13.25" customHeight="1">
      <c r="A1817" s="36">
        <v>40997</v>
      </c>
      <c r="B1817" s="37">
        <v>25600</v>
      </c>
      <c r="C1817" s="37">
        <v>30500</v>
      </c>
      <c r="D1817" s="37">
        <v>236500</v>
      </c>
      <c r="E1817" s="38">
        <v>2014.41</v>
      </c>
      <c r="F1817" s="9"/>
      <c r="G1817" s="10"/>
    </row>
    <row r="1818" spans="1:7" ht="13.25" customHeight="1">
      <c r="A1818" s="39">
        <v>40998</v>
      </c>
      <c r="B1818" s="40">
        <v>25500</v>
      </c>
      <c r="C1818" s="40">
        <v>29250</v>
      </c>
      <c r="D1818" s="40">
        <v>233000</v>
      </c>
      <c r="E1818" s="41">
        <v>2014.04</v>
      </c>
      <c r="F1818" s="9"/>
      <c r="G1818" s="10"/>
    </row>
    <row r="1819" spans="1:7" ht="13.25" customHeight="1">
      <c r="A1819" s="33">
        <v>41001</v>
      </c>
      <c r="B1819" s="34">
        <v>25980</v>
      </c>
      <c r="C1819" s="34">
        <v>29350</v>
      </c>
      <c r="D1819" s="34">
        <v>240000</v>
      </c>
      <c r="E1819" s="35">
        <v>2029.29</v>
      </c>
      <c r="F1819" s="9"/>
      <c r="G1819" s="10"/>
    </row>
    <row r="1820" spans="1:7" ht="13.25" customHeight="1">
      <c r="A1820" s="33">
        <v>41002</v>
      </c>
      <c r="B1820" s="34">
        <v>26700</v>
      </c>
      <c r="C1820" s="34">
        <v>30300</v>
      </c>
      <c r="D1820" s="34">
        <v>255000</v>
      </c>
      <c r="E1820" s="35">
        <v>2049.2800000000002</v>
      </c>
      <c r="F1820" s="9"/>
      <c r="G1820" s="10"/>
    </row>
    <row r="1821" spans="1:7" ht="13.25" customHeight="1">
      <c r="A1821" s="33">
        <v>41003</v>
      </c>
      <c r="B1821" s="34">
        <v>26400</v>
      </c>
      <c r="C1821" s="34">
        <v>29400</v>
      </c>
      <c r="D1821" s="34">
        <v>253500</v>
      </c>
      <c r="E1821" s="35">
        <v>2018.61</v>
      </c>
      <c r="F1821" s="9"/>
      <c r="G1821" s="10"/>
    </row>
    <row r="1822" spans="1:7" ht="13.25" customHeight="1">
      <c r="A1822" s="36">
        <v>41004</v>
      </c>
      <c r="B1822" s="37">
        <v>26600</v>
      </c>
      <c r="C1822" s="37">
        <v>29850</v>
      </c>
      <c r="D1822" s="37">
        <v>264000</v>
      </c>
      <c r="E1822" s="38">
        <v>2028.77</v>
      </c>
      <c r="F1822" s="9"/>
      <c r="G1822" s="10"/>
    </row>
    <row r="1823" spans="1:7" ht="13.25" customHeight="1">
      <c r="A1823" s="39">
        <v>41005</v>
      </c>
      <c r="B1823" s="40">
        <v>26640</v>
      </c>
      <c r="C1823" s="40">
        <v>29250</v>
      </c>
      <c r="D1823" s="40">
        <v>264500</v>
      </c>
      <c r="E1823" s="41">
        <v>2029.03</v>
      </c>
      <c r="F1823" s="9"/>
      <c r="G1823" s="10"/>
    </row>
    <row r="1824" spans="1:7" ht="13.25" customHeight="1">
      <c r="A1824" s="33">
        <v>41008</v>
      </c>
      <c r="B1824" s="34">
        <v>26340</v>
      </c>
      <c r="C1824" s="34">
        <v>28050</v>
      </c>
      <c r="D1824" s="34">
        <v>268500</v>
      </c>
      <c r="E1824" s="35">
        <v>1997.08</v>
      </c>
      <c r="F1824" s="9"/>
      <c r="G1824" s="10"/>
    </row>
    <row r="1825" spans="1:7" ht="13.25" customHeight="1">
      <c r="A1825" s="33">
        <v>41009</v>
      </c>
      <c r="B1825" s="34">
        <v>26220</v>
      </c>
      <c r="C1825" s="34">
        <v>27750</v>
      </c>
      <c r="D1825" s="34">
        <v>261000</v>
      </c>
      <c r="E1825" s="35">
        <v>1994.41</v>
      </c>
      <c r="F1825" s="9"/>
      <c r="G1825" s="10"/>
    </row>
    <row r="1826" spans="1:7" ht="13.25" customHeight="1">
      <c r="A1826" s="33">
        <v>41011</v>
      </c>
      <c r="B1826" s="34">
        <v>25460</v>
      </c>
      <c r="C1826" s="34">
        <v>27200</v>
      </c>
      <c r="D1826" s="34">
        <v>258500</v>
      </c>
      <c r="E1826" s="35">
        <v>1986.63</v>
      </c>
      <c r="F1826" s="9"/>
      <c r="G1826" s="10"/>
    </row>
    <row r="1827" spans="1:7" ht="13.25" customHeight="1">
      <c r="A1827" s="36">
        <v>41012</v>
      </c>
      <c r="B1827" s="37">
        <v>25360</v>
      </c>
      <c r="C1827" s="37">
        <v>29000</v>
      </c>
      <c r="D1827" s="37">
        <v>258000</v>
      </c>
      <c r="E1827" s="38">
        <v>2008.91</v>
      </c>
      <c r="F1827" s="9"/>
      <c r="G1827" s="10"/>
    </row>
    <row r="1828" spans="1:7" ht="13.25" customHeight="1">
      <c r="A1828" s="39">
        <v>41015</v>
      </c>
      <c r="B1828" s="40">
        <v>25180</v>
      </c>
      <c r="C1828" s="40">
        <v>29250</v>
      </c>
      <c r="D1828" s="40">
        <v>263000</v>
      </c>
      <c r="E1828" s="41">
        <v>1992.63</v>
      </c>
      <c r="F1828" s="9"/>
      <c r="G1828" s="10"/>
    </row>
    <row r="1829" spans="1:7" ht="13.25" customHeight="1">
      <c r="A1829" s="33">
        <v>41016</v>
      </c>
      <c r="B1829" s="34">
        <v>24980</v>
      </c>
      <c r="C1829" s="34">
        <v>28300</v>
      </c>
      <c r="D1829" s="34">
        <v>259000</v>
      </c>
      <c r="E1829" s="35">
        <v>1985.3</v>
      </c>
      <c r="F1829" s="9"/>
      <c r="G1829" s="10"/>
    </row>
    <row r="1830" spans="1:7" ht="13.25" customHeight="1">
      <c r="A1830" s="33">
        <v>41017</v>
      </c>
      <c r="B1830" s="34">
        <v>25860</v>
      </c>
      <c r="C1830" s="34">
        <v>28050</v>
      </c>
      <c r="D1830" s="34">
        <v>263500</v>
      </c>
      <c r="E1830" s="35">
        <v>2004.53</v>
      </c>
      <c r="F1830" s="9"/>
      <c r="G1830" s="10"/>
    </row>
    <row r="1831" spans="1:7" ht="13.25" customHeight="1">
      <c r="A1831" s="33">
        <v>41018</v>
      </c>
      <c r="B1831" s="34">
        <v>26140</v>
      </c>
      <c r="C1831" s="34">
        <v>28800</v>
      </c>
      <c r="D1831" s="34">
        <v>259500</v>
      </c>
      <c r="E1831" s="35">
        <v>1999.86</v>
      </c>
      <c r="F1831" s="9"/>
      <c r="G1831" s="10"/>
    </row>
    <row r="1832" spans="1:7" ht="13.25" customHeight="1">
      <c r="A1832" s="36">
        <v>41019</v>
      </c>
      <c r="B1832" s="37">
        <v>25640</v>
      </c>
      <c r="C1832" s="37">
        <v>27650</v>
      </c>
      <c r="D1832" s="37">
        <v>254000</v>
      </c>
      <c r="E1832" s="38">
        <v>1974.65</v>
      </c>
      <c r="F1832" s="9"/>
      <c r="G1832" s="10"/>
    </row>
    <row r="1833" spans="1:7" ht="13.25" customHeight="1">
      <c r="A1833" s="39">
        <v>41022</v>
      </c>
      <c r="B1833" s="40">
        <v>25580</v>
      </c>
      <c r="C1833" s="40">
        <v>27800</v>
      </c>
      <c r="D1833" s="40">
        <v>250000</v>
      </c>
      <c r="E1833" s="41">
        <v>1972.63</v>
      </c>
      <c r="F1833" s="9"/>
      <c r="G1833" s="10"/>
    </row>
    <row r="1834" spans="1:7" ht="13.25" customHeight="1">
      <c r="A1834" s="33">
        <v>41023</v>
      </c>
      <c r="B1834" s="34">
        <v>25660</v>
      </c>
      <c r="C1834" s="34">
        <v>27250</v>
      </c>
      <c r="D1834" s="34">
        <v>257000</v>
      </c>
      <c r="E1834" s="35">
        <v>1963.42</v>
      </c>
      <c r="F1834" s="9"/>
      <c r="G1834" s="10"/>
    </row>
    <row r="1835" spans="1:7" ht="13.25" customHeight="1">
      <c r="A1835" s="33">
        <v>41024</v>
      </c>
      <c r="B1835" s="34">
        <v>26100</v>
      </c>
      <c r="C1835" s="34">
        <v>27050</v>
      </c>
      <c r="D1835" s="34">
        <v>257500</v>
      </c>
      <c r="E1835" s="35">
        <v>1961.98</v>
      </c>
      <c r="F1835" s="9"/>
      <c r="G1835" s="10"/>
    </row>
    <row r="1836" spans="1:7" ht="13.25" customHeight="1">
      <c r="A1836" s="33">
        <v>41025</v>
      </c>
      <c r="B1836" s="34">
        <v>26800</v>
      </c>
      <c r="C1836" s="34">
        <v>27200</v>
      </c>
      <c r="D1836" s="34">
        <v>262000</v>
      </c>
      <c r="E1836" s="35">
        <v>1964.04</v>
      </c>
      <c r="F1836" s="9"/>
      <c r="G1836" s="10"/>
    </row>
    <row r="1837" spans="1:7" ht="13.25" customHeight="1">
      <c r="A1837" s="36">
        <v>41026</v>
      </c>
      <c r="B1837" s="37">
        <v>27480</v>
      </c>
      <c r="C1837" s="37">
        <v>28050</v>
      </c>
      <c r="D1837" s="37">
        <v>260500</v>
      </c>
      <c r="E1837" s="38">
        <v>1975.35</v>
      </c>
      <c r="F1837" s="9"/>
      <c r="G1837" s="10"/>
    </row>
    <row r="1838" spans="1:7" ht="13.25" customHeight="1">
      <c r="A1838" s="39">
        <v>41029</v>
      </c>
      <c r="B1838" s="40">
        <v>27800</v>
      </c>
      <c r="C1838" s="40">
        <v>28050</v>
      </c>
      <c r="D1838" s="40">
        <v>268500</v>
      </c>
      <c r="E1838" s="41">
        <v>1981.99</v>
      </c>
      <c r="F1838" s="9"/>
      <c r="G1838" s="10"/>
    </row>
    <row r="1839" spans="1:7" ht="13.25" customHeight="1">
      <c r="A1839" s="33">
        <v>41031</v>
      </c>
      <c r="B1839" s="34">
        <v>28200</v>
      </c>
      <c r="C1839" s="34">
        <v>27350</v>
      </c>
      <c r="D1839" s="34">
        <v>268000</v>
      </c>
      <c r="E1839" s="35">
        <v>1999.07</v>
      </c>
      <c r="F1839" s="9"/>
      <c r="G1839" s="10"/>
    </row>
    <row r="1840" spans="1:7" ht="13.25" customHeight="1">
      <c r="A1840" s="33">
        <v>41032</v>
      </c>
      <c r="B1840" s="34">
        <v>28020</v>
      </c>
      <c r="C1840" s="34">
        <v>27250</v>
      </c>
      <c r="D1840" s="34">
        <v>265500</v>
      </c>
      <c r="E1840" s="35">
        <v>1995.11</v>
      </c>
      <c r="F1840" s="9"/>
      <c r="G1840" s="10"/>
    </row>
    <row r="1841" spans="1:7" ht="13.25" customHeight="1">
      <c r="A1841" s="33">
        <v>41033</v>
      </c>
      <c r="B1841" s="34">
        <v>27200</v>
      </c>
      <c r="C1841" s="34">
        <v>28150</v>
      </c>
      <c r="D1841" s="34">
        <v>257000</v>
      </c>
      <c r="E1841" s="35">
        <v>1989.15</v>
      </c>
      <c r="F1841" s="9"/>
      <c r="G1841" s="10"/>
    </row>
    <row r="1842" spans="1:7" ht="13.25" customHeight="1">
      <c r="A1842" s="36">
        <v>41036</v>
      </c>
      <c r="B1842" s="37">
        <v>26840</v>
      </c>
      <c r="C1842" s="37">
        <v>27250</v>
      </c>
      <c r="D1842" s="37">
        <v>257500</v>
      </c>
      <c r="E1842" s="38">
        <v>1956.44</v>
      </c>
      <c r="F1842" s="9"/>
      <c r="G1842" s="10"/>
    </row>
    <row r="1843" spans="1:7" ht="13.25" customHeight="1">
      <c r="A1843" s="39">
        <v>41037</v>
      </c>
      <c r="B1843" s="40">
        <v>26820</v>
      </c>
      <c r="C1843" s="40">
        <v>26650</v>
      </c>
      <c r="D1843" s="40">
        <v>255500</v>
      </c>
      <c r="E1843" s="41">
        <v>1967.01</v>
      </c>
      <c r="F1843" s="9"/>
      <c r="G1843" s="10"/>
    </row>
    <row r="1844" spans="1:7" ht="13.25" customHeight="1">
      <c r="A1844" s="33">
        <v>41038</v>
      </c>
      <c r="B1844" s="34">
        <v>26620</v>
      </c>
      <c r="C1844" s="34">
        <v>26200</v>
      </c>
      <c r="D1844" s="34">
        <v>250000</v>
      </c>
      <c r="E1844" s="35">
        <v>1950.29</v>
      </c>
      <c r="F1844" s="9"/>
      <c r="G1844" s="10"/>
    </row>
    <row r="1845" spans="1:7" ht="13.25" customHeight="1">
      <c r="A1845" s="33">
        <v>41039</v>
      </c>
      <c r="B1845" s="34">
        <v>26540</v>
      </c>
      <c r="C1845" s="34">
        <v>26600</v>
      </c>
      <c r="D1845" s="34">
        <v>250000</v>
      </c>
      <c r="E1845" s="35">
        <v>1944.93</v>
      </c>
      <c r="F1845" s="9"/>
      <c r="G1845" s="10"/>
    </row>
    <row r="1846" spans="1:7" ht="13.25" customHeight="1">
      <c r="A1846" s="33">
        <v>41040</v>
      </c>
      <c r="B1846" s="34">
        <v>26060</v>
      </c>
      <c r="C1846" s="34">
        <v>25400</v>
      </c>
      <c r="D1846" s="34">
        <v>248000</v>
      </c>
      <c r="E1846" s="35">
        <v>1917.13</v>
      </c>
      <c r="F1846" s="9"/>
      <c r="G1846" s="10"/>
    </row>
    <row r="1847" spans="1:7" ht="13.25" customHeight="1">
      <c r="A1847" s="36">
        <v>41043</v>
      </c>
      <c r="B1847" s="37">
        <v>26280</v>
      </c>
      <c r="C1847" s="37">
        <v>26100</v>
      </c>
      <c r="D1847" s="37">
        <v>250500</v>
      </c>
      <c r="E1847" s="38">
        <v>1913.73</v>
      </c>
      <c r="F1847" s="9"/>
      <c r="G1847" s="10"/>
    </row>
    <row r="1848" spans="1:7" ht="13.25" customHeight="1">
      <c r="A1848" s="39">
        <v>41044</v>
      </c>
      <c r="B1848" s="40">
        <v>26220</v>
      </c>
      <c r="C1848" s="40">
        <v>25300</v>
      </c>
      <c r="D1848" s="40">
        <v>250500</v>
      </c>
      <c r="E1848" s="41">
        <v>1898.96</v>
      </c>
      <c r="F1848" s="9"/>
      <c r="G1848" s="10"/>
    </row>
    <row r="1849" spans="1:7" ht="13.25" customHeight="1">
      <c r="A1849" s="33">
        <v>41045</v>
      </c>
      <c r="B1849" s="34">
        <v>24600</v>
      </c>
      <c r="C1849" s="34">
        <v>23050</v>
      </c>
      <c r="D1849" s="34">
        <v>240500</v>
      </c>
      <c r="E1849" s="35">
        <v>1840.53</v>
      </c>
      <c r="F1849" s="9"/>
      <c r="G1849" s="10"/>
    </row>
    <row r="1850" spans="1:7" ht="13.25" customHeight="1">
      <c r="A1850" s="33">
        <v>41046</v>
      </c>
      <c r="B1850" s="34">
        <v>24460</v>
      </c>
      <c r="C1850" s="34">
        <v>24500</v>
      </c>
      <c r="D1850" s="34">
        <v>240500</v>
      </c>
      <c r="E1850" s="35">
        <v>1845.24</v>
      </c>
      <c r="F1850" s="9"/>
      <c r="G1850" s="10"/>
    </row>
    <row r="1851" spans="1:7" ht="13.25" customHeight="1">
      <c r="A1851" s="33">
        <v>41047</v>
      </c>
      <c r="B1851" s="34">
        <v>23320</v>
      </c>
      <c r="C1851" s="34">
        <v>23600</v>
      </c>
      <c r="D1851" s="34">
        <v>229000</v>
      </c>
      <c r="E1851" s="35">
        <v>1782.46</v>
      </c>
      <c r="F1851" s="9"/>
      <c r="G1851" s="10"/>
    </row>
    <row r="1852" spans="1:7" ht="13.25" customHeight="1">
      <c r="A1852" s="36">
        <v>41050</v>
      </c>
      <c r="B1852" s="37">
        <v>24180</v>
      </c>
      <c r="C1852" s="37">
        <v>23400</v>
      </c>
      <c r="D1852" s="37">
        <v>237000</v>
      </c>
      <c r="E1852" s="38">
        <v>1799.13</v>
      </c>
      <c r="F1852" s="9"/>
      <c r="G1852" s="10"/>
    </row>
    <row r="1853" spans="1:7" ht="13.25" customHeight="1">
      <c r="A1853" s="39">
        <v>41051</v>
      </c>
      <c r="B1853" s="40">
        <v>24800</v>
      </c>
      <c r="C1853" s="40">
        <v>23550</v>
      </c>
      <c r="D1853" s="40">
        <v>237000</v>
      </c>
      <c r="E1853" s="41">
        <v>1828.69</v>
      </c>
      <c r="F1853" s="9"/>
      <c r="G1853" s="10"/>
    </row>
    <row r="1854" spans="1:7" ht="13.25" customHeight="1">
      <c r="A1854" s="33">
        <v>41052</v>
      </c>
      <c r="B1854" s="34">
        <v>24420</v>
      </c>
      <c r="C1854" s="34">
        <v>22400</v>
      </c>
      <c r="D1854" s="34">
        <v>233500</v>
      </c>
      <c r="E1854" s="35">
        <v>1808.62</v>
      </c>
      <c r="F1854" s="9"/>
      <c r="G1854" s="10"/>
    </row>
    <row r="1855" spans="1:7" ht="13.25" customHeight="1">
      <c r="A1855" s="33">
        <v>41053</v>
      </c>
      <c r="B1855" s="34">
        <v>24500</v>
      </c>
      <c r="C1855" s="34">
        <v>22400</v>
      </c>
      <c r="D1855" s="34">
        <v>233500</v>
      </c>
      <c r="E1855" s="35">
        <v>1814.47</v>
      </c>
      <c r="F1855" s="9"/>
      <c r="G1855" s="10"/>
    </row>
    <row r="1856" spans="1:7" ht="13.25" customHeight="1">
      <c r="A1856" s="33">
        <v>41054</v>
      </c>
      <c r="B1856" s="34">
        <v>24500</v>
      </c>
      <c r="C1856" s="34">
        <v>22000</v>
      </c>
      <c r="D1856" s="34">
        <v>233000</v>
      </c>
      <c r="E1856" s="35">
        <v>1824.17</v>
      </c>
      <c r="F1856" s="9"/>
      <c r="G1856" s="10"/>
    </row>
    <row r="1857" spans="1:7" ht="13.25" customHeight="1">
      <c r="A1857" s="36">
        <v>41058</v>
      </c>
      <c r="B1857" s="37">
        <v>24760</v>
      </c>
      <c r="C1857" s="37">
        <v>23450</v>
      </c>
      <c r="D1857" s="37">
        <v>237500</v>
      </c>
      <c r="E1857" s="38">
        <v>1849.91</v>
      </c>
      <c r="F1857" s="9"/>
      <c r="G1857" s="10"/>
    </row>
    <row r="1858" spans="1:7" ht="13.25" customHeight="1">
      <c r="A1858" s="39">
        <v>41059</v>
      </c>
      <c r="B1858" s="40">
        <v>24520</v>
      </c>
      <c r="C1858" s="40">
        <v>23450</v>
      </c>
      <c r="D1858" s="40">
        <v>243000</v>
      </c>
      <c r="E1858" s="41">
        <v>1844.86</v>
      </c>
      <c r="F1858" s="9"/>
      <c r="G1858" s="10"/>
    </row>
    <row r="1859" spans="1:7" ht="13.25" customHeight="1">
      <c r="A1859" s="33">
        <v>41060</v>
      </c>
      <c r="B1859" s="34">
        <v>24220</v>
      </c>
      <c r="C1859" s="34">
        <v>23100</v>
      </c>
      <c r="D1859" s="34">
        <v>244000</v>
      </c>
      <c r="E1859" s="35">
        <v>1843.47</v>
      </c>
      <c r="F1859" s="9"/>
      <c r="G1859" s="10"/>
    </row>
    <row r="1860" spans="1:7" ht="13.25" customHeight="1">
      <c r="A1860" s="33">
        <v>41061</v>
      </c>
      <c r="B1860" s="34">
        <v>24660</v>
      </c>
      <c r="C1860" s="34">
        <v>22750</v>
      </c>
      <c r="D1860" s="34">
        <v>238000</v>
      </c>
      <c r="E1860" s="35">
        <v>1834.51</v>
      </c>
      <c r="F1860" s="9"/>
      <c r="G1860" s="10"/>
    </row>
    <row r="1861" spans="1:7" ht="13.25" customHeight="1">
      <c r="A1861" s="33">
        <v>41064</v>
      </c>
      <c r="B1861" s="34">
        <v>23920</v>
      </c>
      <c r="C1861" s="34">
        <v>21550</v>
      </c>
      <c r="D1861" s="34">
        <v>234000</v>
      </c>
      <c r="E1861" s="35">
        <v>1783.13</v>
      </c>
      <c r="F1861" s="9"/>
      <c r="G1861" s="10"/>
    </row>
    <row r="1862" spans="1:7" ht="13.25" customHeight="1">
      <c r="A1862" s="36">
        <v>41065</v>
      </c>
      <c r="B1862" s="37">
        <v>24060</v>
      </c>
      <c r="C1862" s="37">
        <v>21650</v>
      </c>
      <c r="D1862" s="37">
        <v>233500</v>
      </c>
      <c r="E1862" s="38">
        <v>1801.85</v>
      </c>
      <c r="F1862" s="9"/>
      <c r="G1862" s="10"/>
    </row>
    <row r="1863" spans="1:7" ht="13.25" customHeight="1">
      <c r="A1863" s="39">
        <v>41067</v>
      </c>
      <c r="B1863" s="40">
        <v>25300</v>
      </c>
      <c r="C1863" s="40">
        <v>22550</v>
      </c>
      <c r="D1863" s="40">
        <v>240000</v>
      </c>
      <c r="E1863" s="41">
        <v>1847.95</v>
      </c>
      <c r="F1863" s="9"/>
      <c r="G1863" s="10"/>
    </row>
    <row r="1864" spans="1:7" ht="13.25" customHeight="1">
      <c r="A1864" s="33">
        <v>41068</v>
      </c>
      <c r="B1864" s="34">
        <v>24940</v>
      </c>
      <c r="C1864" s="34">
        <v>21750</v>
      </c>
      <c r="D1864" s="34">
        <v>236500</v>
      </c>
      <c r="E1864" s="35">
        <v>1835.64</v>
      </c>
      <c r="F1864" s="9"/>
      <c r="G1864" s="10"/>
    </row>
    <row r="1865" spans="1:7" ht="13.25" customHeight="1">
      <c r="A1865" s="33">
        <v>41071</v>
      </c>
      <c r="B1865" s="34">
        <v>25360</v>
      </c>
      <c r="C1865" s="34">
        <v>23050</v>
      </c>
      <c r="D1865" s="34">
        <v>240000</v>
      </c>
      <c r="E1865" s="35">
        <v>1867.04</v>
      </c>
      <c r="F1865" s="9"/>
      <c r="G1865" s="10"/>
    </row>
    <row r="1866" spans="1:7" ht="13.25" customHeight="1">
      <c r="A1866" s="33">
        <v>41072</v>
      </c>
      <c r="B1866" s="34">
        <v>25100</v>
      </c>
      <c r="C1866" s="34">
        <v>23550</v>
      </c>
      <c r="D1866" s="34">
        <v>238500</v>
      </c>
      <c r="E1866" s="35">
        <v>1854.74</v>
      </c>
      <c r="F1866" s="9"/>
      <c r="G1866" s="10"/>
    </row>
    <row r="1867" spans="1:7" ht="13.25" customHeight="1">
      <c r="A1867" s="36">
        <v>41073</v>
      </c>
      <c r="B1867" s="37">
        <v>25420</v>
      </c>
      <c r="C1867" s="37">
        <v>23650</v>
      </c>
      <c r="D1867" s="37">
        <v>238500</v>
      </c>
      <c r="E1867" s="38">
        <v>1859.32</v>
      </c>
      <c r="F1867" s="9"/>
      <c r="G1867" s="10"/>
    </row>
    <row r="1868" spans="1:7" ht="13.25" customHeight="1">
      <c r="A1868" s="39">
        <v>41074</v>
      </c>
      <c r="B1868" s="40">
        <v>25220</v>
      </c>
      <c r="C1868" s="40">
        <v>23900</v>
      </c>
      <c r="D1868" s="40">
        <v>238000</v>
      </c>
      <c r="E1868" s="41">
        <v>1871.48</v>
      </c>
      <c r="F1868" s="9"/>
      <c r="G1868" s="10"/>
    </row>
    <row r="1869" spans="1:7" ht="13.25" customHeight="1">
      <c r="A1869" s="33">
        <v>41075</v>
      </c>
      <c r="B1869" s="34">
        <v>24340</v>
      </c>
      <c r="C1869" s="34">
        <v>23400</v>
      </c>
      <c r="D1869" s="34">
        <v>240000</v>
      </c>
      <c r="E1869" s="35">
        <v>1858.16</v>
      </c>
      <c r="F1869" s="9"/>
      <c r="G1869" s="10"/>
    </row>
    <row r="1870" spans="1:7" ht="13.25" customHeight="1">
      <c r="A1870" s="33">
        <v>41078</v>
      </c>
      <c r="B1870" s="34">
        <v>24860</v>
      </c>
      <c r="C1870" s="34">
        <v>23600</v>
      </c>
      <c r="D1870" s="34">
        <v>248500</v>
      </c>
      <c r="E1870" s="35">
        <v>1891.71</v>
      </c>
      <c r="F1870" s="9"/>
      <c r="G1870" s="10"/>
    </row>
    <row r="1871" spans="1:7" ht="13.25" customHeight="1">
      <c r="A1871" s="33">
        <v>41079</v>
      </c>
      <c r="B1871" s="34">
        <v>24880</v>
      </c>
      <c r="C1871" s="34">
        <v>23850</v>
      </c>
      <c r="D1871" s="34">
        <v>253500</v>
      </c>
      <c r="E1871" s="35">
        <v>1891.77</v>
      </c>
      <c r="F1871" s="9"/>
      <c r="G1871" s="10"/>
    </row>
    <row r="1872" spans="1:7" ht="13.25" customHeight="1">
      <c r="A1872" s="36">
        <v>41080</v>
      </c>
      <c r="B1872" s="37">
        <v>25040</v>
      </c>
      <c r="C1872" s="37">
        <v>24800</v>
      </c>
      <c r="D1872" s="37">
        <v>253500</v>
      </c>
      <c r="E1872" s="38">
        <v>1904.12</v>
      </c>
      <c r="F1872" s="9"/>
      <c r="G1872" s="10"/>
    </row>
    <row r="1873" spans="1:7" ht="13.25" customHeight="1">
      <c r="A1873" s="39">
        <v>41081</v>
      </c>
      <c r="B1873" s="40">
        <v>24540</v>
      </c>
      <c r="C1873" s="40">
        <v>24550</v>
      </c>
      <c r="D1873" s="40">
        <v>250500</v>
      </c>
      <c r="E1873" s="41">
        <v>1889.15</v>
      </c>
      <c r="F1873" s="9"/>
      <c r="G1873" s="10"/>
    </row>
    <row r="1874" spans="1:7" ht="13.25" customHeight="1">
      <c r="A1874" s="33">
        <v>41082</v>
      </c>
      <c r="B1874" s="34">
        <v>23640</v>
      </c>
      <c r="C1874" s="34">
        <v>24100</v>
      </c>
      <c r="D1874" s="34">
        <v>243000</v>
      </c>
      <c r="E1874" s="35">
        <v>1847.39</v>
      </c>
      <c r="F1874" s="9"/>
      <c r="G1874" s="10"/>
    </row>
    <row r="1875" spans="1:7" ht="13.25" customHeight="1">
      <c r="A1875" s="33">
        <v>41085</v>
      </c>
      <c r="B1875" s="34">
        <v>22640</v>
      </c>
      <c r="C1875" s="34">
        <v>23050</v>
      </c>
      <c r="D1875" s="34">
        <v>241000</v>
      </c>
      <c r="E1875" s="35">
        <v>1825.38</v>
      </c>
      <c r="F1875" s="9"/>
      <c r="G1875" s="10"/>
    </row>
    <row r="1876" spans="1:7" ht="13.25" customHeight="1">
      <c r="A1876" s="33">
        <v>41086</v>
      </c>
      <c r="B1876" s="34">
        <v>22780</v>
      </c>
      <c r="C1876" s="34">
        <v>23100</v>
      </c>
      <c r="D1876" s="34">
        <v>238500</v>
      </c>
      <c r="E1876" s="35">
        <v>1817.81</v>
      </c>
      <c r="F1876" s="9"/>
      <c r="G1876" s="10"/>
    </row>
    <row r="1877" spans="1:7" ht="13.25" customHeight="1">
      <c r="A1877" s="36">
        <v>41087</v>
      </c>
      <c r="B1877" s="37">
        <v>23340</v>
      </c>
      <c r="C1877" s="37">
        <v>22800</v>
      </c>
      <c r="D1877" s="37">
        <v>231000</v>
      </c>
      <c r="E1877" s="38">
        <v>1817.65</v>
      </c>
      <c r="F1877" s="9"/>
      <c r="G1877" s="10"/>
    </row>
    <row r="1878" spans="1:7" ht="13.25" customHeight="1">
      <c r="A1878" s="39">
        <v>41088</v>
      </c>
      <c r="B1878" s="40">
        <v>23360</v>
      </c>
      <c r="C1878" s="40">
        <v>23300</v>
      </c>
      <c r="D1878" s="40">
        <v>234000</v>
      </c>
      <c r="E1878" s="41">
        <v>1819.18</v>
      </c>
      <c r="F1878" s="9"/>
      <c r="G1878" s="10"/>
    </row>
    <row r="1879" spans="1:7" ht="13.25" customHeight="1">
      <c r="A1879" s="33">
        <v>41089</v>
      </c>
      <c r="B1879" s="34">
        <v>24020</v>
      </c>
      <c r="C1879" s="34">
        <v>23850</v>
      </c>
      <c r="D1879" s="34">
        <v>232500</v>
      </c>
      <c r="E1879" s="35">
        <v>1854.01</v>
      </c>
      <c r="F1879" s="9"/>
      <c r="G1879" s="10"/>
    </row>
    <row r="1880" spans="1:7" ht="13.25" customHeight="1">
      <c r="A1880" s="33">
        <v>41092</v>
      </c>
      <c r="B1880" s="34">
        <v>23480</v>
      </c>
      <c r="C1880" s="34">
        <v>23700</v>
      </c>
      <c r="D1880" s="34">
        <v>235500</v>
      </c>
      <c r="E1880" s="35">
        <v>1851.65</v>
      </c>
      <c r="F1880" s="9"/>
      <c r="G1880" s="10"/>
    </row>
    <row r="1881" spans="1:7" ht="13.25" customHeight="1">
      <c r="A1881" s="33">
        <v>41093</v>
      </c>
      <c r="B1881" s="34">
        <v>23500</v>
      </c>
      <c r="C1881" s="34">
        <v>24300</v>
      </c>
      <c r="D1881" s="34">
        <v>231500</v>
      </c>
      <c r="E1881" s="35">
        <v>1867.82</v>
      </c>
      <c r="F1881" s="9"/>
      <c r="G1881" s="10"/>
    </row>
    <row r="1882" spans="1:7" ht="13.25" customHeight="1">
      <c r="A1882" s="36">
        <v>41094</v>
      </c>
      <c r="B1882" s="37">
        <v>23820</v>
      </c>
      <c r="C1882" s="37">
        <v>24050</v>
      </c>
      <c r="D1882" s="37">
        <v>235500</v>
      </c>
      <c r="E1882" s="38">
        <v>1874.45</v>
      </c>
      <c r="F1882" s="9"/>
      <c r="G1882" s="10"/>
    </row>
    <row r="1883" spans="1:7" ht="13.25" customHeight="1">
      <c r="A1883" s="39">
        <v>41095</v>
      </c>
      <c r="B1883" s="40">
        <v>23700</v>
      </c>
      <c r="C1883" s="40">
        <v>23800</v>
      </c>
      <c r="D1883" s="40">
        <v>233500</v>
      </c>
      <c r="E1883" s="41">
        <v>1875.49</v>
      </c>
      <c r="F1883" s="9"/>
      <c r="G1883" s="10"/>
    </row>
    <row r="1884" spans="1:7" ht="13.25" customHeight="1">
      <c r="A1884" s="33">
        <v>41096</v>
      </c>
      <c r="B1884" s="34">
        <v>23220</v>
      </c>
      <c r="C1884" s="34">
        <v>24000</v>
      </c>
      <c r="D1884" s="34">
        <v>230000</v>
      </c>
      <c r="E1884" s="35">
        <v>1858.2</v>
      </c>
      <c r="F1884" s="9"/>
      <c r="G1884" s="10"/>
    </row>
    <row r="1885" spans="1:7" ht="13.25" customHeight="1">
      <c r="A1885" s="33">
        <v>41099</v>
      </c>
      <c r="B1885" s="34">
        <v>22520</v>
      </c>
      <c r="C1885" s="34">
        <v>23700</v>
      </c>
      <c r="D1885" s="34">
        <v>228500</v>
      </c>
      <c r="E1885" s="35">
        <v>1836.13</v>
      </c>
      <c r="F1885" s="9"/>
      <c r="G1885" s="10"/>
    </row>
    <row r="1886" spans="1:7" ht="13.25" customHeight="1">
      <c r="A1886" s="33">
        <v>41100</v>
      </c>
      <c r="B1886" s="34">
        <v>22540</v>
      </c>
      <c r="C1886" s="34">
        <v>23700</v>
      </c>
      <c r="D1886" s="34">
        <v>228000</v>
      </c>
      <c r="E1886" s="35">
        <v>1829.45</v>
      </c>
      <c r="F1886" s="9"/>
      <c r="G1886" s="10"/>
    </row>
    <row r="1887" spans="1:7" ht="13.25" customHeight="1">
      <c r="A1887" s="36">
        <v>41101</v>
      </c>
      <c r="B1887" s="37">
        <v>22360</v>
      </c>
      <c r="C1887" s="37">
        <v>22950</v>
      </c>
      <c r="D1887" s="37">
        <v>225500</v>
      </c>
      <c r="E1887" s="38">
        <v>1826.39</v>
      </c>
      <c r="F1887" s="9"/>
      <c r="G1887" s="10"/>
    </row>
    <row r="1888" spans="1:7" ht="13.25" customHeight="1">
      <c r="A1888" s="39">
        <v>41102</v>
      </c>
      <c r="B1888" s="40">
        <v>21820</v>
      </c>
      <c r="C1888" s="40">
        <v>22250</v>
      </c>
      <c r="D1888" s="40">
        <v>218500</v>
      </c>
      <c r="E1888" s="41">
        <v>1785.39</v>
      </c>
      <c r="F1888" s="9"/>
      <c r="G1888" s="10"/>
    </row>
    <row r="1889" spans="1:7" ht="13.25" customHeight="1">
      <c r="A1889" s="33">
        <v>41103</v>
      </c>
      <c r="B1889" s="34">
        <v>22780</v>
      </c>
      <c r="C1889" s="34">
        <v>22400</v>
      </c>
      <c r="D1889" s="34">
        <v>226000</v>
      </c>
      <c r="E1889" s="35">
        <v>1812.89</v>
      </c>
      <c r="F1889" s="9"/>
      <c r="G1889" s="10"/>
    </row>
    <row r="1890" spans="1:7" ht="13.25" customHeight="1">
      <c r="A1890" s="33">
        <v>41106</v>
      </c>
      <c r="B1890" s="34">
        <v>23040</v>
      </c>
      <c r="C1890" s="34">
        <v>21800</v>
      </c>
      <c r="D1890" s="34">
        <v>228500</v>
      </c>
      <c r="E1890" s="35">
        <v>1817.79</v>
      </c>
      <c r="F1890" s="9"/>
      <c r="G1890" s="10"/>
    </row>
    <row r="1891" spans="1:7" ht="13.25" customHeight="1">
      <c r="A1891" s="33">
        <v>41107</v>
      </c>
      <c r="B1891" s="34">
        <v>23360</v>
      </c>
      <c r="C1891" s="34">
        <v>21300</v>
      </c>
      <c r="D1891" s="34">
        <v>223000</v>
      </c>
      <c r="E1891" s="35">
        <v>1821.96</v>
      </c>
      <c r="F1891" s="9"/>
      <c r="G1891" s="10"/>
    </row>
    <row r="1892" spans="1:7" ht="13.25" customHeight="1">
      <c r="A1892" s="36">
        <v>41108</v>
      </c>
      <c r="B1892" s="37">
        <v>23080</v>
      </c>
      <c r="C1892" s="37">
        <v>20250</v>
      </c>
      <c r="D1892" s="37">
        <v>217500</v>
      </c>
      <c r="E1892" s="38">
        <v>1794.91</v>
      </c>
      <c r="F1892" s="9"/>
      <c r="G1892" s="10"/>
    </row>
    <row r="1893" spans="1:7" ht="13.25" customHeight="1">
      <c r="A1893" s="39">
        <v>41109</v>
      </c>
      <c r="B1893" s="40">
        <v>23900</v>
      </c>
      <c r="C1893" s="40">
        <v>20400</v>
      </c>
      <c r="D1893" s="40">
        <v>224000</v>
      </c>
      <c r="E1893" s="41">
        <v>1822.96</v>
      </c>
      <c r="F1893" s="9"/>
      <c r="G1893" s="10"/>
    </row>
    <row r="1894" spans="1:7" ht="13.25" customHeight="1">
      <c r="A1894" s="33">
        <v>41110</v>
      </c>
      <c r="B1894" s="34">
        <v>23820</v>
      </c>
      <c r="C1894" s="34">
        <v>21250</v>
      </c>
      <c r="D1894" s="34">
        <v>223000</v>
      </c>
      <c r="E1894" s="35">
        <v>1822.93</v>
      </c>
      <c r="F1894" s="9"/>
      <c r="G1894" s="10"/>
    </row>
    <row r="1895" spans="1:7" ht="13.25" customHeight="1">
      <c r="A1895" s="33">
        <v>41113</v>
      </c>
      <c r="B1895" s="34">
        <v>23240</v>
      </c>
      <c r="C1895" s="34">
        <v>20350</v>
      </c>
      <c r="D1895" s="34">
        <v>219000</v>
      </c>
      <c r="E1895" s="35">
        <v>1789.44</v>
      </c>
      <c r="F1895" s="9"/>
      <c r="G1895" s="10"/>
    </row>
    <row r="1896" spans="1:7" ht="13.25" customHeight="1">
      <c r="A1896" s="33">
        <v>41114</v>
      </c>
      <c r="B1896" s="34">
        <v>23400</v>
      </c>
      <c r="C1896" s="34">
        <v>20800</v>
      </c>
      <c r="D1896" s="34">
        <v>223000</v>
      </c>
      <c r="E1896" s="35">
        <v>1793.93</v>
      </c>
      <c r="F1896" s="9"/>
      <c r="G1896" s="10"/>
    </row>
    <row r="1897" spans="1:7" ht="13.25" customHeight="1">
      <c r="A1897" s="36">
        <v>41115</v>
      </c>
      <c r="B1897" s="37">
        <v>23160</v>
      </c>
      <c r="C1897" s="37">
        <v>20400</v>
      </c>
      <c r="D1897" s="37">
        <v>220000</v>
      </c>
      <c r="E1897" s="38">
        <v>1769.31</v>
      </c>
      <c r="F1897" s="9"/>
      <c r="G1897" s="10"/>
    </row>
    <row r="1898" spans="1:7" ht="13.25" customHeight="1">
      <c r="A1898" s="39">
        <v>41116</v>
      </c>
      <c r="B1898" s="40">
        <v>23440</v>
      </c>
      <c r="C1898" s="40">
        <v>20400</v>
      </c>
      <c r="D1898" s="40">
        <v>223500</v>
      </c>
      <c r="E1898" s="41">
        <v>1782.47</v>
      </c>
      <c r="F1898" s="9"/>
      <c r="G1898" s="10"/>
    </row>
    <row r="1899" spans="1:7" ht="13.25" customHeight="1">
      <c r="A1899" s="33">
        <v>41117</v>
      </c>
      <c r="B1899" s="34">
        <v>24660</v>
      </c>
      <c r="C1899" s="34">
        <v>21150</v>
      </c>
      <c r="D1899" s="34">
        <v>228500</v>
      </c>
      <c r="E1899" s="35">
        <v>1829.16</v>
      </c>
      <c r="F1899" s="9"/>
      <c r="G1899" s="10"/>
    </row>
    <row r="1900" spans="1:7" ht="13.25" customHeight="1">
      <c r="A1900" s="33">
        <v>41120</v>
      </c>
      <c r="B1900" s="34">
        <v>25500</v>
      </c>
      <c r="C1900" s="34">
        <v>21300</v>
      </c>
      <c r="D1900" s="34">
        <v>232500</v>
      </c>
      <c r="E1900" s="35">
        <v>1843.79</v>
      </c>
      <c r="F1900" s="9"/>
      <c r="G1900" s="10"/>
    </row>
    <row r="1901" spans="1:7" ht="13.25" customHeight="1">
      <c r="A1901" s="33">
        <v>41121</v>
      </c>
      <c r="B1901" s="34">
        <v>26180</v>
      </c>
      <c r="C1901" s="34">
        <v>21700</v>
      </c>
      <c r="D1901" s="34">
        <v>237000</v>
      </c>
      <c r="E1901" s="35">
        <v>1881.99</v>
      </c>
      <c r="F1901" s="9"/>
      <c r="G1901" s="10"/>
    </row>
    <row r="1902" spans="1:7" ht="13.25" customHeight="1">
      <c r="A1902" s="36">
        <v>41122</v>
      </c>
      <c r="B1902" s="37">
        <v>26000</v>
      </c>
      <c r="C1902" s="37">
        <v>21500</v>
      </c>
      <c r="D1902" s="37">
        <v>237500</v>
      </c>
      <c r="E1902" s="38">
        <v>1879.93</v>
      </c>
      <c r="F1902" s="9"/>
      <c r="G1902" s="10"/>
    </row>
    <row r="1903" spans="1:7" ht="13.25" customHeight="1">
      <c r="A1903" s="39">
        <v>41123</v>
      </c>
      <c r="B1903" s="40">
        <v>25260</v>
      </c>
      <c r="C1903" s="40">
        <v>21550</v>
      </c>
      <c r="D1903" s="40">
        <v>238500</v>
      </c>
      <c r="E1903" s="41">
        <v>1869.4</v>
      </c>
      <c r="F1903" s="9"/>
      <c r="G1903" s="10"/>
    </row>
    <row r="1904" spans="1:7" ht="13.25" customHeight="1">
      <c r="A1904" s="33">
        <v>41124</v>
      </c>
      <c r="B1904" s="34">
        <v>24860</v>
      </c>
      <c r="C1904" s="34">
        <v>20950</v>
      </c>
      <c r="D1904" s="34">
        <v>233000</v>
      </c>
      <c r="E1904" s="35">
        <v>1848.68</v>
      </c>
      <c r="F1904" s="9"/>
      <c r="G1904" s="10"/>
    </row>
    <row r="1905" spans="1:7" ht="13.25" customHeight="1">
      <c r="A1905" s="33">
        <v>41127</v>
      </c>
      <c r="B1905" s="34">
        <v>25960</v>
      </c>
      <c r="C1905" s="34">
        <v>21750</v>
      </c>
      <c r="D1905" s="34">
        <v>233500</v>
      </c>
      <c r="E1905" s="35">
        <v>1885.88</v>
      </c>
      <c r="F1905" s="9"/>
      <c r="G1905" s="10"/>
    </row>
    <row r="1906" spans="1:7" ht="13.25" customHeight="1">
      <c r="A1906" s="33">
        <v>41128</v>
      </c>
      <c r="B1906" s="34">
        <v>25880</v>
      </c>
      <c r="C1906" s="34">
        <v>22000</v>
      </c>
      <c r="D1906" s="34">
        <v>236500</v>
      </c>
      <c r="E1906" s="35">
        <v>1886.8</v>
      </c>
      <c r="F1906" s="9"/>
      <c r="G1906" s="10"/>
    </row>
    <row r="1907" spans="1:7" ht="13.25" customHeight="1">
      <c r="A1907" s="36">
        <v>41129</v>
      </c>
      <c r="B1907" s="37">
        <v>26400</v>
      </c>
      <c r="C1907" s="37">
        <v>22750</v>
      </c>
      <c r="D1907" s="37">
        <v>236000</v>
      </c>
      <c r="E1907" s="38">
        <v>1903.23</v>
      </c>
      <c r="F1907" s="9"/>
      <c r="G1907" s="10"/>
    </row>
    <row r="1908" spans="1:7" ht="13.25" customHeight="1">
      <c r="A1908" s="39">
        <v>41130</v>
      </c>
      <c r="B1908" s="40">
        <v>26800</v>
      </c>
      <c r="C1908" s="40">
        <v>22900</v>
      </c>
      <c r="D1908" s="40">
        <v>244000</v>
      </c>
      <c r="E1908" s="41">
        <v>1940.59</v>
      </c>
      <c r="F1908" s="9"/>
      <c r="G1908" s="10"/>
    </row>
    <row r="1909" spans="1:7" ht="13.25" customHeight="1">
      <c r="A1909" s="33">
        <v>41131</v>
      </c>
      <c r="B1909" s="34">
        <v>26960</v>
      </c>
      <c r="C1909" s="34">
        <v>23000</v>
      </c>
      <c r="D1909" s="34">
        <v>247000</v>
      </c>
      <c r="E1909" s="35">
        <v>1946.4</v>
      </c>
      <c r="F1909" s="9"/>
      <c r="G1909" s="10"/>
    </row>
    <row r="1910" spans="1:7" ht="13.25" customHeight="1">
      <c r="A1910" s="33">
        <v>41134</v>
      </c>
      <c r="B1910" s="34">
        <v>26500</v>
      </c>
      <c r="C1910" s="34">
        <v>22700</v>
      </c>
      <c r="D1910" s="34">
        <v>246000</v>
      </c>
      <c r="E1910" s="35">
        <v>1932.44</v>
      </c>
      <c r="F1910" s="9"/>
      <c r="G1910" s="10"/>
    </row>
    <row r="1911" spans="1:7" ht="13.25" customHeight="1">
      <c r="A1911" s="33">
        <v>41135</v>
      </c>
      <c r="B1911" s="34">
        <v>26900</v>
      </c>
      <c r="C1911" s="34">
        <v>22900</v>
      </c>
      <c r="D1911" s="34">
        <v>250000</v>
      </c>
      <c r="E1911" s="35">
        <v>1956.96</v>
      </c>
      <c r="F1911" s="9"/>
      <c r="G1911" s="10"/>
    </row>
    <row r="1912" spans="1:7" ht="13.25" customHeight="1">
      <c r="A1912" s="36">
        <v>41137</v>
      </c>
      <c r="B1912" s="37">
        <v>26900</v>
      </c>
      <c r="C1912" s="37">
        <v>22200</v>
      </c>
      <c r="D1912" s="37">
        <v>245000</v>
      </c>
      <c r="E1912" s="38">
        <v>1957.91</v>
      </c>
      <c r="F1912" s="9"/>
      <c r="G1912" s="10"/>
    </row>
    <row r="1913" spans="1:7" ht="13.25" customHeight="1">
      <c r="A1913" s="39">
        <v>41138</v>
      </c>
      <c r="B1913" s="40">
        <v>25900</v>
      </c>
      <c r="C1913" s="40">
        <v>22500</v>
      </c>
      <c r="D1913" s="40">
        <v>245500</v>
      </c>
      <c r="E1913" s="41">
        <v>1946.54</v>
      </c>
      <c r="F1913" s="9"/>
      <c r="G1913" s="10"/>
    </row>
    <row r="1914" spans="1:7" ht="13.25" customHeight="1">
      <c r="A1914" s="33">
        <v>41141</v>
      </c>
      <c r="B1914" s="34">
        <v>25660</v>
      </c>
      <c r="C1914" s="34">
        <v>22550</v>
      </c>
      <c r="D1914" s="34">
        <v>242000</v>
      </c>
      <c r="E1914" s="35">
        <v>1946.31</v>
      </c>
      <c r="F1914" s="9"/>
      <c r="G1914" s="10"/>
    </row>
    <row r="1915" spans="1:7" ht="13.25" customHeight="1">
      <c r="A1915" s="33">
        <v>41142</v>
      </c>
      <c r="B1915" s="34">
        <v>25640</v>
      </c>
      <c r="C1915" s="34">
        <v>23100</v>
      </c>
      <c r="D1915" s="34">
        <v>243000</v>
      </c>
      <c r="E1915" s="35">
        <v>1943.22</v>
      </c>
      <c r="F1915" s="9"/>
      <c r="G1915" s="10"/>
    </row>
    <row r="1916" spans="1:7" ht="13.25" customHeight="1">
      <c r="A1916" s="33">
        <v>41143</v>
      </c>
      <c r="B1916" s="34">
        <v>25280</v>
      </c>
      <c r="C1916" s="34">
        <v>22850</v>
      </c>
      <c r="D1916" s="34">
        <v>244000</v>
      </c>
      <c r="E1916" s="35">
        <v>1935.19</v>
      </c>
      <c r="F1916" s="9"/>
      <c r="G1916" s="10"/>
    </row>
    <row r="1917" spans="1:7" ht="13.25" customHeight="1">
      <c r="A1917" s="36">
        <v>41144</v>
      </c>
      <c r="B1917" s="37">
        <v>25740</v>
      </c>
      <c r="C1917" s="37">
        <v>22400</v>
      </c>
      <c r="D1917" s="37">
        <v>245500</v>
      </c>
      <c r="E1917" s="38">
        <v>1942.54</v>
      </c>
      <c r="F1917" s="9"/>
      <c r="G1917" s="10"/>
    </row>
    <row r="1918" spans="1:7" ht="13.25" customHeight="1">
      <c r="A1918" s="39">
        <v>41145</v>
      </c>
      <c r="B1918" s="40">
        <v>25500</v>
      </c>
      <c r="C1918" s="40">
        <v>21800</v>
      </c>
      <c r="D1918" s="40">
        <v>244000</v>
      </c>
      <c r="E1918" s="41">
        <v>1919.81</v>
      </c>
      <c r="F1918" s="9"/>
      <c r="G1918" s="10"/>
    </row>
    <row r="1919" spans="1:7" ht="13.25" customHeight="1">
      <c r="A1919" s="33">
        <v>41148</v>
      </c>
      <c r="B1919" s="34">
        <v>23600</v>
      </c>
      <c r="C1919" s="34">
        <v>21700</v>
      </c>
      <c r="D1919" s="34">
        <v>247000</v>
      </c>
      <c r="E1919" s="35">
        <v>1917.87</v>
      </c>
      <c r="F1919" s="9"/>
      <c r="G1919" s="10"/>
    </row>
    <row r="1920" spans="1:7" ht="13.25" customHeight="1">
      <c r="A1920" s="33">
        <v>41149</v>
      </c>
      <c r="B1920" s="34">
        <v>23900</v>
      </c>
      <c r="C1920" s="34">
        <v>21300</v>
      </c>
      <c r="D1920" s="34">
        <v>243500</v>
      </c>
      <c r="E1920" s="35">
        <v>1916.33</v>
      </c>
      <c r="F1920" s="9"/>
      <c r="G1920" s="10"/>
    </row>
    <row r="1921" spans="1:7" ht="13.25" customHeight="1">
      <c r="A1921" s="33">
        <v>41150</v>
      </c>
      <c r="B1921" s="34">
        <v>24600</v>
      </c>
      <c r="C1921" s="34">
        <v>21450</v>
      </c>
      <c r="D1921" s="34">
        <v>246000</v>
      </c>
      <c r="E1921" s="35">
        <v>1928.54</v>
      </c>
      <c r="F1921" s="9"/>
      <c r="G1921" s="10"/>
    </row>
    <row r="1922" spans="1:7" ht="13.25" customHeight="1">
      <c r="A1922" s="36">
        <v>41151</v>
      </c>
      <c r="B1922" s="37">
        <v>24300</v>
      </c>
      <c r="C1922" s="37">
        <v>21200</v>
      </c>
      <c r="D1922" s="37">
        <v>246000</v>
      </c>
      <c r="E1922" s="38">
        <v>1906.38</v>
      </c>
      <c r="F1922" s="9"/>
      <c r="G1922" s="10"/>
    </row>
    <row r="1923" spans="1:7" ht="13.25" customHeight="1">
      <c r="A1923" s="39">
        <v>41152</v>
      </c>
      <c r="B1923" s="40">
        <v>24660</v>
      </c>
      <c r="C1923" s="40">
        <v>21200</v>
      </c>
      <c r="D1923" s="40">
        <v>240500</v>
      </c>
      <c r="E1923" s="41">
        <v>1905.12</v>
      </c>
      <c r="F1923" s="9"/>
      <c r="G1923" s="10"/>
    </row>
    <row r="1924" spans="1:7" ht="13.25" customHeight="1">
      <c r="A1924" s="33">
        <v>41155</v>
      </c>
      <c r="B1924" s="34">
        <v>24360</v>
      </c>
      <c r="C1924" s="34">
        <v>21400</v>
      </c>
      <c r="D1924" s="34">
        <v>241500</v>
      </c>
      <c r="E1924" s="35">
        <v>1912.71</v>
      </c>
      <c r="F1924" s="9"/>
      <c r="G1924" s="10"/>
    </row>
    <row r="1925" spans="1:7" ht="13.25" customHeight="1">
      <c r="A1925" s="33">
        <v>41156</v>
      </c>
      <c r="B1925" s="34">
        <v>24360</v>
      </c>
      <c r="C1925" s="34">
        <v>21500</v>
      </c>
      <c r="D1925" s="34">
        <v>236000</v>
      </c>
      <c r="E1925" s="35">
        <v>1907.13</v>
      </c>
      <c r="F1925" s="9"/>
      <c r="G1925" s="10"/>
    </row>
    <row r="1926" spans="1:7" ht="13.25" customHeight="1">
      <c r="A1926" s="33">
        <v>41157</v>
      </c>
      <c r="B1926" s="34">
        <v>23780</v>
      </c>
      <c r="C1926" s="34">
        <v>21200</v>
      </c>
      <c r="D1926" s="34">
        <v>227000</v>
      </c>
      <c r="E1926" s="35">
        <v>1874.03</v>
      </c>
      <c r="F1926" s="9"/>
      <c r="G1926" s="10"/>
    </row>
    <row r="1927" spans="1:7" ht="13.25" customHeight="1">
      <c r="A1927" s="36">
        <v>41158</v>
      </c>
      <c r="B1927" s="37">
        <v>23920</v>
      </c>
      <c r="C1927" s="37">
        <v>20900</v>
      </c>
      <c r="D1927" s="37">
        <v>227500</v>
      </c>
      <c r="E1927" s="38">
        <v>1881.24</v>
      </c>
      <c r="F1927" s="9"/>
      <c r="G1927" s="10"/>
    </row>
    <row r="1928" spans="1:7" ht="13.25" customHeight="1">
      <c r="A1928" s="39">
        <v>41159</v>
      </c>
      <c r="B1928" s="40">
        <v>25000</v>
      </c>
      <c r="C1928" s="40">
        <v>22500</v>
      </c>
      <c r="D1928" s="40">
        <v>236000</v>
      </c>
      <c r="E1928" s="41">
        <v>1929.58</v>
      </c>
      <c r="F1928" s="9"/>
      <c r="G1928" s="10"/>
    </row>
    <row r="1929" spans="1:7" ht="13.25" customHeight="1">
      <c r="A1929" s="33">
        <v>41162</v>
      </c>
      <c r="B1929" s="34">
        <v>25000</v>
      </c>
      <c r="C1929" s="34">
        <v>22250</v>
      </c>
      <c r="D1929" s="34">
        <v>236500</v>
      </c>
      <c r="E1929" s="35">
        <v>1924.7</v>
      </c>
      <c r="F1929" s="9"/>
      <c r="G1929" s="10"/>
    </row>
    <row r="1930" spans="1:7" ht="13.25" customHeight="1">
      <c r="A1930" s="33">
        <v>41163</v>
      </c>
      <c r="B1930" s="34">
        <v>25120</v>
      </c>
      <c r="C1930" s="34">
        <v>21950</v>
      </c>
      <c r="D1930" s="34">
        <v>235000</v>
      </c>
      <c r="E1930" s="35">
        <v>1920</v>
      </c>
      <c r="F1930" s="9"/>
      <c r="G1930" s="10"/>
    </row>
    <row r="1931" spans="1:7" ht="13.25" customHeight="1">
      <c r="A1931" s="33">
        <v>41164</v>
      </c>
      <c r="B1931" s="34">
        <v>25880</v>
      </c>
      <c r="C1931" s="34">
        <v>22200</v>
      </c>
      <c r="D1931" s="34">
        <v>235500</v>
      </c>
      <c r="E1931" s="35">
        <v>1950.03</v>
      </c>
      <c r="F1931" s="9"/>
      <c r="G1931" s="10"/>
    </row>
    <row r="1932" spans="1:7" ht="13.25" customHeight="1">
      <c r="A1932" s="36">
        <v>41165</v>
      </c>
      <c r="B1932" s="37">
        <v>26020</v>
      </c>
      <c r="C1932" s="37">
        <v>21850</v>
      </c>
      <c r="D1932" s="37">
        <v>234500</v>
      </c>
      <c r="E1932" s="38">
        <v>1950.69</v>
      </c>
      <c r="F1932" s="9"/>
      <c r="G1932" s="10"/>
    </row>
    <row r="1933" spans="1:7" ht="13.25" customHeight="1">
      <c r="A1933" s="39">
        <v>41166</v>
      </c>
      <c r="B1933" s="40">
        <v>26720</v>
      </c>
      <c r="C1933" s="40">
        <v>22950</v>
      </c>
      <c r="D1933" s="40">
        <v>246000</v>
      </c>
      <c r="E1933" s="41">
        <v>2007.58</v>
      </c>
      <c r="F1933" s="9"/>
      <c r="G1933" s="10"/>
    </row>
    <row r="1934" spans="1:7" ht="13.25" customHeight="1">
      <c r="A1934" s="33">
        <v>41169</v>
      </c>
      <c r="B1934" s="34">
        <v>26300</v>
      </c>
      <c r="C1934" s="34">
        <v>22950</v>
      </c>
      <c r="D1934" s="34">
        <v>248000</v>
      </c>
      <c r="E1934" s="35">
        <v>2002.35</v>
      </c>
      <c r="F1934" s="9"/>
      <c r="G1934" s="10"/>
    </row>
    <row r="1935" spans="1:7" ht="13.25" customHeight="1">
      <c r="A1935" s="33">
        <v>41170</v>
      </c>
      <c r="B1935" s="34">
        <v>26300</v>
      </c>
      <c r="C1935" s="34">
        <v>22850</v>
      </c>
      <c r="D1935" s="34">
        <v>248500</v>
      </c>
      <c r="E1935" s="35">
        <v>2004.96</v>
      </c>
      <c r="F1935" s="9"/>
      <c r="G1935" s="10"/>
    </row>
    <row r="1936" spans="1:7" ht="13.25" customHeight="1">
      <c r="A1936" s="33">
        <v>41171</v>
      </c>
      <c r="B1936" s="34">
        <v>26280</v>
      </c>
      <c r="C1936" s="34">
        <v>23500</v>
      </c>
      <c r="D1936" s="34">
        <v>243000</v>
      </c>
      <c r="E1936" s="35">
        <v>2007.88</v>
      </c>
      <c r="F1936" s="9"/>
      <c r="G1936" s="10"/>
    </row>
    <row r="1937" spans="1:7" ht="13.25" customHeight="1">
      <c r="A1937" s="36">
        <v>41172</v>
      </c>
      <c r="B1937" s="37">
        <v>25740</v>
      </c>
      <c r="C1937" s="37">
        <v>23900</v>
      </c>
      <c r="D1937" s="37">
        <v>242000</v>
      </c>
      <c r="E1937" s="38">
        <v>1990.33</v>
      </c>
      <c r="F1937" s="9"/>
      <c r="G1937" s="10"/>
    </row>
    <row r="1938" spans="1:7" ht="13.25" customHeight="1">
      <c r="A1938" s="39">
        <v>41173</v>
      </c>
      <c r="B1938" s="40">
        <v>26040</v>
      </c>
      <c r="C1938" s="40">
        <v>23850</v>
      </c>
      <c r="D1938" s="40">
        <v>241000</v>
      </c>
      <c r="E1938" s="41">
        <v>2002.37</v>
      </c>
      <c r="F1938" s="9"/>
      <c r="G1938" s="10"/>
    </row>
    <row r="1939" spans="1:7" ht="13.25" customHeight="1">
      <c r="A1939" s="33">
        <v>41176</v>
      </c>
      <c r="B1939" s="34">
        <v>26540</v>
      </c>
      <c r="C1939" s="34">
        <v>23500</v>
      </c>
      <c r="D1939" s="34">
        <v>245000</v>
      </c>
      <c r="E1939" s="35">
        <v>2003.44</v>
      </c>
      <c r="F1939" s="9"/>
      <c r="G1939" s="10"/>
    </row>
    <row r="1940" spans="1:7" ht="13.25" customHeight="1">
      <c r="A1940" s="33">
        <v>41177</v>
      </c>
      <c r="B1940" s="34">
        <v>26540</v>
      </c>
      <c r="C1940" s="34">
        <v>22900</v>
      </c>
      <c r="D1940" s="34">
        <v>244500</v>
      </c>
      <c r="E1940" s="35">
        <v>1991.41</v>
      </c>
      <c r="F1940" s="9"/>
      <c r="G1940" s="10"/>
    </row>
    <row r="1941" spans="1:7" ht="13.25" customHeight="1">
      <c r="A1941" s="33">
        <v>41178</v>
      </c>
      <c r="B1941" s="34">
        <v>26500</v>
      </c>
      <c r="C1941" s="34">
        <v>22750</v>
      </c>
      <c r="D1941" s="34">
        <v>247000</v>
      </c>
      <c r="E1941" s="35">
        <v>1980.44</v>
      </c>
      <c r="F1941" s="9"/>
      <c r="G1941" s="10"/>
    </row>
    <row r="1942" spans="1:7" ht="13.25" customHeight="1">
      <c r="A1942" s="36">
        <v>41179</v>
      </c>
      <c r="B1942" s="37">
        <v>26760</v>
      </c>
      <c r="C1942" s="37">
        <v>22900</v>
      </c>
      <c r="D1942" s="37">
        <v>248500</v>
      </c>
      <c r="E1942" s="38">
        <v>1988.7</v>
      </c>
      <c r="F1942" s="9"/>
      <c r="G1942" s="10"/>
    </row>
    <row r="1943" spans="1:7" ht="13.25" customHeight="1">
      <c r="A1943" s="39">
        <v>41180</v>
      </c>
      <c r="B1943" s="40">
        <v>26920</v>
      </c>
      <c r="C1943" s="40">
        <v>22750</v>
      </c>
      <c r="D1943" s="40">
        <v>252000</v>
      </c>
      <c r="E1943" s="41">
        <v>1996.21</v>
      </c>
      <c r="F1943" s="9"/>
      <c r="G1943" s="10"/>
    </row>
    <row r="1944" spans="1:7" ht="13.25" customHeight="1">
      <c r="A1944" s="33">
        <v>41184</v>
      </c>
      <c r="B1944" s="34">
        <v>27380</v>
      </c>
      <c r="C1944" s="34">
        <v>22500</v>
      </c>
      <c r="D1944" s="34">
        <v>246500</v>
      </c>
      <c r="E1944" s="35">
        <v>1996.03</v>
      </c>
      <c r="F1944" s="9"/>
      <c r="G1944" s="10"/>
    </row>
    <row r="1945" spans="1:7" ht="13.25" customHeight="1">
      <c r="A1945" s="33">
        <v>41186</v>
      </c>
      <c r="B1945" s="34">
        <v>27340</v>
      </c>
      <c r="C1945" s="34">
        <v>23150</v>
      </c>
      <c r="D1945" s="34">
        <v>244500</v>
      </c>
      <c r="E1945" s="35">
        <v>1992.68</v>
      </c>
      <c r="F1945" s="9"/>
      <c r="G1945" s="10"/>
    </row>
    <row r="1946" spans="1:7" ht="13.25" customHeight="1">
      <c r="A1946" s="33">
        <v>41187</v>
      </c>
      <c r="B1946" s="34">
        <v>27400</v>
      </c>
      <c r="C1946" s="34">
        <v>23250</v>
      </c>
      <c r="D1946" s="34">
        <v>242500</v>
      </c>
      <c r="E1946" s="35">
        <v>1995.17</v>
      </c>
      <c r="F1946" s="9"/>
      <c r="G1946" s="10"/>
    </row>
    <row r="1947" spans="1:7" ht="13.25" customHeight="1">
      <c r="A1947" s="36">
        <v>41190</v>
      </c>
      <c r="B1947" s="37">
        <v>27460</v>
      </c>
      <c r="C1947" s="37">
        <v>23700</v>
      </c>
      <c r="D1947" s="37">
        <v>237500</v>
      </c>
      <c r="E1947" s="38">
        <v>1981.89</v>
      </c>
      <c r="F1947" s="9"/>
      <c r="G1947" s="10"/>
    </row>
    <row r="1948" spans="1:7" ht="13.25" customHeight="1">
      <c r="A1948" s="39">
        <v>41191</v>
      </c>
      <c r="B1948" s="40">
        <v>27440</v>
      </c>
      <c r="C1948" s="40">
        <v>23550</v>
      </c>
      <c r="D1948" s="40">
        <v>236500</v>
      </c>
      <c r="E1948" s="41">
        <v>1979.04</v>
      </c>
      <c r="F1948" s="9"/>
      <c r="G1948" s="10"/>
    </row>
    <row r="1949" spans="1:7" ht="13.25" customHeight="1">
      <c r="A1949" s="33">
        <v>41192</v>
      </c>
      <c r="B1949" s="34">
        <v>26500</v>
      </c>
      <c r="C1949" s="34">
        <v>23000</v>
      </c>
      <c r="D1949" s="34">
        <v>237000</v>
      </c>
      <c r="E1949" s="35">
        <v>1948.22</v>
      </c>
      <c r="F1949" s="9"/>
      <c r="G1949" s="10"/>
    </row>
    <row r="1950" spans="1:7" ht="13.25" customHeight="1">
      <c r="A1950" s="33">
        <v>41193</v>
      </c>
      <c r="B1950" s="34">
        <v>26080</v>
      </c>
      <c r="C1950" s="34">
        <v>22900</v>
      </c>
      <c r="D1950" s="34">
        <v>233000</v>
      </c>
      <c r="E1950" s="35">
        <v>1933.09</v>
      </c>
      <c r="F1950" s="9"/>
      <c r="G1950" s="10"/>
    </row>
    <row r="1951" spans="1:7" ht="13.25" customHeight="1">
      <c r="A1951" s="33">
        <v>41194</v>
      </c>
      <c r="B1951" s="34">
        <v>25920</v>
      </c>
      <c r="C1951" s="34">
        <v>22550</v>
      </c>
      <c r="D1951" s="34">
        <v>228500</v>
      </c>
      <c r="E1951" s="35">
        <v>1933.26</v>
      </c>
      <c r="F1951" s="9"/>
      <c r="G1951" s="10"/>
    </row>
    <row r="1952" spans="1:7" ht="13.25" customHeight="1">
      <c r="A1952" s="36">
        <v>41197</v>
      </c>
      <c r="B1952" s="37">
        <v>26000</v>
      </c>
      <c r="C1952" s="37">
        <v>22250</v>
      </c>
      <c r="D1952" s="37">
        <v>225500</v>
      </c>
      <c r="E1952" s="38">
        <v>1925.59</v>
      </c>
      <c r="F1952" s="9"/>
      <c r="G1952" s="10"/>
    </row>
    <row r="1953" spans="1:7" ht="13.25" customHeight="1">
      <c r="A1953" s="39">
        <v>41198</v>
      </c>
      <c r="B1953" s="40">
        <v>26600</v>
      </c>
      <c r="C1953" s="40">
        <v>22850</v>
      </c>
      <c r="D1953" s="40">
        <v>227500</v>
      </c>
      <c r="E1953" s="41">
        <v>1941.54</v>
      </c>
      <c r="F1953" s="9"/>
      <c r="G1953" s="10"/>
    </row>
    <row r="1954" spans="1:7" ht="13.25" customHeight="1">
      <c r="A1954" s="33">
        <v>41199</v>
      </c>
      <c r="B1954" s="34">
        <v>26720</v>
      </c>
      <c r="C1954" s="34">
        <v>23500</v>
      </c>
      <c r="D1954" s="34">
        <v>229500</v>
      </c>
      <c r="E1954" s="35">
        <v>1955.15</v>
      </c>
      <c r="F1954" s="9"/>
      <c r="G1954" s="10"/>
    </row>
    <row r="1955" spans="1:7" ht="13.25" customHeight="1">
      <c r="A1955" s="33">
        <v>41200</v>
      </c>
      <c r="B1955" s="34">
        <v>26740</v>
      </c>
      <c r="C1955" s="34">
        <v>23550</v>
      </c>
      <c r="D1955" s="34">
        <v>230000</v>
      </c>
      <c r="E1955" s="35">
        <v>1959.12</v>
      </c>
      <c r="F1955" s="9"/>
      <c r="G1955" s="10"/>
    </row>
    <row r="1956" spans="1:7" ht="13.25" customHeight="1">
      <c r="A1956" s="33">
        <v>41201</v>
      </c>
      <c r="B1956" s="34">
        <v>26040</v>
      </c>
      <c r="C1956" s="34">
        <v>23300</v>
      </c>
      <c r="D1956" s="34">
        <v>228000</v>
      </c>
      <c r="E1956" s="35">
        <v>1943.84</v>
      </c>
      <c r="F1956" s="9"/>
      <c r="G1956" s="10"/>
    </row>
    <row r="1957" spans="1:7" ht="13.25" customHeight="1">
      <c r="A1957" s="36">
        <v>41204</v>
      </c>
      <c r="B1957" s="37">
        <v>26300</v>
      </c>
      <c r="C1957" s="37">
        <v>23400</v>
      </c>
      <c r="D1957" s="37">
        <v>226000</v>
      </c>
      <c r="E1957" s="38">
        <v>1941.59</v>
      </c>
      <c r="F1957" s="9"/>
      <c r="G1957" s="10"/>
    </row>
    <row r="1958" spans="1:7" ht="13.25" customHeight="1">
      <c r="A1958" s="39">
        <v>41205</v>
      </c>
      <c r="B1958" s="40">
        <v>26260</v>
      </c>
      <c r="C1958" s="40">
        <v>23050</v>
      </c>
      <c r="D1958" s="40">
        <v>223000</v>
      </c>
      <c r="E1958" s="41">
        <v>1926.81</v>
      </c>
      <c r="F1958" s="9"/>
      <c r="G1958" s="10"/>
    </row>
    <row r="1959" spans="1:7" ht="13.25" customHeight="1">
      <c r="A1959" s="33">
        <v>41206</v>
      </c>
      <c r="B1959" s="34">
        <v>26000</v>
      </c>
      <c r="C1959" s="34">
        <v>24000</v>
      </c>
      <c r="D1959" s="34">
        <v>218000</v>
      </c>
      <c r="E1959" s="35">
        <v>1913.96</v>
      </c>
      <c r="F1959" s="9"/>
      <c r="G1959" s="10"/>
    </row>
    <row r="1960" spans="1:7" ht="13.25" customHeight="1">
      <c r="A1960" s="33">
        <v>41207</v>
      </c>
      <c r="B1960" s="34">
        <v>26440</v>
      </c>
      <c r="C1960" s="34">
        <v>24300</v>
      </c>
      <c r="D1960" s="34">
        <v>226500</v>
      </c>
      <c r="E1960" s="35">
        <v>1924.5</v>
      </c>
      <c r="F1960" s="9"/>
      <c r="G1960" s="10"/>
    </row>
    <row r="1961" spans="1:7" ht="13.25" customHeight="1">
      <c r="A1961" s="33">
        <v>41208</v>
      </c>
      <c r="B1961" s="34">
        <v>25740</v>
      </c>
      <c r="C1961" s="34">
        <v>24100</v>
      </c>
      <c r="D1961" s="34">
        <v>226500</v>
      </c>
      <c r="E1961" s="35">
        <v>1891.43</v>
      </c>
      <c r="F1961" s="9"/>
      <c r="G1961" s="10"/>
    </row>
    <row r="1962" spans="1:7" ht="13.25" customHeight="1">
      <c r="A1962" s="36">
        <v>41211</v>
      </c>
      <c r="B1962" s="37">
        <v>25980</v>
      </c>
      <c r="C1962" s="37">
        <v>24100</v>
      </c>
      <c r="D1962" s="37">
        <v>219500</v>
      </c>
      <c r="E1962" s="38">
        <v>1891.52</v>
      </c>
      <c r="F1962" s="9"/>
      <c r="G1962" s="10"/>
    </row>
    <row r="1963" spans="1:7" ht="13.25" customHeight="1">
      <c r="A1963" s="39">
        <v>41212</v>
      </c>
      <c r="B1963" s="40">
        <v>25960</v>
      </c>
      <c r="C1963" s="40">
        <v>24300</v>
      </c>
      <c r="D1963" s="40">
        <v>225000</v>
      </c>
      <c r="E1963" s="41">
        <v>1899.58</v>
      </c>
      <c r="F1963" s="9"/>
      <c r="G1963" s="10"/>
    </row>
    <row r="1964" spans="1:7" ht="13.25" customHeight="1">
      <c r="A1964" s="33">
        <v>41213</v>
      </c>
      <c r="B1964" s="34">
        <v>26200</v>
      </c>
      <c r="C1964" s="34">
        <v>24850</v>
      </c>
      <c r="D1964" s="34">
        <v>224500</v>
      </c>
      <c r="E1964" s="35">
        <v>1912.06</v>
      </c>
      <c r="F1964" s="9"/>
      <c r="G1964" s="10"/>
    </row>
    <row r="1965" spans="1:7" ht="13.25" customHeight="1">
      <c r="A1965" s="33">
        <v>41214</v>
      </c>
      <c r="B1965" s="34">
        <v>25940</v>
      </c>
      <c r="C1965" s="34">
        <v>25500</v>
      </c>
      <c r="D1965" s="34">
        <v>216000</v>
      </c>
      <c r="E1965" s="35">
        <v>1898.44</v>
      </c>
      <c r="F1965" s="9"/>
      <c r="G1965" s="10"/>
    </row>
    <row r="1966" spans="1:7" ht="13.25" customHeight="1">
      <c r="A1966" s="33">
        <v>41215</v>
      </c>
      <c r="B1966" s="34">
        <v>26540</v>
      </c>
      <c r="C1966" s="34">
        <v>25950</v>
      </c>
      <c r="D1966" s="34">
        <v>215000</v>
      </c>
      <c r="E1966" s="35">
        <v>1918.72</v>
      </c>
      <c r="F1966" s="9"/>
      <c r="G1966" s="10"/>
    </row>
    <row r="1967" spans="1:7" ht="13.25" customHeight="1">
      <c r="A1967" s="36">
        <v>41218</v>
      </c>
      <c r="B1967" s="37">
        <v>26820</v>
      </c>
      <c r="C1967" s="37">
        <v>26150</v>
      </c>
      <c r="D1967" s="37">
        <v>199500</v>
      </c>
      <c r="E1967" s="38">
        <v>1908.22</v>
      </c>
      <c r="F1967" s="9"/>
      <c r="G1967" s="10"/>
    </row>
    <row r="1968" spans="1:7" ht="13.25" customHeight="1">
      <c r="A1968" s="39">
        <v>41219</v>
      </c>
      <c r="B1968" s="40">
        <v>26980</v>
      </c>
      <c r="C1968" s="40">
        <v>25900</v>
      </c>
      <c r="D1968" s="40">
        <v>208000</v>
      </c>
      <c r="E1968" s="41">
        <v>1928.17</v>
      </c>
      <c r="F1968" s="9"/>
      <c r="G1968" s="10"/>
    </row>
    <row r="1969" spans="1:7" ht="13.25" customHeight="1">
      <c r="A1969" s="33">
        <v>41220</v>
      </c>
      <c r="B1969" s="34">
        <v>27240</v>
      </c>
      <c r="C1969" s="34">
        <v>26000</v>
      </c>
      <c r="D1969" s="34">
        <v>212500</v>
      </c>
      <c r="E1969" s="35">
        <v>1937.55</v>
      </c>
      <c r="F1969" s="9"/>
      <c r="G1969" s="10"/>
    </row>
    <row r="1970" spans="1:7" ht="13.25" customHeight="1">
      <c r="A1970" s="33">
        <v>41221</v>
      </c>
      <c r="B1970" s="34">
        <v>27000</v>
      </c>
      <c r="C1970" s="34">
        <v>26050</v>
      </c>
      <c r="D1970" s="34">
        <v>213000</v>
      </c>
      <c r="E1970" s="35">
        <v>1914.41</v>
      </c>
      <c r="F1970" s="9"/>
      <c r="G1970" s="10"/>
    </row>
    <row r="1971" spans="1:7" ht="13.25" customHeight="1">
      <c r="A1971" s="33">
        <v>41222</v>
      </c>
      <c r="B1971" s="34">
        <v>26820</v>
      </c>
      <c r="C1971" s="34">
        <v>25400</v>
      </c>
      <c r="D1971" s="34">
        <v>214000</v>
      </c>
      <c r="E1971" s="35">
        <v>1904.41</v>
      </c>
      <c r="F1971" s="9"/>
      <c r="G1971" s="10"/>
    </row>
    <row r="1972" spans="1:7" ht="13.25" customHeight="1">
      <c r="A1972" s="36">
        <v>41225</v>
      </c>
      <c r="B1972" s="37">
        <v>26900</v>
      </c>
      <c r="C1972" s="37">
        <v>25300</v>
      </c>
      <c r="D1972" s="37">
        <v>216500</v>
      </c>
      <c r="E1972" s="38">
        <v>1900.87</v>
      </c>
      <c r="F1972" s="9"/>
      <c r="G1972" s="10"/>
    </row>
    <row r="1973" spans="1:7" ht="13.25" customHeight="1">
      <c r="A1973" s="39">
        <v>41226</v>
      </c>
      <c r="B1973" s="40">
        <v>26980</v>
      </c>
      <c r="C1973" s="40">
        <v>25350</v>
      </c>
      <c r="D1973" s="40">
        <v>212000</v>
      </c>
      <c r="E1973" s="41">
        <v>1889.7</v>
      </c>
      <c r="F1973" s="9"/>
      <c r="G1973" s="10"/>
    </row>
    <row r="1974" spans="1:7" ht="13.25" customHeight="1">
      <c r="A1974" s="33">
        <v>41227</v>
      </c>
      <c r="B1974" s="34">
        <v>27100</v>
      </c>
      <c r="C1974" s="34">
        <v>26600</v>
      </c>
      <c r="D1974" s="34">
        <v>216500</v>
      </c>
      <c r="E1974" s="35">
        <v>1894.04</v>
      </c>
      <c r="F1974" s="9"/>
      <c r="G1974" s="10"/>
    </row>
    <row r="1975" spans="1:7" ht="13.25" customHeight="1">
      <c r="A1975" s="33">
        <v>41228</v>
      </c>
      <c r="B1975" s="34">
        <v>26620</v>
      </c>
      <c r="C1975" s="34">
        <v>26150</v>
      </c>
      <c r="D1975" s="34">
        <v>211500</v>
      </c>
      <c r="E1975" s="35">
        <v>1870.72</v>
      </c>
      <c r="F1975" s="9"/>
      <c r="G1975" s="10"/>
    </row>
    <row r="1976" spans="1:7" ht="13.25" customHeight="1">
      <c r="A1976" s="33">
        <v>41229</v>
      </c>
      <c r="B1976" s="34">
        <v>26140</v>
      </c>
      <c r="C1976" s="34">
        <v>24950</v>
      </c>
      <c r="D1976" s="34">
        <v>215500</v>
      </c>
      <c r="E1976" s="35">
        <v>1860.83</v>
      </c>
      <c r="F1976" s="9"/>
      <c r="G1976" s="10"/>
    </row>
    <row r="1977" spans="1:7" ht="13.25" customHeight="1">
      <c r="A1977" s="36">
        <v>41232</v>
      </c>
      <c r="B1977" s="37">
        <v>26640</v>
      </c>
      <c r="C1977" s="37">
        <v>25200</v>
      </c>
      <c r="D1977" s="37">
        <v>214000</v>
      </c>
      <c r="E1977" s="38">
        <v>1878.1</v>
      </c>
      <c r="F1977" s="9"/>
      <c r="G1977" s="10"/>
    </row>
    <row r="1978" spans="1:7" ht="13.25" customHeight="1">
      <c r="A1978" s="39">
        <v>41233</v>
      </c>
      <c r="B1978" s="40">
        <v>27280</v>
      </c>
      <c r="C1978" s="40">
        <v>25350</v>
      </c>
      <c r="D1978" s="40">
        <v>212500</v>
      </c>
      <c r="E1978" s="41">
        <v>1890.18</v>
      </c>
      <c r="F1978" s="9"/>
      <c r="G1978" s="10"/>
    </row>
    <row r="1979" spans="1:7" ht="13.25" customHeight="1">
      <c r="A1979" s="33">
        <v>41234</v>
      </c>
      <c r="B1979" s="34">
        <v>27680</v>
      </c>
      <c r="C1979" s="34">
        <v>24900</v>
      </c>
      <c r="D1979" s="34">
        <v>212500</v>
      </c>
      <c r="E1979" s="35">
        <v>1884.04</v>
      </c>
      <c r="F1979" s="9"/>
      <c r="G1979" s="10"/>
    </row>
    <row r="1980" spans="1:7" ht="13.25" customHeight="1">
      <c r="A1980" s="33">
        <v>41235</v>
      </c>
      <c r="B1980" s="34">
        <v>28340</v>
      </c>
      <c r="C1980" s="34">
        <v>25600</v>
      </c>
      <c r="D1980" s="34">
        <v>210000</v>
      </c>
      <c r="E1980" s="35">
        <v>1899.5</v>
      </c>
      <c r="F1980" s="9"/>
      <c r="G1980" s="10"/>
    </row>
    <row r="1981" spans="1:7" ht="13.25" customHeight="1">
      <c r="A1981" s="33">
        <v>41236</v>
      </c>
      <c r="B1981" s="34">
        <v>28740</v>
      </c>
      <c r="C1981" s="34">
        <v>25700</v>
      </c>
      <c r="D1981" s="34">
        <v>216500</v>
      </c>
      <c r="E1981" s="35">
        <v>1911.33</v>
      </c>
      <c r="F1981" s="9"/>
      <c r="G1981" s="10"/>
    </row>
    <row r="1982" spans="1:7" ht="13.25" customHeight="1">
      <c r="A1982" s="36">
        <v>41239</v>
      </c>
      <c r="B1982" s="37">
        <v>28080</v>
      </c>
      <c r="C1982" s="37">
        <v>25800</v>
      </c>
      <c r="D1982" s="37">
        <v>217000</v>
      </c>
      <c r="E1982" s="38">
        <v>1908.51</v>
      </c>
      <c r="F1982" s="9"/>
      <c r="G1982" s="10"/>
    </row>
    <row r="1983" spans="1:7" ht="13.25" customHeight="1">
      <c r="A1983" s="39">
        <v>41240</v>
      </c>
      <c r="B1983" s="40">
        <v>28320</v>
      </c>
      <c r="C1983" s="40">
        <v>25550</v>
      </c>
      <c r="D1983" s="40">
        <v>225000</v>
      </c>
      <c r="E1983" s="41">
        <v>1925.2</v>
      </c>
      <c r="F1983" s="9"/>
      <c r="G1983" s="10"/>
    </row>
    <row r="1984" spans="1:7" ht="13.25" customHeight="1">
      <c r="A1984" s="33">
        <v>41241</v>
      </c>
      <c r="B1984" s="34">
        <v>28260</v>
      </c>
      <c r="C1984" s="34">
        <v>25350</v>
      </c>
      <c r="D1984" s="34">
        <v>224500</v>
      </c>
      <c r="E1984" s="35">
        <v>1912.78</v>
      </c>
      <c r="F1984" s="9"/>
      <c r="G1984" s="10"/>
    </row>
    <row r="1985" spans="1:7" ht="13.25" customHeight="1">
      <c r="A1985" s="33">
        <v>41242</v>
      </c>
      <c r="B1985" s="34">
        <v>28280</v>
      </c>
      <c r="C1985" s="34">
        <v>25400</v>
      </c>
      <c r="D1985" s="34">
        <v>230500</v>
      </c>
      <c r="E1985" s="35">
        <v>1934.85</v>
      </c>
      <c r="F1985" s="9"/>
      <c r="G1985" s="10"/>
    </row>
    <row r="1986" spans="1:7" ht="13.25" customHeight="1">
      <c r="A1986" s="33">
        <v>41243</v>
      </c>
      <c r="B1986" s="34">
        <v>28120</v>
      </c>
      <c r="C1986" s="34">
        <v>24400</v>
      </c>
      <c r="D1986" s="34">
        <v>225500</v>
      </c>
      <c r="E1986" s="35">
        <v>1932.9</v>
      </c>
      <c r="F1986" s="9"/>
      <c r="G1986" s="10"/>
    </row>
    <row r="1987" spans="1:7" ht="13.25" customHeight="1">
      <c r="A1987" s="36">
        <v>41246</v>
      </c>
      <c r="B1987" s="37">
        <v>28600</v>
      </c>
      <c r="C1987" s="37">
        <v>24400</v>
      </c>
      <c r="D1987" s="37">
        <v>228500</v>
      </c>
      <c r="E1987" s="38">
        <v>1940.02</v>
      </c>
      <c r="F1987" s="9"/>
      <c r="G1987" s="10"/>
    </row>
    <row r="1988" spans="1:7" ht="13.25" customHeight="1">
      <c r="A1988" s="39">
        <v>41247</v>
      </c>
      <c r="B1988" s="40">
        <v>28600</v>
      </c>
      <c r="C1988" s="40">
        <v>24450</v>
      </c>
      <c r="D1988" s="40">
        <v>228000</v>
      </c>
      <c r="E1988" s="41">
        <v>1935.18</v>
      </c>
      <c r="F1988" s="9"/>
      <c r="G1988" s="10"/>
    </row>
    <row r="1989" spans="1:7" ht="13.25" customHeight="1">
      <c r="A1989" s="33">
        <v>41248</v>
      </c>
      <c r="B1989" s="34">
        <v>29100</v>
      </c>
      <c r="C1989" s="34">
        <v>24850</v>
      </c>
      <c r="D1989" s="34">
        <v>226500</v>
      </c>
      <c r="E1989" s="35">
        <v>1947.04</v>
      </c>
      <c r="F1989" s="9"/>
      <c r="G1989" s="10"/>
    </row>
    <row r="1990" spans="1:7" ht="13.25" customHeight="1">
      <c r="A1990" s="33">
        <v>41249</v>
      </c>
      <c r="B1990" s="34">
        <v>29080</v>
      </c>
      <c r="C1990" s="34">
        <v>24850</v>
      </c>
      <c r="D1990" s="34">
        <v>229500</v>
      </c>
      <c r="E1990" s="35">
        <v>1949.62</v>
      </c>
      <c r="F1990" s="9"/>
      <c r="G1990" s="10"/>
    </row>
    <row r="1991" spans="1:7" ht="13.25" customHeight="1">
      <c r="A1991" s="33">
        <v>41250</v>
      </c>
      <c r="B1991" s="34">
        <v>29600</v>
      </c>
      <c r="C1991" s="34">
        <v>25900</v>
      </c>
      <c r="D1991" s="34">
        <v>226000</v>
      </c>
      <c r="E1991" s="35">
        <v>1957.45</v>
      </c>
      <c r="F1991" s="9"/>
      <c r="G1991" s="10"/>
    </row>
    <row r="1992" spans="1:7" ht="13.25" customHeight="1">
      <c r="A1992" s="36">
        <v>41253</v>
      </c>
      <c r="B1992" s="37">
        <v>29820</v>
      </c>
      <c r="C1992" s="37">
        <v>26000</v>
      </c>
      <c r="D1992" s="37">
        <v>227500</v>
      </c>
      <c r="E1992" s="38">
        <v>1957.42</v>
      </c>
      <c r="F1992" s="9"/>
      <c r="G1992" s="10"/>
    </row>
    <row r="1993" spans="1:7" ht="13.25" customHeight="1">
      <c r="A1993" s="39">
        <v>41254</v>
      </c>
      <c r="B1993" s="40">
        <v>29520</v>
      </c>
      <c r="C1993" s="40">
        <v>25950</v>
      </c>
      <c r="D1993" s="40">
        <v>228500</v>
      </c>
      <c r="E1993" s="41">
        <v>1964.62</v>
      </c>
      <c r="F1993" s="9"/>
      <c r="G1993" s="10"/>
    </row>
    <row r="1994" spans="1:7" ht="13.25" customHeight="1">
      <c r="A1994" s="33">
        <v>41255</v>
      </c>
      <c r="B1994" s="34">
        <v>29800</v>
      </c>
      <c r="C1994" s="34">
        <v>26050</v>
      </c>
      <c r="D1994" s="34">
        <v>227000</v>
      </c>
      <c r="E1994" s="35">
        <v>1975.44</v>
      </c>
      <c r="F1994" s="9"/>
      <c r="G1994" s="10"/>
    </row>
    <row r="1995" spans="1:7" ht="13.25" customHeight="1">
      <c r="A1995" s="33">
        <v>41256</v>
      </c>
      <c r="B1995" s="34">
        <v>30660</v>
      </c>
      <c r="C1995" s="34">
        <v>26250</v>
      </c>
      <c r="D1995" s="34">
        <v>230500</v>
      </c>
      <c r="E1995" s="35">
        <v>2002.77</v>
      </c>
      <c r="F1995" s="9"/>
      <c r="G1995" s="10"/>
    </row>
    <row r="1996" spans="1:7" ht="13.25" customHeight="1">
      <c r="A1996" s="33">
        <v>41257</v>
      </c>
      <c r="B1996" s="34">
        <v>30300</v>
      </c>
      <c r="C1996" s="34">
        <v>26200</v>
      </c>
      <c r="D1996" s="34">
        <v>229500</v>
      </c>
      <c r="E1996" s="35">
        <v>1995.04</v>
      </c>
      <c r="F1996" s="9"/>
      <c r="G1996" s="10"/>
    </row>
    <row r="1997" spans="1:7" ht="13.25" customHeight="1">
      <c r="A1997" s="36">
        <v>41260</v>
      </c>
      <c r="B1997" s="37">
        <v>30060</v>
      </c>
      <c r="C1997" s="37">
        <v>26650</v>
      </c>
      <c r="D1997" s="37">
        <v>225000</v>
      </c>
      <c r="E1997" s="38">
        <v>1983.07</v>
      </c>
      <c r="F1997" s="9"/>
      <c r="G1997" s="10"/>
    </row>
    <row r="1998" spans="1:7" ht="13.25" customHeight="1">
      <c r="A1998" s="39">
        <v>41261</v>
      </c>
      <c r="B1998" s="40">
        <v>30300</v>
      </c>
      <c r="C1998" s="40">
        <v>26500</v>
      </c>
      <c r="D1998" s="40">
        <v>224000</v>
      </c>
      <c r="E1998" s="41">
        <v>1993.09</v>
      </c>
      <c r="F1998" s="9"/>
      <c r="G1998" s="10"/>
    </row>
    <row r="1999" spans="1:7" ht="13.25" customHeight="1">
      <c r="A1999" s="33">
        <v>41263</v>
      </c>
      <c r="B1999" s="34">
        <v>30060</v>
      </c>
      <c r="C1999" s="34">
        <v>26300</v>
      </c>
      <c r="D1999" s="34">
        <v>222500</v>
      </c>
      <c r="E1999" s="35">
        <v>1999.5</v>
      </c>
      <c r="F1999" s="9"/>
      <c r="G1999" s="10"/>
    </row>
    <row r="2000" spans="1:7" ht="13.25" customHeight="1">
      <c r="A2000" s="33">
        <v>41264</v>
      </c>
      <c r="B2000" s="34">
        <v>28840</v>
      </c>
      <c r="C2000" s="34">
        <v>25400</v>
      </c>
      <c r="D2000" s="34">
        <v>222500</v>
      </c>
      <c r="E2000" s="35">
        <v>1980.42</v>
      </c>
      <c r="F2000" s="9"/>
      <c r="G2000" s="10"/>
    </row>
    <row r="2001" spans="1:7" ht="13.25" customHeight="1">
      <c r="A2001" s="33">
        <v>41267</v>
      </c>
      <c r="B2001" s="34">
        <v>29480</v>
      </c>
      <c r="C2001" s="34">
        <v>25150</v>
      </c>
      <c r="D2001" s="34">
        <v>222500</v>
      </c>
      <c r="E2001" s="35">
        <v>1981.82</v>
      </c>
      <c r="F2001" s="9"/>
      <c r="G2001" s="10"/>
    </row>
    <row r="2002" spans="1:7" ht="13.25" customHeight="1">
      <c r="A2002" s="36">
        <v>41269</v>
      </c>
      <c r="B2002" s="37">
        <v>29400</v>
      </c>
      <c r="C2002" s="37">
        <v>25450</v>
      </c>
      <c r="D2002" s="37">
        <v>223000</v>
      </c>
      <c r="E2002" s="38">
        <v>1982.25</v>
      </c>
      <c r="F2002" s="9"/>
      <c r="G2002" s="10"/>
    </row>
    <row r="2003" spans="1:7" ht="13.25" customHeight="1">
      <c r="A2003" s="39">
        <v>41270</v>
      </c>
      <c r="B2003" s="40">
        <v>29920</v>
      </c>
      <c r="C2003" s="40">
        <v>25750</v>
      </c>
      <c r="D2003" s="40">
        <v>223000</v>
      </c>
      <c r="E2003" s="41">
        <v>1987.35</v>
      </c>
      <c r="F2003" s="9"/>
      <c r="G2003" s="10"/>
    </row>
    <row r="2004" spans="1:7" ht="13.25" customHeight="1">
      <c r="A2004" s="33">
        <v>41271</v>
      </c>
      <c r="B2004" s="34">
        <v>30440</v>
      </c>
      <c r="C2004" s="34">
        <v>25750</v>
      </c>
      <c r="D2004" s="34">
        <v>218500</v>
      </c>
      <c r="E2004" s="35">
        <v>1997.05</v>
      </c>
      <c r="F2004" s="9"/>
      <c r="G2004" s="10"/>
    </row>
    <row r="2005" spans="1:7" ht="13.25" customHeight="1">
      <c r="A2005" s="33">
        <v>41276</v>
      </c>
      <c r="B2005" s="34">
        <v>31520</v>
      </c>
      <c r="C2005" s="34">
        <v>26600</v>
      </c>
      <c r="D2005" s="34">
        <v>216000</v>
      </c>
      <c r="E2005" s="35">
        <v>2031.1</v>
      </c>
      <c r="F2005" s="9"/>
      <c r="G2005" s="10"/>
    </row>
    <row r="2006" spans="1:7" ht="13.25" customHeight="1">
      <c r="A2006" s="33">
        <v>41277</v>
      </c>
      <c r="B2006" s="34">
        <v>30860</v>
      </c>
      <c r="C2006" s="34">
        <v>26650</v>
      </c>
      <c r="D2006" s="34">
        <v>206000</v>
      </c>
      <c r="E2006" s="35">
        <v>2019.41</v>
      </c>
      <c r="F2006" s="9"/>
      <c r="G2006" s="10"/>
    </row>
    <row r="2007" spans="1:7" ht="13.25" customHeight="1">
      <c r="A2007" s="36">
        <v>41278</v>
      </c>
      <c r="B2007" s="37">
        <v>30500</v>
      </c>
      <c r="C2007" s="37">
        <v>26350</v>
      </c>
      <c r="D2007" s="37">
        <v>206000</v>
      </c>
      <c r="E2007" s="38">
        <v>2011.94</v>
      </c>
      <c r="F2007" s="9"/>
      <c r="G2007" s="10"/>
    </row>
    <row r="2008" spans="1:7" ht="13.25" customHeight="1">
      <c r="A2008" s="39">
        <v>41281</v>
      </c>
      <c r="B2008" s="40">
        <v>30400</v>
      </c>
      <c r="C2008" s="40">
        <v>25900</v>
      </c>
      <c r="D2008" s="40">
        <v>208500</v>
      </c>
      <c r="E2008" s="41">
        <v>2011.25</v>
      </c>
      <c r="F2008" s="9"/>
      <c r="G2008" s="10"/>
    </row>
    <row r="2009" spans="1:7" ht="13.25" customHeight="1">
      <c r="A2009" s="33">
        <v>41282</v>
      </c>
      <c r="B2009" s="34">
        <v>30000</v>
      </c>
      <c r="C2009" s="34">
        <v>26250</v>
      </c>
      <c r="D2009" s="34">
        <v>210000</v>
      </c>
      <c r="E2009" s="35">
        <v>1997.94</v>
      </c>
      <c r="F2009" s="9"/>
      <c r="G2009" s="10"/>
    </row>
    <row r="2010" spans="1:7" ht="13.25" customHeight="1">
      <c r="A2010" s="33">
        <v>41283</v>
      </c>
      <c r="B2010" s="34">
        <v>30000</v>
      </c>
      <c r="C2010" s="34">
        <v>26050</v>
      </c>
      <c r="D2010" s="34">
        <v>207500</v>
      </c>
      <c r="E2010" s="35">
        <v>1991.81</v>
      </c>
      <c r="F2010" s="9"/>
      <c r="G2010" s="10"/>
    </row>
    <row r="2011" spans="1:7" ht="13.25" customHeight="1">
      <c r="A2011" s="33">
        <v>41284</v>
      </c>
      <c r="B2011" s="34">
        <v>30600</v>
      </c>
      <c r="C2011" s="34">
        <v>26800</v>
      </c>
      <c r="D2011" s="34">
        <v>209500</v>
      </c>
      <c r="E2011" s="35">
        <v>2006.8</v>
      </c>
      <c r="F2011" s="9"/>
      <c r="G2011" s="10"/>
    </row>
    <row r="2012" spans="1:7" ht="13.25" customHeight="1">
      <c r="A2012" s="36">
        <v>41285</v>
      </c>
      <c r="B2012" s="37">
        <v>30660</v>
      </c>
      <c r="C2012" s="37">
        <v>27100</v>
      </c>
      <c r="D2012" s="37">
        <v>206000</v>
      </c>
      <c r="E2012" s="38">
        <v>1996.67</v>
      </c>
      <c r="F2012" s="9"/>
      <c r="G2012" s="10"/>
    </row>
    <row r="2013" spans="1:7" ht="13.25" customHeight="1">
      <c r="A2013" s="39">
        <v>41288</v>
      </c>
      <c r="B2013" s="40">
        <v>31040</v>
      </c>
      <c r="C2013" s="40">
        <v>26950</v>
      </c>
      <c r="D2013" s="40">
        <v>209000</v>
      </c>
      <c r="E2013" s="41">
        <v>2007.04</v>
      </c>
      <c r="F2013" s="9"/>
      <c r="G2013" s="10"/>
    </row>
    <row r="2014" spans="1:7" ht="13.25" customHeight="1">
      <c r="A2014" s="33">
        <v>41289</v>
      </c>
      <c r="B2014" s="34">
        <v>30240</v>
      </c>
      <c r="C2014" s="34">
        <v>25950</v>
      </c>
      <c r="D2014" s="34">
        <v>209000</v>
      </c>
      <c r="E2014" s="35">
        <v>1983.74</v>
      </c>
      <c r="F2014" s="9"/>
      <c r="G2014" s="10"/>
    </row>
    <row r="2015" spans="1:7" ht="13.25" customHeight="1">
      <c r="A2015" s="33">
        <v>41290</v>
      </c>
      <c r="B2015" s="34">
        <v>29840</v>
      </c>
      <c r="C2015" s="34">
        <v>26200</v>
      </c>
      <c r="D2015" s="34">
        <v>210500</v>
      </c>
      <c r="E2015" s="35">
        <v>1977.45</v>
      </c>
      <c r="F2015" s="9"/>
      <c r="G2015" s="10"/>
    </row>
    <row r="2016" spans="1:7" ht="13.25" customHeight="1">
      <c r="A2016" s="33">
        <v>41291</v>
      </c>
      <c r="B2016" s="34">
        <v>29380</v>
      </c>
      <c r="C2016" s="34">
        <v>25900</v>
      </c>
      <c r="D2016" s="34">
        <v>212500</v>
      </c>
      <c r="E2016" s="35">
        <v>1974.27</v>
      </c>
      <c r="F2016" s="9"/>
      <c r="G2016" s="10"/>
    </row>
    <row r="2017" spans="1:7" ht="13.25" customHeight="1">
      <c r="A2017" s="36">
        <v>41292</v>
      </c>
      <c r="B2017" s="37">
        <v>29600</v>
      </c>
      <c r="C2017" s="37">
        <v>25600</v>
      </c>
      <c r="D2017" s="37">
        <v>213500</v>
      </c>
      <c r="E2017" s="38">
        <v>1987.85</v>
      </c>
      <c r="F2017" s="9"/>
      <c r="G2017" s="10"/>
    </row>
    <row r="2018" spans="1:7" ht="13.25" customHeight="1">
      <c r="A2018" s="39">
        <v>41295</v>
      </c>
      <c r="B2018" s="40">
        <v>29080</v>
      </c>
      <c r="C2018" s="40">
        <v>25750</v>
      </c>
      <c r="D2018" s="40">
        <v>210500</v>
      </c>
      <c r="E2018" s="41">
        <v>1986.86</v>
      </c>
      <c r="F2018" s="9"/>
      <c r="G2018" s="10"/>
    </row>
    <row r="2019" spans="1:7" ht="13.25" customHeight="1">
      <c r="A2019" s="33">
        <v>41296</v>
      </c>
      <c r="B2019" s="34">
        <v>29600</v>
      </c>
      <c r="C2019" s="34">
        <v>25050</v>
      </c>
      <c r="D2019" s="34">
        <v>214500</v>
      </c>
      <c r="E2019" s="35">
        <v>1996.52</v>
      </c>
      <c r="F2019" s="9"/>
      <c r="G2019" s="10"/>
    </row>
    <row r="2020" spans="1:7" ht="13.25" customHeight="1">
      <c r="A2020" s="33">
        <v>41297</v>
      </c>
      <c r="B2020" s="34">
        <v>29460</v>
      </c>
      <c r="C2020" s="34">
        <v>24650</v>
      </c>
      <c r="D2020" s="34">
        <v>218000</v>
      </c>
      <c r="E2020" s="35">
        <v>1980.41</v>
      </c>
      <c r="F2020" s="9"/>
      <c r="G2020" s="10"/>
    </row>
    <row r="2021" spans="1:7" ht="13.25" customHeight="1">
      <c r="A2021" s="33">
        <v>41298</v>
      </c>
      <c r="B2021" s="34">
        <v>29060</v>
      </c>
      <c r="C2021" s="34">
        <v>24250</v>
      </c>
      <c r="D2021" s="34">
        <v>208000</v>
      </c>
      <c r="E2021" s="35">
        <v>1964.48</v>
      </c>
      <c r="F2021" s="9"/>
      <c r="G2021" s="10"/>
    </row>
    <row r="2022" spans="1:7" ht="13.25" customHeight="1">
      <c r="A2022" s="36">
        <v>41299</v>
      </c>
      <c r="B2022" s="37">
        <v>28340</v>
      </c>
      <c r="C2022" s="37">
        <v>24200</v>
      </c>
      <c r="D2022" s="37">
        <v>201000</v>
      </c>
      <c r="E2022" s="38">
        <v>1946.69</v>
      </c>
      <c r="F2022" s="9"/>
      <c r="G2022" s="10"/>
    </row>
    <row r="2023" spans="1:7" ht="13.25" customHeight="1">
      <c r="A2023" s="39">
        <v>41302</v>
      </c>
      <c r="B2023" s="40">
        <v>27440</v>
      </c>
      <c r="C2023" s="40">
        <v>24400</v>
      </c>
      <c r="D2023" s="40">
        <v>198500</v>
      </c>
      <c r="E2023" s="41">
        <v>1939.71</v>
      </c>
      <c r="F2023" s="9"/>
      <c r="G2023" s="10"/>
    </row>
    <row r="2024" spans="1:7" ht="13.25" customHeight="1">
      <c r="A2024" s="33">
        <v>41303</v>
      </c>
      <c r="B2024" s="34">
        <v>28180</v>
      </c>
      <c r="C2024" s="34">
        <v>24200</v>
      </c>
      <c r="D2024" s="34">
        <v>206500</v>
      </c>
      <c r="E2024" s="35">
        <v>1955.96</v>
      </c>
      <c r="F2024" s="9"/>
      <c r="G2024" s="10"/>
    </row>
    <row r="2025" spans="1:7" ht="13.25" customHeight="1">
      <c r="A2025" s="33">
        <v>41304</v>
      </c>
      <c r="B2025" s="34">
        <v>28800</v>
      </c>
      <c r="C2025" s="34">
        <v>24350</v>
      </c>
      <c r="D2025" s="34">
        <v>203500</v>
      </c>
      <c r="E2025" s="35">
        <v>1964.43</v>
      </c>
      <c r="F2025" s="9"/>
      <c r="G2025" s="10"/>
    </row>
    <row r="2026" spans="1:7" ht="13.25" customHeight="1">
      <c r="A2026" s="33">
        <v>41305</v>
      </c>
      <c r="B2026" s="34">
        <v>28960</v>
      </c>
      <c r="C2026" s="34">
        <v>24400</v>
      </c>
      <c r="D2026" s="34">
        <v>205000</v>
      </c>
      <c r="E2026" s="35">
        <v>1961.94</v>
      </c>
      <c r="F2026" s="9"/>
      <c r="G2026" s="10"/>
    </row>
    <row r="2027" spans="1:7" ht="13.25" customHeight="1">
      <c r="A2027" s="36">
        <v>41306</v>
      </c>
      <c r="B2027" s="37">
        <v>28820</v>
      </c>
      <c r="C2027" s="37">
        <v>24200</v>
      </c>
      <c r="D2027" s="37">
        <v>206500</v>
      </c>
      <c r="E2027" s="38">
        <v>1957.79</v>
      </c>
      <c r="F2027" s="9"/>
      <c r="G2027" s="10"/>
    </row>
    <row r="2028" spans="1:7" ht="13.25" customHeight="1">
      <c r="A2028" s="39">
        <v>41309</v>
      </c>
      <c r="B2028" s="40">
        <v>28740</v>
      </c>
      <c r="C2028" s="40">
        <v>24300</v>
      </c>
      <c r="D2028" s="40">
        <v>203500</v>
      </c>
      <c r="E2028" s="41">
        <v>1953.21</v>
      </c>
      <c r="F2028" s="9"/>
      <c r="G2028" s="10"/>
    </row>
    <row r="2029" spans="1:7" ht="13.25" customHeight="1">
      <c r="A2029" s="33">
        <v>41310</v>
      </c>
      <c r="B2029" s="34">
        <v>28700</v>
      </c>
      <c r="C2029" s="34">
        <v>23700</v>
      </c>
      <c r="D2029" s="34">
        <v>203500</v>
      </c>
      <c r="E2029" s="35">
        <v>1938.18</v>
      </c>
      <c r="F2029" s="9"/>
      <c r="G2029" s="10"/>
    </row>
    <row r="2030" spans="1:7" ht="13.25" customHeight="1">
      <c r="A2030" s="33">
        <v>41311</v>
      </c>
      <c r="B2030" s="34">
        <v>28540</v>
      </c>
      <c r="C2030" s="34">
        <v>24500</v>
      </c>
      <c r="D2030" s="34">
        <v>199500</v>
      </c>
      <c r="E2030" s="35">
        <v>1936.19</v>
      </c>
      <c r="F2030" s="9"/>
      <c r="G2030" s="10"/>
    </row>
    <row r="2031" spans="1:7" ht="13.25" customHeight="1">
      <c r="A2031" s="33">
        <v>41312</v>
      </c>
      <c r="B2031" s="34">
        <v>28400</v>
      </c>
      <c r="C2031" s="34">
        <v>24850</v>
      </c>
      <c r="D2031" s="34">
        <v>200000</v>
      </c>
      <c r="E2031" s="35">
        <v>1931.77</v>
      </c>
      <c r="F2031" s="9"/>
      <c r="G2031" s="10"/>
    </row>
    <row r="2032" spans="1:7" ht="13.25" customHeight="1">
      <c r="A2032" s="36">
        <v>41313</v>
      </c>
      <c r="B2032" s="37">
        <v>29240</v>
      </c>
      <c r="C2032" s="37">
        <v>24750</v>
      </c>
      <c r="D2032" s="37">
        <v>209500</v>
      </c>
      <c r="E2032" s="38">
        <v>1950.9</v>
      </c>
      <c r="F2032" s="9"/>
      <c r="G2032" s="10"/>
    </row>
    <row r="2033" spans="1:7" ht="13.25" customHeight="1">
      <c r="A2033" s="39">
        <v>41317</v>
      </c>
      <c r="B2033" s="40">
        <v>29360</v>
      </c>
      <c r="C2033" s="40">
        <v>25000</v>
      </c>
      <c r="D2033" s="40">
        <v>211500</v>
      </c>
      <c r="E2033" s="41">
        <v>1945.79</v>
      </c>
      <c r="F2033" s="9"/>
      <c r="G2033" s="10"/>
    </row>
    <row r="2034" spans="1:7" ht="13.25" customHeight="1">
      <c r="A2034" s="33">
        <v>41318</v>
      </c>
      <c r="B2034" s="34">
        <v>29740</v>
      </c>
      <c r="C2034" s="34">
        <v>25500</v>
      </c>
      <c r="D2034" s="34">
        <v>216500</v>
      </c>
      <c r="E2034" s="35">
        <v>1976.07</v>
      </c>
      <c r="F2034" s="9"/>
      <c r="G2034" s="10"/>
    </row>
    <row r="2035" spans="1:7" ht="13.25" customHeight="1">
      <c r="A2035" s="33">
        <v>41319</v>
      </c>
      <c r="B2035" s="34">
        <v>29800</v>
      </c>
      <c r="C2035" s="34">
        <v>25700</v>
      </c>
      <c r="D2035" s="34">
        <v>216500</v>
      </c>
      <c r="E2035" s="35">
        <v>1979.61</v>
      </c>
      <c r="F2035" s="9"/>
      <c r="G2035" s="10"/>
    </row>
    <row r="2036" spans="1:7" ht="13.25" customHeight="1">
      <c r="A2036" s="33">
        <v>41320</v>
      </c>
      <c r="B2036" s="34">
        <v>29960</v>
      </c>
      <c r="C2036" s="34">
        <v>25650</v>
      </c>
      <c r="D2036" s="34">
        <v>213500</v>
      </c>
      <c r="E2036" s="35">
        <v>1981.18</v>
      </c>
      <c r="F2036" s="9"/>
      <c r="G2036" s="10"/>
    </row>
    <row r="2037" spans="1:7" ht="13.25" customHeight="1">
      <c r="A2037" s="36">
        <v>41323</v>
      </c>
      <c r="B2037" s="37">
        <v>29800</v>
      </c>
      <c r="C2037" s="37">
        <v>25900</v>
      </c>
      <c r="D2037" s="37">
        <v>209500</v>
      </c>
      <c r="E2037" s="38">
        <v>1981.91</v>
      </c>
      <c r="F2037" s="9"/>
      <c r="G2037" s="10"/>
    </row>
    <row r="2038" spans="1:7" ht="13.25" customHeight="1">
      <c r="A2038" s="39">
        <v>41324</v>
      </c>
      <c r="B2038" s="40">
        <v>29840</v>
      </c>
      <c r="C2038" s="40">
        <v>25850</v>
      </c>
      <c r="D2038" s="40">
        <v>210500</v>
      </c>
      <c r="E2038" s="41">
        <v>1985.83</v>
      </c>
      <c r="F2038" s="9"/>
      <c r="G2038" s="10"/>
    </row>
    <row r="2039" spans="1:7" ht="13.25" customHeight="1">
      <c r="A2039" s="33">
        <v>41325</v>
      </c>
      <c r="B2039" s="34">
        <v>30900</v>
      </c>
      <c r="C2039" s="34">
        <v>26500</v>
      </c>
      <c r="D2039" s="34">
        <v>217000</v>
      </c>
      <c r="E2039" s="35">
        <v>2024.64</v>
      </c>
      <c r="F2039" s="9"/>
      <c r="G2039" s="10"/>
    </row>
    <row r="2040" spans="1:7" ht="13.25" customHeight="1">
      <c r="A2040" s="33">
        <v>41326</v>
      </c>
      <c r="B2040" s="34">
        <v>31000</v>
      </c>
      <c r="C2040" s="34">
        <v>26600</v>
      </c>
      <c r="D2040" s="34">
        <v>216000</v>
      </c>
      <c r="E2040" s="35">
        <v>2015.22</v>
      </c>
      <c r="F2040" s="9"/>
      <c r="G2040" s="10"/>
    </row>
    <row r="2041" spans="1:7" ht="13.25" customHeight="1">
      <c r="A2041" s="33">
        <v>41327</v>
      </c>
      <c r="B2041" s="34">
        <v>30600</v>
      </c>
      <c r="C2041" s="34">
        <v>26400</v>
      </c>
      <c r="D2041" s="34">
        <v>219000</v>
      </c>
      <c r="E2041" s="35">
        <v>2018.89</v>
      </c>
      <c r="F2041" s="9"/>
      <c r="G2041" s="10"/>
    </row>
    <row r="2042" spans="1:7" ht="13.25" customHeight="1">
      <c r="A2042" s="36">
        <v>41330</v>
      </c>
      <c r="B2042" s="37">
        <v>30600</v>
      </c>
      <c r="C2042" s="37">
        <v>26300</v>
      </c>
      <c r="D2042" s="37">
        <v>214500</v>
      </c>
      <c r="E2042" s="38">
        <v>2009.52</v>
      </c>
      <c r="F2042" s="9"/>
      <c r="G2042" s="10"/>
    </row>
    <row r="2043" spans="1:7" ht="13.25" customHeight="1">
      <c r="A2043" s="39">
        <v>41331</v>
      </c>
      <c r="B2043" s="40">
        <v>30540</v>
      </c>
      <c r="C2043" s="40">
        <v>26550</v>
      </c>
      <c r="D2043" s="40">
        <v>213500</v>
      </c>
      <c r="E2043" s="41">
        <v>2000.01</v>
      </c>
      <c r="F2043" s="9"/>
      <c r="G2043" s="10"/>
    </row>
    <row r="2044" spans="1:7" ht="13.25" customHeight="1">
      <c r="A2044" s="33">
        <v>41332</v>
      </c>
      <c r="B2044" s="34">
        <v>30540</v>
      </c>
      <c r="C2044" s="34">
        <v>26250</v>
      </c>
      <c r="D2044" s="34">
        <v>215000</v>
      </c>
      <c r="E2044" s="35">
        <v>2004.04</v>
      </c>
      <c r="F2044" s="9"/>
      <c r="G2044" s="10"/>
    </row>
    <row r="2045" spans="1:7" ht="13.25" customHeight="1">
      <c r="A2045" s="33">
        <v>41333</v>
      </c>
      <c r="B2045" s="34">
        <v>30880</v>
      </c>
      <c r="C2045" s="34">
        <v>26500</v>
      </c>
      <c r="D2045" s="34">
        <v>218000</v>
      </c>
      <c r="E2045" s="35">
        <v>2026.49</v>
      </c>
      <c r="F2045" s="9"/>
      <c r="G2045" s="10"/>
    </row>
    <row r="2046" spans="1:7" ht="13.25" customHeight="1">
      <c r="A2046" s="33">
        <v>41337</v>
      </c>
      <c r="B2046" s="34">
        <v>30780</v>
      </c>
      <c r="C2046" s="34">
        <v>26000</v>
      </c>
      <c r="D2046" s="34">
        <v>219500</v>
      </c>
      <c r="E2046" s="35">
        <v>2013.15</v>
      </c>
      <c r="F2046" s="9"/>
      <c r="G2046" s="10"/>
    </row>
    <row r="2047" spans="1:7" ht="13.25" customHeight="1">
      <c r="A2047" s="36">
        <v>41338</v>
      </c>
      <c r="B2047" s="37">
        <v>31000</v>
      </c>
      <c r="C2047" s="37">
        <v>27000</v>
      </c>
      <c r="D2047" s="37">
        <v>221000</v>
      </c>
      <c r="E2047" s="38">
        <v>2016.61</v>
      </c>
      <c r="F2047" s="9"/>
      <c r="G2047" s="10"/>
    </row>
    <row r="2048" spans="1:7" ht="13.25" customHeight="1">
      <c r="A2048" s="39">
        <v>41339</v>
      </c>
      <c r="B2048" s="40">
        <v>31200</v>
      </c>
      <c r="C2048" s="40">
        <v>28000</v>
      </c>
      <c r="D2048" s="40">
        <v>217500</v>
      </c>
      <c r="E2048" s="41">
        <v>2020.74</v>
      </c>
      <c r="F2048" s="9"/>
      <c r="G2048" s="10"/>
    </row>
    <row r="2049" spans="1:7" ht="13.25" customHeight="1">
      <c r="A2049" s="33">
        <v>41340</v>
      </c>
      <c r="B2049" s="34">
        <v>30400</v>
      </c>
      <c r="C2049" s="34">
        <v>28150</v>
      </c>
      <c r="D2049" s="34">
        <v>216000</v>
      </c>
      <c r="E2049" s="35">
        <v>2004.4</v>
      </c>
      <c r="F2049" s="9"/>
      <c r="G2049" s="10"/>
    </row>
    <row r="2050" spans="1:7" ht="13.25" customHeight="1">
      <c r="A2050" s="33">
        <v>41341</v>
      </c>
      <c r="B2050" s="34">
        <v>29980</v>
      </c>
      <c r="C2050" s="34">
        <v>28250</v>
      </c>
      <c r="D2050" s="34">
        <v>213500</v>
      </c>
      <c r="E2050" s="35">
        <v>2006.01</v>
      </c>
      <c r="F2050" s="9"/>
      <c r="G2050" s="10"/>
    </row>
    <row r="2051" spans="1:7" ht="13.25" customHeight="1">
      <c r="A2051" s="33">
        <v>41344</v>
      </c>
      <c r="B2051" s="34">
        <v>30160</v>
      </c>
      <c r="C2051" s="34">
        <v>28600</v>
      </c>
      <c r="D2051" s="34">
        <v>208500</v>
      </c>
      <c r="E2051" s="35">
        <v>2003.35</v>
      </c>
      <c r="F2051" s="9"/>
      <c r="G2051" s="10"/>
    </row>
    <row r="2052" spans="1:7" ht="13.25" customHeight="1">
      <c r="A2052" s="36">
        <v>41345</v>
      </c>
      <c r="B2052" s="37">
        <v>29880</v>
      </c>
      <c r="C2052" s="37">
        <v>28100</v>
      </c>
      <c r="D2052" s="37">
        <v>210500</v>
      </c>
      <c r="E2052" s="38">
        <v>1993.34</v>
      </c>
      <c r="F2052" s="9"/>
      <c r="G2052" s="10"/>
    </row>
    <row r="2053" spans="1:7" ht="13.25" customHeight="1">
      <c r="A2053" s="39">
        <v>41346</v>
      </c>
      <c r="B2053" s="40">
        <v>30540</v>
      </c>
      <c r="C2053" s="40">
        <v>28300</v>
      </c>
      <c r="D2053" s="40">
        <v>210000</v>
      </c>
      <c r="E2053" s="41">
        <v>1999.73</v>
      </c>
      <c r="F2053" s="9"/>
      <c r="G2053" s="10"/>
    </row>
    <row r="2054" spans="1:7" ht="13.25" customHeight="1">
      <c r="A2054" s="33">
        <v>41347</v>
      </c>
      <c r="B2054" s="34">
        <v>30400</v>
      </c>
      <c r="C2054" s="34">
        <v>28900</v>
      </c>
      <c r="D2054" s="34">
        <v>212000</v>
      </c>
      <c r="E2054" s="35">
        <v>2002.13</v>
      </c>
      <c r="F2054" s="9"/>
      <c r="G2054" s="10"/>
    </row>
    <row r="2055" spans="1:7" ht="13.25" customHeight="1">
      <c r="A2055" s="33">
        <v>41348</v>
      </c>
      <c r="B2055" s="34">
        <v>29600</v>
      </c>
      <c r="C2055" s="34">
        <v>28800</v>
      </c>
      <c r="D2055" s="34">
        <v>220000</v>
      </c>
      <c r="E2055" s="35">
        <v>1986.5</v>
      </c>
      <c r="F2055" s="9"/>
      <c r="G2055" s="10"/>
    </row>
    <row r="2056" spans="1:7" ht="13.25" customHeight="1">
      <c r="A2056" s="33">
        <v>41351</v>
      </c>
      <c r="B2056" s="34">
        <v>28900</v>
      </c>
      <c r="C2056" s="34">
        <v>28400</v>
      </c>
      <c r="D2056" s="34">
        <v>219000</v>
      </c>
      <c r="E2056" s="35">
        <v>1968.18</v>
      </c>
      <c r="F2056" s="9"/>
      <c r="G2056" s="10"/>
    </row>
    <row r="2057" spans="1:7" ht="13.25" customHeight="1">
      <c r="A2057" s="36">
        <v>41352</v>
      </c>
      <c r="B2057" s="37">
        <v>29500</v>
      </c>
      <c r="C2057" s="37">
        <v>28650</v>
      </c>
      <c r="D2057" s="37">
        <v>218000</v>
      </c>
      <c r="E2057" s="38">
        <v>1978.56</v>
      </c>
      <c r="F2057" s="9"/>
      <c r="G2057" s="10"/>
    </row>
    <row r="2058" spans="1:7" ht="13.25" customHeight="1">
      <c r="A2058" s="39">
        <v>41353</v>
      </c>
      <c r="B2058" s="40">
        <v>29200</v>
      </c>
      <c r="C2058" s="40">
        <v>28600</v>
      </c>
      <c r="D2058" s="40">
        <v>217500</v>
      </c>
      <c r="E2058" s="41">
        <v>1959.41</v>
      </c>
      <c r="F2058" s="9"/>
      <c r="G2058" s="10"/>
    </row>
    <row r="2059" spans="1:7" ht="13.25" customHeight="1">
      <c r="A2059" s="33">
        <v>41354</v>
      </c>
      <c r="B2059" s="34">
        <v>29140</v>
      </c>
      <c r="C2059" s="34">
        <v>28050</v>
      </c>
      <c r="D2059" s="34">
        <v>215000</v>
      </c>
      <c r="E2059" s="35">
        <v>1950.82</v>
      </c>
      <c r="F2059" s="9"/>
      <c r="G2059" s="10"/>
    </row>
    <row r="2060" spans="1:7" ht="13.25" customHeight="1">
      <c r="A2060" s="33">
        <v>41355</v>
      </c>
      <c r="B2060" s="34">
        <v>29100</v>
      </c>
      <c r="C2060" s="34">
        <v>28300</v>
      </c>
      <c r="D2060" s="34">
        <v>214500</v>
      </c>
      <c r="E2060" s="35">
        <v>1948.71</v>
      </c>
      <c r="F2060" s="9"/>
      <c r="G2060" s="10"/>
    </row>
    <row r="2061" spans="1:7" ht="13.25" customHeight="1">
      <c r="A2061" s="33">
        <v>41358</v>
      </c>
      <c r="B2061" s="34">
        <v>29900</v>
      </c>
      <c r="C2061" s="34">
        <v>29050</v>
      </c>
      <c r="D2061" s="34">
        <v>215500</v>
      </c>
      <c r="E2061" s="35">
        <v>1977.67</v>
      </c>
      <c r="F2061" s="9"/>
      <c r="G2061" s="10"/>
    </row>
    <row r="2062" spans="1:7" ht="13.25" customHeight="1">
      <c r="A2062" s="36">
        <v>41359</v>
      </c>
      <c r="B2062" s="37">
        <v>30180</v>
      </c>
      <c r="C2062" s="37">
        <v>29500</v>
      </c>
      <c r="D2062" s="37">
        <v>220500</v>
      </c>
      <c r="E2062" s="38">
        <v>1983.7</v>
      </c>
      <c r="F2062" s="9"/>
      <c r="G2062" s="10"/>
    </row>
    <row r="2063" spans="1:7" ht="13.25" customHeight="1">
      <c r="A2063" s="39">
        <v>41360</v>
      </c>
      <c r="B2063" s="40">
        <v>30080</v>
      </c>
      <c r="C2063" s="40">
        <v>29450</v>
      </c>
      <c r="D2063" s="40">
        <v>224000</v>
      </c>
      <c r="E2063" s="41">
        <v>1993.44</v>
      </c>
      <c r="F2063" s="9"/>
      <c r="G2063" s="10"/>
    </row>
    <row r="2064" spans="1:7" ht="13.25" customHeight="1">
      <c r="A2064" s="33">
        <v>41361</v>
      </c>
      <c r="B2064" s="34">
        <v>30200</v>
      </c>
      <c r="C2064" s="34">
        <v>29250</v>
      </c>
      <c r="D2064" s="34">
        <v>223500</v>
      </c>
      <c r="E2064" s="35">
        <v>1993.52</v>
      </c>
      <c r="F2064" s="9"/>
      <c r="G2064" s="10"/>
    </row>
    <row r="2065" spans="1:7" ht="13.25" customHeight="1">
      <c r="A2065" s="33">
        <v>41362</v>
      </c>
      <c r="B2065" s="34">
        <v>30540</v>
      </c>
      <c r="C2065" s="34">
        <v>28750</v>
      </c>
      <c r="D2065" s="34">
        <v>224000</v>
      </c>
      <c r="E2065" s="35">
        <v>2004.89</v>
      </c>
      <c r="F2065" s="9"/>
      <c r="G2065" s="10"/>
    </row>
    <row r="2066" spans="1:7" ht="13.25" customHeight="1">
      <c r="A2066" s="33">
        <v>41365</v>
      </c>
      <c r="B2066" s="34">
        <v>30240</v>
      </c>
      <c r="C2066" s="34">
        <v>28650</v>
      </c>
      <c r="D2066" s="34">
        <v>222000</v>
      </c>
      <c r="E2066" s="35">
        <v>1995.99</v>
      </c>
      <c r="F2066" s="9"/>
      <c r="G2066" s="10"/>
    </row>
    <row r="2067" spans="1:7" ht="13.25" customHeight="1">
      <c r="A2067" s="36">
        <v>41366</v>
      </c>
      <c r="B2067" s="37">
        <v>30500</v>
      </c>
      <c r="C2067" s="37">
        <v>28400</v>
      </c>
      <c r="D2067" s="37">
        <v>219500</v>
      </c>
      <c r="E2067" s="38">
        <v>1986.15</v>
      </c>
      <c r="F2067" s="9"/>
      <c r="G2067" s="10"/>
    </row>
    <row r="2068" spans="1:7" ht="13.25" customHeight="1">
      <c r="A2068" s="39">
        <v>41367</v>
      </c>
      <c r="B2068" s="40">
        <v>30420</v>
      </c>
      <c r="C2068" s="40">
        <v>28900</v>
      </c>
      <c r="D2068" s="40">
        <v>218000</v>
      </c>
      <c r="E2068" s="41">
        <v>1983.22</v>
      </c>
      <c r="F2068" s="9"/>
      <c r="G2068" s="10"/>
    </row>
    <row r="2069" spans="1:7" ht="13.25" customHeight="1">
      <c r="A2069" s="33">
        <v>41368</v>
      </c>
      <c r="B2069" s="34">
        <v>30120</v>
      </c>
      <c r="C2069" s="34">
        <v>29200</v>
      </c>
      <c r="D2069" s="34">
        <v>207000</v>
      </c>
      <c r="E2069" s="35">
        <v>1959.45</v>
      </c>
      <c r="F2069" s="9"/>
      <c r="G2069" s="10"/>
    </row>
    <row r="2070" spans="1:7" ht="13.25" customHeight="1">
      <c r="A2070" s="33">
        <v>41369</v>
      </c>
      <c r="B2070" s="34">
        <v>30100</v>
      </c>
      <c r="C2070" s="34">
        <v>28550</v>
      </c>
      <c r="D2070" s="34">
        <v>198000</v>
      </c>
      <c r="E2070" s="35">
        <v>1927.23</v>
      </c>
      <c r="F2070" s="9"/>
      <c r="G2070" s="10"/>
    </row>
    <row r="2071" spans="1:7" ht="13.25" customHeight="1">
      <c r="A2071" s="33">
        <v>41372</v>
      </c>
      <c r="B2071" s="34">
        <v>30400</v>
      </c>
      <c r="C2071" s="34">
        <v>27900</v>
      </c>
      <c r="D2071" s="34">
        <v>198000</v>
      </c>
      <c r="E2071" s="35">
        <v>1918.69</v>
      </c>
      <c r="F2071" s="9"/>
      <c r="G2071" s="10"/>
    </row>
    <row r="2072" spans="1:7" ht="13.25" customHeight="1">
      <c r="A2072" s="36">
        <v>41373</v>
      </c>
      <c r="B2072" s="37">
        <v>30560</v>
      </c>
      <c r="C2072" s="37">
        <v>27800</v>
      </c>
      <c r="D2072" s="37">
        <v>198500</v>
      </c>
      <c r="E2072" s="38">
        <v>1920.74</v>
      </c>
      <c r="F2072" s="9"/>
      <c r="G2072" s="10"/>
    </row>
    <row r="2073" spans="1:7" ht="13.25" customHeight="1">
      <c r="A2073" s="39">
        <v>41374</v>
      </c>
      <c r="B2073" s="40">
        <v>30420</v>
      </c>
      <c r="C2073" s="40">
        <v>27950</v>
      </c>
      <c r="D2073" s="40">
        <v>201000</v>
      </c>
      <c r="E2073" s="41">
        <v>1935.58</v>
      </c>
      <c r="F2073" s="9"/>
      <c r="G2073" s="10"/>
    </row>
    <row r="2074" spans="1:7" ht="13.25" customHeight="1">
      <c r="A2074" s="33">
        <v>41375</v>
      </c>
      <c r="B2074" s="34">
        <v>30800</v>
      </c>
      <c r="C2074" s="34">
        <v>29000</v>
      </c>
      <c r="D2074" s="34">
        <v>200500</v>
      </c>
      <c r="E2074" s="35">
        <v>1949.8</v>
      </c>
      <c r="F2074" s="9"/>
      <c r="G2074" s="10"/>
    </row>
    <row r="2075" spans="1:7" ht="13.25" customHeight="1">
      <c r="A2075" s="33">
        <v>41376</v>
      </c>
      <c r="B2075" s="34">
        <v>30340</v>
      </c>
      <c r="C2075" s="34">
        <v>28800</v>
      </c>
      <c r="D2075" s="34">
        <v>197000</v>
      </c>
      <c r="E2075" s="35">
        <v>1924.23</v>
      </c>
      <c r="F2075" s="9"/>
      <c r="G2075" s="10"/>
    </row>
    <row r="2076" spans="1:7" ht="13.25" customHeight="1">
      <c r="A2076" s="33">
        <v>41379</v>
      </c>
      <c r="B2076" s="34">
        <v>30460</v>
      </c>
      <c r="C2076" s="34">
        <v>29150</v>
      </c>
      <c r="D2076" s="34">
        <v>193000</v>
      </c>
      <c r="E2076" s="35">
        <v>1920.45</v>
      </c>
      <c r="F2076" s="9"/>
      <c r="G2076" s="10"/>
    </row>
    <row r="2077" spans="1:7" ht="13.25" customHeight="1">
      <c r="A2077" s="36">
        <v>41380</v>
      </c>
      <c r="B2077" s="37">
        <v>30560</v>
      </c>
      <c r="C2077" s="37">
        <v>29100</v>
      </c>
      <c r="D2077" s="37">
        <v>191500</v>
      </c>
      <c r="E2077" s="38">
        <v>1922.21</v>
      </c>
      <c r="F2077" s="9"/>
      <c r="G2077" s="10"/>
    </row>
    <row r="2078" spans="1:7" ht="13.25" customHeight="1">
      <c r="A2078" s="39">
        <v>41381</v>
      </c>
      <c r="B2078" s="40">
        <v>30360</v>
      </c>
      <c r="C2078" s="40">
        <v>28750</v>
      </c>
      <c r="D2078" s="40">
        <v>192500</v>
      </c>
      <c r="E2078" s="41">
        <v>1923.84</v>
      </c>
      <c r="F2078" s="9"/>
      <c r="G2078" s="10"/>
    </row>
    <row r="2079" spans="1:7" ht="13.25" customHeight="1">
      <c r="A2079" s="33">
        <v>41382</v>
      </c>
      <c r="B2079" s="34">
        <v>29660</v>
      </c>
      <c r="C2079" s="34">
        <v>27900</v>
      </c>
      <c r="D2079" s="34">
        <v>188500</v>
      </c>
      <c r="E2079" s="35">
        <v>1900.06</v>
      </c>
      <c r="F2079" s="9"/>
      <c r="G2079" s="10"/>
    </row>
    <row r="2080" spans="1:7" ht="13.25" customHeight="1">
      <c r="A2080" s="33">
        <v>41383</v>
      </c>
      <c r="B2080" s="34">
        <v>29500</v>
      </c>
      <c r="C2080" s="34">
        <v>28800</v>
      </c>
      <c r="D2080" s="34">
        <v>183500</v>
      </c>
      <c r="E2080" s="35">
        <v>1906.75</v>
      </c>
      <c r="F2080" s="9"/>
      <c r="G2080" s="10"/>
    </row>
    <row r="2081" spans="1:7" ht="13.25" customHeight="1">
      <c r="A2081" s="33">
        <v>41386</v>
      </c>
      <c r="B2081" s="34">
        <v>30060</v>
      </c>
      <c r="C2081" s="34">
        <v>29000</v>
      </c>
      <c r="D2081" s="34">
        <v>183000</v>
      </c>
      <c r="E2081" s="35">
        <v>1926.31</v>
      </c>
      <c r="F2081" s="9"/>
      <c r="G2081" s="10"/>
    </row>
    <row r="2082" spans="1:7" ht="13.25" customHeight="1">
      <c r="A2082" s="36">
        <v>41387</v>
      </c>
      <c r="B2082" s="37">
        <v>29660</v>
      </c>
      <c r="C2082" s="37">
        <v>28850</v>
      </c>
      <c r="D2082" s="37">
        <v>184000</v>
      </c>
      <c r="E2082" s="38">
        <v>1918.63</v>
      </c>
      <c r="F2082" s="9"/>
      <c r="G2082" s="10"/>
    </row>
    <row r="2083" spans="1:7" ht="13.25" customHeight="1">
      <c r="A2083" s="39">
        <v>41388</v>
      </c>
      <c r="B2083" s="40">
        <v>29720</v>
      </c>
      <c r="C2083" s="40">
        <v>29100</v>
      </c>
      <c r="D2083" s="40">
        <v>185000</v>
      </c>
      <c r="E2083" s="41">
        <v>1935.31</v>
      </c>
      <c r="F2083" s="9"/>
      <c r="G2083" s="10"/>
    </row>
    <row r="2084" spans="1:7" ht="13.25" customHeight="1">
      <c r="A2084" s="33">
        <v>41389</v>
      </c>
      <c r="B2084" s="34">
        <v>29880</v>
      </c>
      <c r="C2084" s="34">
        <v>29500</v>
      </c>
      <c r="D2084" s="34">
        <v>195500</v>
      </c>
      <c r="E2084" s="35">
        <v>1951.6</v>
      </c>
      <c r="F2084" s="9"/>
      <c r="G2084" s="10"/>
    </row>
    <row r="2085" spans="1:7" ht="13.25" customHeight="1">
      <c r="A2085" s="33">
        <v>41390</v>
      </c>
      <c r="B2085" s="34">
        <v>29720</v>
      </c>
      <c r="C2085" s="34">
        <v>29450</v>
      </c>
      <c r="D2085" s="34">
        <v>194000</v>
      </c>
      <c r="E2085" s="35">
        <v>1944.56</v>
      </c>
      <c r="F2085" s="9"/>
      <c r="G2085" s="10"/>
    </row>
    <row r="2086" spans="1:7" ht="13.25" customHeight="1">
      <c r="A2086" s="33">
        <v>41393</v>
      </c>
      <c r="B2086" s="34">
        <v>29620</v>
      </c>
      <c r="C2086" s="34">
        <v>29550</v>
      </c>
      <c r="D2086" s="34">
        <v>197000</v>
      </c>
      <c r="E2086" s="35">
        <v>1940.7</v>
      </c>
      <c r="F2086" s="9"/>
      <c r="G2086" s="10"/>
    </row>
    <row r="2087" spans="1:7" ht="13.25" customHeight="1">
      <c r="A2087" s="36">
        <v>41394</v>
      </c>
      <c r="B2087" s="37">
        <v>30400</v>
      </c>
      <c r="C2087" s="37">
        <v>29900</v>
      </c>
      <c r="D2087" s="37">
        <v>199500</v>
      </c>
      <c r="E2087" s="38">
        <v>1963.95</v>
      </c>
      <c r="F2087" s="9"/>
      <c r="G2087" s="10"/>
    </row>
    <row r="2088" spans="1:7" ht="13.25" customHeight="1">
      <c r="A2088" s="39">
        <v>41396</v>
      </c>
      <c r="B2088" s="40">
        <v>30560</v>
      </c>
      <c r="C2088" s="40">
        <v>29450</v>
      </c>
      <c r="D2088" s="40">
        <v>197500</v>
      </c>
      <c r="E2088" s="41">
        <v>1957.21</v>
      </c>
      <c r="F2088" s="9"/>
      <c r="G2088" s="10"/>
    </row>
    <row r="2089" spans="1:7" ht="13.25" customHeight="1">
      <c r="A2089" s="33">
        <v>41397</v>
      </c>
      <c r="B2089" s="34">
        <v>30700</v>
      </c>
      <c r="C2089" s="34">
        <v>29550</v>
      </c>
      <c r="D2089" s="34">
        <v>202000</v>
      </c>
      <c r="E2089" s="35">
        <v>1965.71</v>
      </c>
      <c r="F2089" s="9"/>
      <c r="G2089" s="10"/>
    </row>
    <row r="2090" spans="1:7" ht="13.25" customHeight="1">
      <c r="A2090" s="33">
        <v>41400</v>
      </c>
      <c r="B2090" s="34">
        <v>30280</v>
      </c>
      <c r="C2090" s="34">
        <v>28900</v>
      </c>
      <c r="D2090" s="34">
        <v>199000</v>
      </c>
      <c r="E2090" s="35">
        <v>1961.48</v>
      </c>
      <c r="F2090" s="9"/>
      <c r="G2090" s="10"/>
    </row>
    <row r="2091" spans="1:7" ht="13.25" customHeight="1">
      <c r="A2091" s="33">
        <v>41401</v>
      </c>
      <c r="B2091" s="34">
        <v>29860</v>
      </c>
      <c r="C2091" s="34">
        <v>28600</v>
      </c>
      <c r="D2091" s="34">
        <v>194500</v>
      </c>
      <c r="E2091" s="35">
        <v>1954.35</v>
      </c>
      <c r="F2091" s="9"/>
      <c r="G2091" s="10"/>
    </row>
    <row r="2092" spans="1:7" ht="13.25" customHeight="1">
      <c r="A2092" s="36">
        <v>41402</v>
      </c>
      <c r="B2092" s="37">
        <v>29760</v>
      </c>
      <c r="C2092" s="37">
        <v>28550</v>
      </c>
      <c r="D2092" s="37">
        <v>193000</v>
      </c>
      <c r="E2092" s="38">
        <v>1956.45</v>
      </c>
      <c r="F2092" s="9"/>
      <c r="G2092" s="10"/>
    </row>
    <row r="2093" spans="1:7" ht="13.25" customHeight="1">
      <c r="A2093" s="39">
        <v>41403</v>
      </c>
      <c r="B2093" s="40">
        <v>30300</v>
      </c>
      <c r="C2093" s="40">
        <v>29050</v>
      </c>
      <c r="D2093" s="40">
        <v>193500</v>
      </c>
      <c r="E2093" s="41">
        <v>1979.45</v>
      </c>
      <c r="F2093" s="9"/>
      <c r="G2093" s="10"/>
    </row>
    <row r="2094" spans="1:7" ht="13.25" customHeight="1">
      <c r="A2094" s="33">
        <v>41404</v>
      </c>
      <c r="B2094" s="34">
        <v>29520</v>
      </c>
      <c r="C2094" s="34">
        <v>29100</v>
      </c>
      <c r="D2094" s="34">
        <v>189000</v>
      </c>
      <c r="E2094" s="35">
        <v>1944.75</v>
      </c>
      <c r="F2094" s="9"/>
      <c r="G2094" s="10"/>
    </row>
    <row r="2095" spans="1:7" ht="13.25" customHeight="1">
      <c r="A2095" s="33">
        <v>41407</v>
      </c>
      <c r="B2095" s="34">
        <v>29540</v>
      </c>
      <c r="C2095" s="34">
        <v>29100</v>
      </c>
      <c r="D2095" s="34">
        <v>188500</v>
      </c>
      <c r="E2095" s="35">
        <v>1948.7</v>
      </c>
      <c r="F2095" s="9"/>
      <c r="G2095" s="10"/>
    </row>
    <row r="2096" spans="1:7" ht="13.25" customHeight="1">
      <c r="A2096" s="33">
        <v>41408</v>
      </c>
      <c r="B2096" s="34">
        <v>30000</v>
      </c>
      <c r="C2096" s="34">
        <v>29500</v>
      </c>
      <c r="D2096" s="34">
        <v>193500</v>
      </c>
      <c r="E2096" s="35">
        <v>1968.83</v>
      </c>
      <c r="F2096" s="9"/>
      <c r="G2096" s="10"/>
    </row>
    <row r="2097" spans="1:7" ht="13.25" customHeight="1">
      <c r="A2097" s="36">
        <v>41409</v>
      </c>
      <c r="B2097" s="37">
        <v>30000</v>
      </c>
      <c r="C2097" s="37">
        <v>29750</v>
      </c>
      <c r="D2097" s="37">
        <v>193000</v>
      </c>
      <c r="E2097" s="38">
        <v>1971.26</v>
      </c>
      <c r="F2097" s="9"/>
      <c r="G2097" s="10"/>
    </row>
    <row r="2098" spans="1:7" ht="13.25" customHeight="1">
      <c r="A2098" s="39">
        <v>41410</v>
      </c>
      <c r="B2098" s="40">
        <v>30160</v>
      </c>
      <c r="C2098" s="40">
        <v>30050</v>
      </c>
      <c r="D2098" s="40">
        <v>196000</v>
      </c>
      <c r="E2098" s="41">
        <v>1986.81</v>
      </c>
      <c r="F2098" s="9"/>
      <c r="G2098" s="10"/>
    </row>
    <row r="2099" spans="1:7" ht="13.25" customHeight="1">
      <c r="A2099" s="33">
        <v>41414</v>
      </c>
      <c r="B2099" s="34">
        <v>29940</v>
      </c>
      <c r="C2099" s="34">
        <v>30700</v>
      </c>
      <c r="D2099" s="34">
        <v>198500</v>
      </c>
      <c r="E2099" s="35">
        <v>1982.43</v>
      </c>
      <c r="F2099" s="9"/>
      <c r="G2099" s="10"/>
    </row>
    <row r="2100" spans="1:7" ht="13.25" customHeight="1">
      <c r="A2100" s="33">
        <v>41415</v>
      </c>
      <c r="B2100" s="34">
        <v>29840</v>
      </c>
      <c r="C2100" s="34">
        <v>30600</v>
      </c>
      <c r="D2100" s="34">
        <v>198500</v>
      </c>
      <c r="E2100" s="35">
        <v>1981.09</v>
      </c>
      <c r="F2100" s="9"/>
      <c r="G2100" s="10"/>
    </row>
    <row r="2101" spans="1:7" ht="13.25" customHeight="1">
      <c r="A2101" s="33">
        <v>41416</v>
      </c>
      <c r="B2101" s="34">
        <v>30180</v>
      </c>
      <c r="C2101" s="34">
        <v>31300</v>
      </c>
      <c r="D2101" s="34">
        <v>202000</v>
      </c>
      <c r="E2101" s="35">
        <v>1993.83</v>
      </c>
      <c r="F2101" s="9"/>
      <c r="G2101" s="10"/>
    </row>
    <row r="2102" spans="1:7" ht="13.25" customHeight="1">
      <c r="A2102" s="36">
        <v>41417</v>
      </c>
      <c r="B2102" s="37">
        <v>29680</v>
      </c>
      <c r="C2102" s="37">
        <v>31400</v>
      </c>
      <c r="D2102" s="37">
        <v>202500</v>
      </c>
      <c r="E2102" s="38">
        <v>1969.19</v>
      </c>
      <c r="F2102" s="9"/>
      <c r="G2102" s="10"/>
    </row>
    <row r="2103" spans="1:7" ht="13.25" customHeight="1">
      <c r="A2103" s="39">
        <v>41418</v>
      </c>
      <c r="B2103" s="40">
        <v>29720</v>
      </c>
      <c r="C2103" s="40">
        <v>31400</v>
      </c>
      <c r="D2103" s="40">
        <v>204000</v>
      </c>
      <c r="E2103" s="41">
        <v>1973.45</v>
      </c>
      <c r="F2103" s="9"/>
      <c r="G2103" s="10"/>
    </row>
    <row r="2104" spans="1:7" ht="13.25" customHeight="1">
      <c r="A2104" s="33">
        <v>41421</v>
      </c>
      <c r="B2104" s="34">
        <v>29780</v>
      </c>
      <c r="C2104" s="34">
        <v>31400</v>
      </c>
      <c r="D2104" s="34">
        <v>207000</v>
      </c>
      <c r="E2104" s="35">
        <v>1979.97</v>
      </c>
      <c r="F2104" s="9"/>
      <c r="G2104" s="10"/>
    </row>
    <row r="2105" spans="1:7" ht="13.25" customHeight="1">
      <c r="A2105" s="33">
        <v>41422</v>
      </c>
      <c r="B2105" s="34">
        <v>29680</v>
      </c>
      <c r="C2105" s="34">
        <v>31400</v>
      </c>
      <c r="D2105" s="34">
        <v>206500</v>
      </c>
      <c r="E2105" s="35">
        <v>1986.22</v>
      </c>
      <c r="F2105" s="9"/>
      <c r="G2105" s="10"/>
    </row>
    <row r="2106" spans="1:7" ht="13.25" customHeight="1">
      <c r="A2106" s="33">
        <v>41423</v>
      </c>
      <c r="B2106" s="34">
        <v>30240</v>
      </c>
      <c r="C2106" s="34">
        <v>32000</v>
      </c>
      <c r="D2106" s="34">
        <v>208500</v>
      </c>
      <c r="E2106" s="35">
        <v>2001.2</v>
      </c>
      <c r="F2106" s="9"/>
      <c r="G2106" s="10"/>
    </row>
    <row r="2107" spans="1:7" ht="13.25" customHeight="1">
      <c r="A2107" s="36">
        <v>41424</v>
      </c>
      <c r="B2107" s="37">
        <v>30880</v>
      </c>
      <c r="C2107" s="37">
        <v>31850</v>
      </c>
      <c r="D2107" s="37">
        <v>209500</v>
      </c>
      <c r="E2107" s="38">
        <v>2000.1</v>
      </c>
      <c r="F2107" s="9"/>
      <c r="G2107" s="10"/>
    </row>
    <row r="2108" spans="1:7" ht="13.25" customHeight="1">
      <c r="A2108" s="39">
        <v>41425</v>
      </c>
      <c r="B2108" s="40">
        <v>30760</v>
      </c>
      <c r="C2108" s="40">
        <v>32200</v>
      </c>
      <c r="D2108" s="40">
        <v>212500</v>
      </c>
      <c r="E2108" s="41">
        <v>2001.05</v>
      </c>
      <c r="F2108" s="9"/>
      <c r="G2108" s="10"/>
    </row>
    <row r="2109" spans="1:7" ht="13.25" customHeight="1">
      <c r="A2109" s="33">
        <v>41428</v>
      </c>
      <c r="B2109" s="34">
        <v>30640</v>
      </c>
      <c r="C2109" s="34">
        <v>31900</v>
      </c>
      <c r="D2109" s="34">
        <v>214500</v>
      </c>
      <c r="E2109" s="35">
        <v>1989.57</v>
      </c>
      <c r="F2109" s="9"/>
      <c r="G2109" s="10"/>
    </row>
    <row r="2110" spans="1:7" ht="13.25" customHeight="1">
      <c r="A2110" s="33">
        <v>41429</v>
      </c>
      <c r="B2110" s="34">
        <v>30800</v>
      </c>
      <c r="C2110" s="34">
        <v>32250</v>
      </c>
      <c r="D2110" s="34">
        <v>215000</v>
      </c>
      <c r="E2110" s="35">
        <v>1989.51</v>
      </c>
      <c r="F2110" s="9"/>
      <c r="G2110" s="10"/>
    </row>
    <row r="2111" spans="1:7" ht="13.25" customHeight="1">
      <c r="A2111" s="33">
        <v>41430</v>
      </c>
      <c r="B2111" s="34">
        <v>30420</v>
      </c>
      <c r="C2111" s="34">
        <v>31150</v>
      </c>
      <c r="D2111" s="34">
        <v>210500</v>
      </c>
      <c r="E2111" s="35">
        <v>1959.19</v>
      </c>
      <c r="F2111" s="9"/>
      <c r="G2111" s="10"/>
    </row>
    <row r="2112" spans="1:7" ht="13.25" customHeight="1">
      <c r="A2112" s="36">
        <v>41432</v>
      </c>
      <c r="B2112" s="37">
        <v>28540</v>
      </c>
      <c r="C2112" s="37">
        <v>31100</v>
      </c>
      <c r="D2112" s="37">
        <v>208000</v>
      </c>
      <c r="E2112" s="38">
        <v>1923.85</v>
      </c>
      <c r="F2112" s="9"/>
      <c r="G2112" s="10"/>
    </row>
    <row r="2113" spans="1:7" ht="13.25" customHeight="1">
      <c r="A2113" s="39">
        <v>41435</v>
      </c>
      <c r="B2113" s="40">
        <v>28500</v>
      </c>
      <c r="C2113" s="40">
        <v>32650</v>
      </c>
      <c r="D2113" s="40">
        <v>206000</v>
      </c>
      <c r="E2113" s="41">
        <v>1932.7</v>
      </c>
      <c r="F2113" s="9"/>
      <c r="G2113" s="10"/>
    </row>
    <row r="2114" spans="1:7" ht="13.25" customHeight="1">
      <c r="A2114" s="33">
        <v>41436</v>
      </c>
      <c r="B2114" s="34">
        <v>27780</v>
      </c>
      <c r="C2114" s="34">
        <v>32500</v>
      </c>
      <c r="D2114" s="34">
        <v>206500</v>
      </c>
      <c r="E2114" s="35">
        <v>1920.68</v>
      </c>
      <c r="F2114" s="9"/>
      <c r="G2114" s="10"/>
    </row>
    <row r="2115" spans="1:7" ht="13.25" customHeight="1">
      <c r="A2115" s="33">
        <v>41437</v>
      </c>
      <c r="B2115" s="34">
        <v>27700</v>
      </c>
      <c r="C2115" s="34">
        <v>32350</v>
      </c>
      <c r="D2115" s="34">
        <v>203500</v>
      </c>
      <c r="E2115" s="35">
        <v>1909.91</v>
      </c>
      <c r="F2115" s="9"/>
      <c r="G2115" s="10"/>
    </row>
    <row r="2116" spans="1:7" ht="13.25" customHeight="1">
      <c r="A2116" s="33">
        <v>41438</v>
      </c>
      <c r="B2116" s="34">
        <v>27140</v>
      </c>
      <c r="C2116" s="34">
        <v>32050</v>
      </c>
      <c r="D2116" s="34">
        <v>198000</v>
      </c>
      <c r="E2116" s="35">
        <v>1882.73</v>
      </c>
      <c r="F2116" s="9"/>
      <c r="G2116" s="10"/>
    </row>
    <row r="2117" spans="1:7" ht="13.25" customHeight="1">
      <c r="A2117" s="36">
        <v>41439</v>
      </c>
      <c r="B2117" s="37">
        <v>27380</v>
      </c>
      <c r="C2117" s="37">
        <v>31500</v>
      </c>
      <c r="D2117" s="37">
        <v>197000</v>
      </c>
      <c r="E2117" s="38">
        <v>1889.24</v>
      </c>
      <c r="F2117" s="9"/>
      <c r="G2117" s="10"/>
    </row>
    <row r="2118" spans="1:7" ht="13.25" customHeight="1">
      <c r="A2118" s="39">
        <v>41442</v>
      </c>
      <c r="B2118" s="40">
        <v>27320</v>
      </c>
      <c r="C2118" s="40">
        <v>30450</v>
      </c>
      <c r="D2118" s="40">
        <v>197000</v>
      </c>
      <c r="E2118" s="41">
        <v>1883.1</v>
      </c>
      <c r="F2118" s="9"/>
      <c r="G2118" s="10"/>
    </row>
    <row r="2119" spans="1:7" ht="13.25" customHeight="1">
      <c r="A2119" s="33">
        <v>41443</v>
      </c>
      <c r="B2119" s="34">
        <v>27740</v>
      </c>
      <c r="C2119" s="34">
        <v>31750</v>
      </c>
      <c r="D2119" s="34">
        <v>204500</v>
      </c>
      <c r="E2119" s="35">
        <v>1900.62</v>
      </c>
      <c r="F2119" s="9"/>
      <c r="G2119" s="10"/>
    </row>
    <row r="2120" spans="1:7" ht="13.25" customHeight="1">
      <c r="A2120" s="33">
        <v>41444</v>
      </c>
      <c r="B2120" s="34">
        <v>27380</v>
      </c>
      <c r="C2120" s="34">
        <v>31900</v>
      </c>
      <c r="D2120" s="34">
        <v>207500</v>
      </c>
      <c r="E2120" s="35">
        <v>1888.31</v>
      </c>
      <c r="F2120" s="9"/>
      <c r="G2120" s="10"/>
    </row>
    <row r="2121" spans="1:7" ht="13.25" customHeight="1">
      <c r="A2121" s="33">
        <v>41445</v>
      </c>
      <c r="B2121" s="34">
        <v>26580</v>
      </c>
      <c r="C2121" s="34">
        <v>31050</v>
      </c>
      <c r="D2121" s="34">
        <v>207500</v>
      </c>
      <c r="E2121" s="35">
        <v>1850.49</v>
      </c>
      <c r="F2121" s="9"/>
      <c r="G2121" s="10"/>
    </row>
    <row r="2122" spans="1:7" ht="13.25" customHeight="1">
      <c r="A2122" s="36">
        <v>41446</v>
      </c>
      <c r="B2122" s="37">
        <v>26500</v>
      </c>
      <c r="C2122" s="37">
        <v>30800</v>
      </c>
      <c r="D2122" s="37">
        <v>202000</v>
      </c>
      <c r="E2122" s="38">
        <v>1822.83</v>
      </c>
      <c r="F2122" s="9"/>
      <c r="G2122" s="10"/>
    </row>
    <row r="2123" spans="1:7" ht="13.25" customHeight="1">
      <c r="A2123" s="39">
        <v>41449</v>
      </c>
      <c r="B2123" s="40">
        <v>26260</v>
      </c>
      <c r="C2123" s="40">
        <v>29750</v>
      </c>
      <c r="D2123" s="40">
        <v>202500</v>
      </c>
      <c r="E2123" s="41">
        <v>1799.01</v>
      </c>
      <c r="F2123" s="9"/>
      <c r="G2123" s="10"/>
    </row>
    <row r="2124" spans="1:7" ht="13.25" customHeight="1">
      <c r="A2124" s="33">
        <v>41450</v>
      </c>
      <c r="B2124" s="34">
        <v>25940</v>
      </c>
      <c r="C2124" s="34">
        <v>29500</v>
      </c>
      <c r="D2124" s="34">
        <v>206000</v>
      </c>
      <c r="E2124" s="35">
        <v>1780.63</v>
      </c>
      <c r="F2124" s="9"/>
      <c r="G2124" s="10"/>
    </row>
    <row r="2125" spans="1:7" ht="13.25" customHeight="1">
      <c r="A2125" s="33">
        <v>41451</v>
      </c>
      <c r="B2125" s="34">
        <v>25220</v>
      </c>
      <c r="C2125" s="34">
        <v>30250</v>
      </c>
      <c r="D2125" s="34">
        <v>208000</v>
      </c>
      <c r="E2125" s="35">
        <v>1783.45</v>
      </c>
      <c r="F2125" s="9"/>
      <c r="G2125" s="10"/>
    </row>
    <row r="2126" spans="1:7" ht="13.25" customHeight="1">
      <c r="A2126" s="33">
        <v>41452</v>
      </c>
      <c r="B2126" s="34">
        <v>26780</v>
      </c>
      <c r="C2126" s="34">
        <v>30650</v>
      </c>
      <c r="D2126" s="34">
        <v>218000</v>
      </c>
      <c r="E2126" s="35">
        <v>1834.7</v>
      </c>
      <c r="F2126" s="9"/>
      <c r="G2126" s="10"/>
    </row>
    <row r="2127" spans="1:7" ht="13.25" customHeight="1">
      <c r="A2127" s="36">
        <v>41453</v>
      </c>
      <c r="B2127" s="37">
        <v>26840</v>
      </c>
      <c r="C2127" s="37">
        <v>31200</v>
      </c>
      <c r="D2127" s="37">
        <v>225500</v>
      </c>
      <c r="E2127" s="38">
        <v>1863.32</v>
      </c>
      <c r="F2127" s="9"/>
      <c r="G2127" s="10"/>
    </row>
    <row r="2128" spans="1:7" ht="13.25" customHeight="1">
      <c r="A2128" s="39">
        <v>41456</v>
      </c>
      <c r="B2128" s="40">
        <v>26520</v>
      </c>
      <c r="C2128" s="40">
        <v>31550</v>
      </c>
      <c r="D2128" s="40">
        <v>223000</v>
      </c>
      <c r="E2128" s="41">
        <v>1855.73</v>
      </c>
      <c r="F2128" s="9"/>
      <c r="G2128" s="10"/>
    </row>
    <row r="2129" spans="1:7" ht="13.25" customHeight="1">
      <c r="A2129" s="33">
        <v>41457</v>
      </c>
      <c r="B2129" s="34">
        <v>26700</v>
      </c>
      <c r="C2129" s="34">
        <v>28800</v>
      </c>
      <c r="D2129" s="34">
        <v>215500</v>
      </c>
      <c r="E2129" s="35">
        <v>1855.02</v>
      </c>
      <c r="F2129" s="9"/>
      <c r="G2129" s="10"/>
    </row>
    <row r="2130" spans="1:7" ht="13.25" customHeight="1">
      <c r="A2130" s="33">
        <v>41458</v>
      </c>
      <c r="B2130" s="34">
        <v>26020</v>
      </c>
      <c r="C2130" s="34">
        <v>28750</v>
      </c>
      <c r="D2130" s="34">
        <v>215000</v>
      </c>
      <c r="E2130" s="35">
        <v>1824.66</v>
      </c>
      <c r="F2130" s="9"/>
      <c r="G2130" s="10"/>
    </row>
    <row r="2131" spans="1:7" ht="13.25" customHeight="1">
      <c r="A2131" s="33">
        <v>41459</v>
      </c>
      <c r="B2131" s="34">
        <v>26340</v>
      </c>
      <c r="C2131" s="34">
        <v>28750</v>
      </c>
      <c r="D2131" s="34">
        <v>214000</v>
      </c>
      <c r="E2131" s="35">
        <v>1839.14</v>
      </c>
      <c r="F2131" s="9"/>
      <c r="G2131" s="10"/>
    </row>
    <row r="2132" spans="1:7" ht="13.25" customHeight="1">
      <c r="A2132" s="36">
        <v>41460</v>
      </c>
      <c r="B2132" s="37">
        <v>25340</v>
      </c>
      <c r="C2132" s="37">
        <v>28400</v>
      </c>
      <c r="D2132" s="37">
        <v>213500</v>
      </c>
      <c r="E2132" s="38">
        <v>1833.31</v>
      </c>
      <c r="F2132" s="9"/>
      <c r="G2132" s="10"/>
    </row>
    <row r="2133" spans="1:7" ht="13.25" customHeight="1">
      <c r="A2133" s="39">
        <v>41463</v>
      </c>
      <c r="B2133" s="40">
        <v>24520</v>
      </c>
      <c r="C2133" s="40">
        <v>27800</v>
      </c>
      <c r="D2133" s="40">
        <v>214000</v>
      </c>
      <c r="E2133" s="41">
        <v>1816.85</v>
      </c>
      <c r="F2133" s="9"/>
      <c r="G2133" s="10"/>
    </row>
    <row r="2134" spans="1:7" ht="13.25" customHeight="1">
      <c r="A2134" s="33">
        <v>41464</v>
      </c>
      <c r="B2134" s="34">
        <v>24740</v>
      </c>
      <c r="C2134" s="34">
        <v>28350</v>
      </c>
      <c r="D2134" s="34">
        <v>217500</v>
      </c>
      <c r="E2134" s="35">
        <v>1830.35</v>
      </c>
      <c r="F2134" s="9"/>
      <c r="G2134" s="10"/>
    </row>
    <row r="2135" spans="1:7" ht="13.25" customHeight="1">
      <c r="A2135" s="33">
        <v>41465</v>
      </c>
      <c r="B2135" s="34">
        <v>24960</v>
      </c>
      <c r="C2135" s="34">
        <v>27500</v>
      </c>
      <c r="D2135" s="34">
        <v>219000</v>
      </c>
      <c r="E2135" s="35">
        <v>1824.16</v>
      </c>
      <c r="F2135" s="9"/>
      <c r="G2135" s="10"/>
    </row>
    <row r="2136" spans="1:7" ht="13.25" customHeight="1">
      <c r="A2136" s="33">
        <v>41466</v>
      </c>
      <c r="B2136" s="34">
        <v>26240</v>
      </c>
      <c r="C2136" s="34">
        <v>28400</v>
      </c>
      <c r="D2136" s="34">
        <v>222000</v>
      </c>
      <c r="E2136" s="35">
        <v>1877.6</v>
      </c>
      <c r="F2136" s="9"/>
      <c r="G2136" s="10"/>
    </row>
    <row r="2137" spans="1:7" ht="13.25" customHeight="1">
      <c r="A2137" s="36">
        <v>41467</v>
      </c>
      <c r="B2137" s="37">
        <v>26240</v>
      </c>
      <c r="C2137" s="37">
        <v>28500</v>
      </c>
      <c r="D2137" s="37">
        <v>209000</v>
      </c>
      <c r="E2137" s="38">
        <v>1869.98</v>
      </c>
      <c r="F2137" s="9"/>
      <c r="G2137" s="10"/>
    </row>
    <row r="2138" spans="1:7" ht="13.25" customHeight="1">
      <c r="A2138" s="39">
        <v>41470</v>
      </c>
      <c r="B2138" s="40">
        <v>26260</v>
      </c>
      <c r="C2138" s="40">
        <v>28450</v>
      </c>
      <c r="D2138" s="40">
        <v>212500</v>
      </c>
      <c r="E2138" s="41">
        <v>1875.16</v>
      </c>
      <c r="F2138" s="9"/>
      <c r="G2138" s="10"/>
    </row>
    <row r="2139" spans="1:7" ht="13.25" customHeight="1">
      <c r="A2139" s="33">
        <v>41471</v>
      </c>
      <c r="B2139" s="34">
        <v>25960</v>
      </c>
      <c r="C2139" s="34">
        <v>28450</v>
      </c>
      <c r="D2139" s="34">
        <v>213000</v>
      </c>
      <c r="E2139" s="35">
        <v>1866.36</v>
      </c>
      <c r="F2139" s="9"/>
      <c r="G2139" s="10"/>
    </row>
    <row r="2140" spans="1:7" ht="13.25" customHeight="1">
      <c r="A2140" s="33">
        <v>41472</v>
      </c>
      <c r="B2140" s="34">
        <v>26400</v>
      </c>
      <c r="C2140" s="34">
        <v>28600</v>
      </c>
      <c r="D2140" s="34">
        <v>219000</v>
      </c>
      <c r="E2140" s="35">
        <v>1887.49</v>
      </c>
      <c r="F2140" s="9"/>
      <c r="G2140" s="10"/>
    </row>
    <row r="2141" spans="1:7" ht="13.25" customHeight="1">
      <c r="A2141" s="33">
        <v>41473</v>
      </c>
      <c r="B2141" s="34">
        <v>25840</v>
      </c>
      <c r="C2141" s="34">
        <v>29200</v>
      </c>
      <c r="D2141" s="34">
        <v>221000</v>
      </c>
      <c r="E2141" s="35">
        <v>1875.48</v>
      </c>
      <c r="F2141" s="9"/>
      <c r="G2141" s="10"/>
    </row>
    <row r="2142" spans="1:7" ht="13.25" customHeight="1">
      <c r="A2142" s="36">
        <v>41474</v>
      </c>
      <c r="B2142" s="37">
        <v>25460</v>
      </c>
      <c r="C2142" s="37">
        <v>28400</v>
      </c>
      <c r="D2142" s="37">
        <v>221500</v>
      </c>
      <c r="E2142" s="38">
        <v>1871.41</v>
      </c>
      <c r="F2142" s="9"/>
      <c r="G2142" s="10"/>
    </row>
    <row r="2143" spans="1:7" ht="13.25" customHeight="1">
      <c r="A2143" s="39">
        <v>41477</v>
      </c>
      <c r="B2143" s="40">
        <v>25460</v>
      </c>
      <c r="C2143" s="40">
        <v>28000</v>
      </c>
      <c r="D2143" s="40">
        <v>222000</v>
      </c>
      <c r="E2143" s="41">
        <v>1880.35</v>
      </c>
      <c r="F2143" s="9"/>
      <c r="G2143" s="10"/>
    </row>
    <row r="2144" spans="1:7" ht="13.25" customHeight="1">
      <c r="A2144" s="33">
        <v>41478</v>
      </c>
      <c r="B2144" s="34">
        <v>26140</v>
      </c>
      <c r="C2144" s="34">
        <v>28200</v>
      </c>
      <c r="D2144" s="34">
        <v>222000</v>
      </c>
      <c r="E2144" s="35">
        <v>1904.15</v>
      </c>
      <c r="F2144" s="9"/>
      <c r="G2144" s="10"/>
    </row>
    <row r="2145" spans="1:7" ht="13.25" customHeight="1">
      <c r="A2145" s="33">
        <v>41479</v>
      </c>
      <c r="B2145" s="34">
        <v>26300</v>
      </c>
      <c r="C2145" s="34">
        <v>28550</v>
      </c>
      <c r="D2145" s="34">
        <v>223500</v>
      </c>
      <c r="E2145" s="35">
        <v>1912.08</v>
      </c>
      <c r="F2145" s="9"/>
      <c r="G2145" s="10"/>
    </row>
    <row r="2146" spans="1:7" ht="13.25" customHeight="1">
      <c r="A2146" s="33">
        <v>41480</v>
      </c>
      <c r="B2146" s="34">
        <v>26300</v>
      </c>
      <c r="C2146" s="34">
        <v>28600</v>
      </c>
      <c r="D2146" s="34">
        <v>224500</v>
      </c>
      <c r="E2146" s="35">
        <v>1909.61</v>
      </c>
      <c r="F2146" s="9"/>
      <c r="G2146" s="10"/>
    </row>
    <row r="2147" spans="1:7" ht="13.25" customHeight="1">
      <c r="A2147" s="36">
        <v>41481</v>
      </c>
      <c r="B2147" s="37">
        <v>26060</v>
      </c>
      <c r="C2147" s="37">
        <v>28150</v>
      </c>
      <c r="D2147" s="37">
        <v>225500</v>
      </c>
      <c r="E2147" s="38">
        <v>1910.81</v>
      </c>
      <c r="F2147" s="9"/>
      <c r="G2147" s="10"/>
    </row>
    <row r="2148" spans="1:7" ht="13.25" customHeight="1">
      <c r="A2148" s="39">
        <v>41484</v>
      </c>
      <c r="B2148" s="40">
        <v>25660</v>
      </c>
      <c r="C2148" s="40">
        <v>27000</v>
      </c>
      <c r="D2148" s="40">
        <v>230000</v>
      </c>
      <c r="E2148" s="41">
        <v>1899.89</v>
      </c>
      <c r="F2148" s="9"/>
      <c r="G2148" s="10"/>
    </row>
    <row r="2149" spans="1:7" ht="13.25" customHeight="1">
      <c r="A2149" s="33">
        <v>41485</v>
      </c>
      <c r="B2149" s="34">
        <v>25800</v>
      </c>
      <c r="C2149" s="34">
        <v>27100</v>
      </c>
      <c r="D2149" s="34">
        <v>237500</v>
      </c>
      <c r="E2149" s="35">
        <v>1917.05</v>
      </c>
      <c r="F2149" s="9"/>
      <c r="G2149" s="10"/>
    </row>
    <row r="2150" spans="1:7" ht="13.25" customHeight="1">
      <c r="A2150" s="33">
        <v>41486</v>
      </c>
      <c r="B2150" s="34">
        <v>25600</v>
      </c>
      <c r="C2150" s="34">
        <v>27200</v>
      </c>
      <c r="D2150" s="34">
        <v>232500</v>
      </c>
      <c r="E2150" s="35">
        <v>1914.03</v>
      </c>
      <c r="F2150" s="9"/>
      <c r="G2150" s="10"/>
    </row>
    <row r="2151" spans="1:7" ht="13.25" customHeight="1">
      <c r="A2151" s="33">
        <v>41487</v>
      </c>
      <c r="B2151" s="34">
        <v>25600</v>
      </c>
      <c r="C2151" s="34">
        <v>27400</v>
      </c>
      <c r="D2151" s="34">
        <v>231500</v>
      </c>
      <c r="E2151" s="35">
        <v>1920.74</v>
      </c>
      <c r="F2151" s="9"/>
      <c r="G2151" s="10"/>
    </row>
    <row r="2152" spans="1:7" ht="13.25" customHeight="1">
      <c r="A2152" s="36">
        <v>41488</v>
      </c>
      <c r="B2152" s="37">
        <v>25720</v>
      </c>
      <c r="C2152" s="37">
        <v>27450</v>
      </c>
      <c r="D2152" s="37">
        <v>231500</v>
      </c>
      <c r="E2152" s="38">
        <v>1923.38</v>
      </c>
      <c r="F2152" s="9"/>
      <c r="G2152" s="10"/>
    </row>
    <row r="2153" spans="1:7" ht="13.25" customHeight="1">
      <c r="A2153" s="39">
        <v>41491</v>
      </c>
      <c r="B2153" s="40">
        <v>25480</v>
      </c>
      <c r="C2153" s="40">
        <v>27400</v>
      </c>
      <c r="D2153" s="40">
        <v>230500</v>
      </c>
      <c r="E2153" s="41">
        <v>1916.22</v>
      </c>
      <c r="F2153" s="9"/>
      <c r="G2153" s="10"/>
    </row>
    <row r="2154" spans="1:7" ht="13.25" customHeight="1">
      <c r="A2154" s="33">
        <v>41492</v>
      </c>
      <c r="B2154" s="34">
        <v>25080</v>
      </c>
      <c r="C2154" s="34">
        <v>27550</v>
      </c>
      <c r="D2154" s="34">
        <v>232500</v>
      </c>
      <c r="E2154" s="35">
        <v>1906.62</v>
      </c>
      <c r="F2154" s="9"/>
      <c r="G2154" s="10"/>
    </row>
    <row r="2155" spans="1:7" ht="13.25" customHeight="1">
      <c r="A2155" s="33">
        <v>41493</v>
      </c>
      <c r="B2155" s="34">
        <v>24440</v>
      </c>
      <c r="C2155" s="34">
        <v>26550</v>
      </c>
      <c r="D2155" s="34">
        <v>225000</v>
      </c>
      <c r="E2155" s="35">
        <v>1878.33</v>
      </c>
      <c r="F2155" s="9"/>
      <c r="G2155" s="10"/>
    </row>
    <row r="2156" spans="1:7" ht="13.25" customHeight="1">
      <c r="A2156" s="33">
        <v>41494</v>
      </c>
      <c r="B2156" s="34">
        <v>24340</v>
      </c>
      <c r="C2156" s="34">
        <v>26200</v>
      </c>
      <c r="D2156" s="34">
        <v>225000</v>
      </c>
      <c r="E2156" s="35">
        <v>1883.97</v>
      </c>
      <c r="F2156" s="9"/>
      <c r="G2156" s="10"/>
    </row>
    <row r="2157" spans="1:7" ht="13.25" customHeight="1">
      <c r="A2157" s="36">
        <v>41495</v>
      </c>
      <c r="B2157" s="37">
        <v>24600</v>
      </c>
      <c r="C2157" s="37">
        <v>26650</v>
      </c>
      <c r="D2157" s="37">
        <v>221500</v>
      </c>
      <c r="E2157" s="38">
        <v>1880.71</v>
      </c>
      <c r="F2157" s="9"/>
      <c r="G2157" s="10"/>
    </row>
    <row r="2158" spans="1:7" ht="13.25" customHeight="1">
      <c r="A2158" s="39">
        <v>41498</v>
      </c>
      <c r="B2158" s="40">
        <v>24640</v>
      </c>
      <c r="C2158" s="40">
        <v>27000</v>
      </c>
      <c r="D2158" s="40">
        <v>221000</v>
      </c>
      <c r="E2158" s="41">
        <v>1884.83</v>
      </c>
      <c r="F2158" s="9"/>
      <c r="G2158" s="10"/>
    </row>
    <row r="2159" spans="1:7" ht="13.25" customHeight="1">
      <c r="A2159" s="33">
        <v>41499</v>
      </c>
      <c r="B2159" s="34">
        <v>25800</v>
      </c>
      <c r="C2159" s="34">
        <v>28300</v>
      </c>
      <c r="D2159" s="34">
        <v>227000</v>
      </c>
      <c r="E2159" s="35">
        <v>1913.03</v>
      </c>
      <c r="F2159" s="9"/>
      <c r="G2159" s="10"/>
    </row>
    <row r="2160" spans="1:7" ht="13.25" customHeight="1">
      <c r="A2160" s="33">
        <v>41500</v>
      </c>
      <c r="B2160" s="34">
        <v>26000</v>
      </c>
      <c r="C2160" s="34">
        <v>29150</v>
      </c>
      <c r="D2160" s="34">
        <v>233000</v>
      </c>
      <c r="E2160" s="35">
        <v>1923.91</v>
      </c>
      <c r="F2160" s="9"/>
      <c r="G2160" s="10"/>
    </row>
    <row r="2161" spans="1:7" ht="13.25" customHeight="1">
      <c r="A2161" s="33">
        <v>41502</v>
      </c>
      <c r="B2161" s="34">
        <v>25900</v>
      </c>
      <c r="C2161" s="34">
        <v>28700</v>
      </c>
      <c r="D2161" s="34">
        <v>236500</v>
      </c>
      <c r="E2161" s="35">
        <v>1920.11</v>
      </c>
      <c r="F2161" s="9"/>
      <c r="G2161" s="10"/>
    </row>
    <row r="2162" spans="1:7" ht="13.25" customHeight="1">
      <c r="A2162" s="36">
        <v>41505</v>
      </c>
      <c r="B2162" s="37">
        <v>25720</v>
      </c>
      <c r="C2162" s="37">
        <v>28550</v>
      </c>
      <c r="D2162" s="37">
        <v>234500</v>
      </c>
      <c r="E2162" s="38">
        <v>1917.64</v>
      </c>
      <c r="F2162" s="9"/>
      <c r="G2162" s="10"/>
    </row>
    <row r="2163" spans="1:7" ht="13.25" customHeight="1">
      <c r="A2163" s="39">
        <v>41506</v>
      </c>
      <c r="B2163" s="40">
        <v>25380</v>
      </c>
      <c r="C2163" s="40">
        <v>28500</v>
      </c>
      <c r="D2163" s="40">
        <v>229000</v>
      </c>
      <c r="E2163" s="41">
        <v>1887.85</v>
      </c>
      <c r="F2163" s="9"/>
      <c r="G2163" s="10"/>
    </row>
    <row r="2164" spans="1:7" ht="13.25" customHeight="1">
      <c r="A2164" s="33">
        <v>41507</v>
      </c>
      <c r="B2164" s="34">
        <v>25120</v>
      </c>
      <c r="C2164" s="34">
        <v>28200</v>
      </c>
      <c r="D2164" s="34">
        <v>228500</v>
      </c>
      <c r="E2164" s="35">
        <v>1867.46</v>
      </c>
      <c r="F2164" s="9"/>
      <c r="G2164" s="10"/>
    </row>
    <row r="2165" spans="1:7" ht="13.25" customHeight="1">
      <c r="A2165" s="33">
        <v>41508</v>
      </c>
      <c r="B2165" s="34">
        <v>25100</v>
      </c>
      <c r="C2165" s="34">
        <v>28050</v>
      </c>
      <c r="D2165" s="34">
        <v>228000</v>
      </c>
      <c r="E2165" s="35">
        <v>1849.12</v>
      </c>
      <c r="F2165" s="9"/>
      <c r="G2165" s="10"/>
    </row>
    <row r="2166" spans="1:7" ht="13.25" customHeight="1">
      <c r="A2166" s="33">
        <v>41509</v>
      </c>
      <c r="B2166" s="34">
        <v>25900</v>
      </c>
      <c r="C2166" s="34">
        <v>28500</v>
      </c>
      <c r="D2166" s="34">
        <v>228500</v>
      </c>
      <c r="E2166" s="35">
        <v>1870.16</v>
      </c>
      <c r="F2166" s="9"/>
      <c r="G2166" s="10"/>
    </row>
    <row r="2167" spans="1:7" ht="13.25" customHeight="1">
      <c r="A2167" s="36">
        <v>41512</v>
      </c>
      <c r="B2167" s="37">
        <v>26000</v>
      </c>
      <c r="C2167" s="37">
        <v>28350</v>
      </c>
      <c r="D2167" s="37">
        <v>237000</v>
      </c>
      <c r="E2167" s="38">
        <v>1887.86</v>
      </c>
      <c r="F2167" s="9"/>
      <c r="G2167" s="10"/>
    </row>
    <row r="2168" spans="1:7" ht="13.25" customHeight="1">
      <c r="A2168" s="39">
        <v>41513</v>
      </c>
      <c r="B2168" s="40">
        <v>26080</v>
      </c>
      <c r="C2168" s="40">
        <v>27950</v>
      </c>
      <c r="D2168" s="40">
        <v>238000</v>
      </c>
      <c r="E2168" s="41">
        <v>1885.84</v>
      </c>
      <c r="F2168" s="9"/>
      <c r="G2168" s="10"/>
    </row>
    <row r="2169" spans="1:7" ht="13.25" customHeight="1">
      <c r="A2169" s="33">
        <v>41514</v>
      </c>
      <c r="B2169" s="34">
        <v>26180</v>
      </c>
      <c r="C2169" s="34">
        <v>27700</v>
      </c>
      <c r="D2169" s="34">
        <v>240500</v>
      </c>
      <c r="E2169" s="35">
        <v>1884.52</v>
      </c>
      <c r="F2169" s="9"/>
      <c r="G2169" s="10"/>
    </row>
    <row r="2170" spans="1:7" ht="13.25" customHeight="1">
      <c r="A2170" s="33">
        <v>41515</v>
      </c>
      <c r="B2170" s="34">
        <v>26880</v>
      </c>
      <c r="C2170" s="34">
        <v>27450</v>
      </c>
      <c r="D2170" s="34">
        <v>239500</v>
      </c>
      <c r="E2170" s="35">
        <v>1907.54</v>
      </c>
      <c r="F2170" s="9"/>
      <c r="G2170" s="10"/>
    </row>
    <row r="2171" spans="1:7" ht="13.25" customHeight="1">
      <c r="A2171" s="33">
        <v>41516</v>
      </c>
      <c r="B2171" s="34">
        <v>27360</v>
      </c>
      <c r="C2171" s="34">
        <v>28250</v>
      </c>
      <c r="D2171" s="34">
        <v>249000</v>
      </c>
      <c r="E2171" s="35">
        <v>1926.36</v>
      </c>
      <c r="F2171" s="9"/>
      <c r="G2171" s="10"/>
    </row>
    <row r="2172" spans="1:7" ht="13.25" customHeight="1">
      <c r="A2172" s="36">
        <v>41519</v>
      </c>
      <c r="B2172" s="37">
        <v>27020</v>
      </c>
      <c r="C2172" s="37">
        <v>28300</v>
      </c>
      <c r="D2172" s="37">
        <v>244500</v>
      </c>
      <c r="E2172" s="38">
        <v>1924.81</v>
      </c>
      <c r="F2172" s="9"/>
      <c r="G2172" s="10"/>
    </row>
    <row r="2173" spans="1:7" ht="13.25" customHeight="1">
      <c r="A2173" s="39">
        <v>41520</v>
      </c>
      <c r="B2173" s="40">
        <v>26740</v>
      </c>
      <c r="C2173" s="40">
        <v>28450</v>
      </c>
      <c r="D2173" s="40">
        <v>242500</v>
      </c>
      <c r="E2173" s="41">
        <v>1933.74</v>
      </c>
      <c r="F2173" s="9"/>
      <c r="G2173" s="10"/>
    </row>
    <row r="2174" spans="1:7" ht="13.25" customHeight="1">
      <c r="A2174" s="33">
        <v>41521</v>
      </c>
      <c r="B2174" s="34">
        <v>26800</v>
      </c>
      <c r="C2174" s="34">
        <v>28650</v>
      </c>
      <c r="D2174" s="34">
        <v>242500</v>
      </c>
      <c r="E2174" s="35">
        <v>1933.03</v>
      </c>
      <c r="F2174" s="9"/>
      <c r="G2174" s="10"/>
    </row>
    <row r="2175" spans="1:7" ht="13.25" customHeight="1">
      <c r="A2175" s="33">
        <v>41522</v>
      </c>
      <c r="B2175" s="34">
        <v>27300</v>
      </c>
      <c r="C2175" s="34">
        <v>28150</v>
      </c>
      <c r="D2175" s="34">
        <v>244000</v>
      </c>
      <c r="E2175" s="35">
        <v>1951.65</v>
      </c>
      <c r="F2175" s="9"/>
      <c r="G2175" s="10"/>
    </row>
    <row r="2176" spans="1:7" ht="13.25" customHeight="1">
      <c r="A2176" s="33">
        <v>41523</v>
      </c>
      <c r="B2176" s="34">
        <v>27380</v>
      </c>
      <c r="C2176" s="34">
        <v>27100</v>
      </c>
      <c r="D2176" s="34">
        <v>250500</v>
      </c>
      <c r="E2176" s="35">
        <v>1955.31</v>
      </c>
      <c r="F2176" s="9"/>
      <c r="G2176" s="10"/>
    </row>
    <row r="2177" spans="1:7" ht="13.25" customHeight="1">
      <c r="A2177" s="36">
        <v>41526</v>
      </c>
      <c r="B2177" s="37">
        <v>27460</v>
      </c>
      <c r="C2177" s="37">
        <v>28450</v>
      </c>
      <c r="D2177" s="37">
        <v>248000</v>
      </c>
      <c r="E2177" s="38">
        <v>1974.67</v>
      </c>
      <c r="F2177" s="9"/>
      <c r="G2177" s="10"/>
    </row>
    <row r="2178" spans="1:7" ht="13.25" customHeight="1">
      <c r="A2178" s="39">
        <v>41527</v>
      </c>
      <c r="B2178" s="40">
        <v>27920</v>
      </c>
      <c r="C2178" s="40">
        <v>28950</v>
      </c>
      <c r="D2178" s="40">
        <v>250000</v>
      </c>
      <c r="E2178" s="41">
        <v>1994.06</v>
      </c>
      <c r="F2178" s="9"/>
      <c r="G2178" s="10"/>
    </row>
    <row r="2179" spans="1:7" ht="13.25" customHeight="1">
      <c r="A2179" s="33">
        <v>41528</v>
      </c>
      <c r="B2179" s="34">
        <v>28040</v>
      </c>
      <c r="C2179" s="34">
        <v>28900</v>
      </c>
      <c r="D2179" s="34">
        <v>248000</v>
      </c>
      <c r="E2179" s="35">
        <v>2003.85</v>
      </c>
      <c r="F2179" s="9"/>
      <c r="G2179" s="10"/>
    </row>
    <row r="2180" spans="1:7" ht="13.25" customHeight="1">
      <c r="A2180" s="33">
        <v>41529</v>
      </c>
      <c r="B2180" s="34">
        <v>28200</v>
      </c>
      <c r="C2180" s="34">
        <v>28900</v>
      </c>
      <c r="D2180" s="34">
        <v>248000</v>
      </c>
      <c r="E2180" s="35">
        <v>2004.06</v>
      </c>
      <c r="F2180" s="9"/>
      <c r="G2180" s="10"/>
    </row>
    <row r="2181" spans="1:7" ht="13.25" customHeight="1">
      <c r="A2181" s="33">
        <v>41530</v>
      </c>
      <c r="B2181" s="34">
        <v>28120</v>
      </c>
      <c r="C2181" s="34">
        <v>29000</v>
      </c>
      <c r="D2181" s="34">
        <v>248500</v>
      </c>
      <c r="E2181" s="35">
        <v>1994.32</v>
      </c>
      <c r="F2181" s="9"/>
      <c r="G2181" s="10"/>
    </row>
    <row r="2182" spans="1:7" ht="13.25" customHeight="1">
      <c r="A2182" s="36">
        <v>41533</v>
      </c>
      <c r="B2182" s="37">
        <v>28500</v>
      </c>
      <c r="C2182" s="37">
        <v>29800</v>
      </c>
      <c r="D2182" s="37">
        <v>255500</v>
      </c>
      <c r="E2182" s="38">
        <v>2013.37</v>
      </c>
      <c r="F2182" s="9"/>
      <c r="G2182" s="10"/>
    </row>
    <row r="2183" spans="1:7" ht="13.25" customHeight="1">
      <c r="A2183" s="39">
        <v>41534</v>
      </c>
      <c r="B2183" s="40">
        <v>27720</v>
      </c>
      <c r="C2183" s="40">
        <v>30300</v>
      </c>
      <c r="D2183" s="40">
        <v>256500</v>
      </c>
      <c r="E2183" s="41">
        <v>2005.58</v>
      </c>
      <c r="F2183" s="9"/>
      <c r="G2183" s="10"/>
    </row>
    <row r="2184" spans="1:7" ht="13.25" customHeight="1">
      <c r="A2184" s="33">
        <v>41540</v>
      </c>
      <c r="B2184" s="34">
        <v>27200</v>
      </c>
      <c r="C2184" s="34">
        <v>30550</v>
      </c>
      <c r="D2184" s="34">
        <v>255000</v>
      </c>
      <c r="E2184" s="35">
        <v>2009.41</v>
      </c>
      <c r="F2184" s="9"/>
      <c r="G2184" s="10"/>
    </row>
    <row r="2185" spans="1:7" ht="13.25" customHeight="1">
      <c r="A2185" s="33">
        <v>41541</v>
      </c>
      <c r="B2185" s="34">
        <v>27460</v>
      </c>
      <c r="C2185" s="34">
        <v>30500</v>
      </c>
      <c r="D2185" s="34">
        <v>255000</v>
      </c>
      <c r="E2185" s="35">
        <v>2007.1</v>
      </c>
      <c r="F2185" s="9"/>
      <c r="G2185" s="10"/>
    </row>
    <row r="2186" spans="1:7" ht="13.25" customHeight="1">
      <c r="A2186" s="33">
        <v>41542</v>
      </c>
      <c r="B2186" s="34">
        <v>27280</v>
      </c>
      <c r="C2186" s="34">
        <v>29750</v>
      </c>
      <c r="D2186" s="34">
        <v>254000</v>
      </c>
      <c r="E2186" s="35">
        <v>1998.06</v>
      </c>
      <c r="F2186" s="9"/>
      <c r="G2186" s="10"/>
    </row>
    <row r="2187" spans="1:7" ht="13.25" customHeight="1">
      <c r="A2187" s="36">
        <v>41543</v>
      </c>
      <c r="B2187" s="37">
        <v>27440</v>
      </c>
      <c r="C2187" s="37">
        <v>30350</v>
      </c>
      <c r="D2187" s="37">
        <v>256500</v>
      </c>
      <c r="E2187" s="38">
        <v>2007.32</v>
      </c>
      <c r="F2187" s="9"/>
      <c r="G2187" s="10"/>
    </row>
    <row r="2188" spans="1:7" ht="13.25" customHeight="1">
      <c r="A2188" s="39">
        <v>41544</v>
      </c>
      <c r="B2188" s="40">
        <v>27320</v>
      </c>
      <c r="C2188" s="40">
        <v>30350</v>
      </c>
      <c r="D2188" s="40">
        <v>256500</v>
      </c>
      <c r="E2188" s="41">
        <v>2011.8</v>
      </c>
      <c r="F2188" s="9"/>
      <c r="G2188" s="10"/>
    </row>
    <row r="2189" spans="1:7" ht="13.25" customHeight="1">
      <c r="A2189" s="33">
        <v>41547</v>
      </c>
      <c r="B2189" s="34">
        <v>27340</v>
      </c>
      <c r="C2189" s="34">
        <v>30250</v>
      </c>
      <c r="D2189" s="34">
        <v>251000</v>
      </c>
      <c r="E2189" s="35">
        <v>1996.96</v>
      </c>
      <c r="F2189" s="9"/>
      <c r="G2189" s="10"/>
    </row>
    <row r="2190" spans="1:7" ht="13.25" customHeight="1">
      <c r="A2190" s="33">
        <v>41548</v>
      </c>
      <c r="B2190" s="34">
        <v>27640</v>
      </c>
      <c r="C2190" s="34">
        <v>29950</v>
      </c>
      <c r="D2190" s="34">
        <v>254500</v>
      </c>
      <c r="E2190" s="35">
        <v>1998.87</v>
      </c>
      <c r="F2190" s="9"/>
      <c r="G2190" s="10"/>
    </row>
    <row r="2191" spans="1:7" ht="13.25" customHeight="1">
      <c r="A2191" s="33">
        <v>41549</v>
      </c>
      <c r="B2191" s="34">
        <v>28360</v>
      </c>
      <c r="C2191" s="34">
        <v>31150</v>
      </c>
      <c r="D2191" s="34">
        <v>247500</v>
      </c>
      <c r="E2191" s="35">
        <v>1999.47</v>
      </c>
      <c r="F2191" s="9"/>
      <c r="G2191" s="10"/>
    </row>
    <row r="2192" spans="1:7" ht="13.25" customHeight="1">
      <c r="A2192" s="36">
        <v>41551</v>
      </c>
      <c r="B2192" s="37">
        <v>28360</v>
      </c>
      <c r="C2192" s="37">
        <v>32450</v>
      </c>
      <c r="D2192" s="37">
        <v>249500</v>
      </c>
      <c r="E2192" s="38">
        <v>1996.98</v>
      </c>
      <c r="F2192" s="9"/>
      <c r="G2192" s="10"/>
    </row>
    <row r="2193" spans="1:7" ht="13.25" customHeight="1">
      <c r="A2193" s="39">
        <v>41554</v>
      </c>
      <c r="B2193" s="40">
        <v>28720</v>
      </c>
      <c r="C2193" s="40">
        <v>32900</v>
      </c>
      <c r="D2193" s="40">
        <v>247500</v>
      </c>
      <c r="E2193" s="41">
        <v>1994.42</v>
      </c>
      <c r="F2193" s="9"/>
      <c r="G2193" s="10"/>
    </row>
    <row r="2194" spans="1:7" ht="13.25" customHeight="1">
      <c r="A2194" s="33">
        <v>41555</v>
      </c>
      <c r="B2194" s="34">
        <v>28600</v>
      </c>
      <c r="C2194" s="34">
        <v>32750</v>
      </c>
      <c r="D2194" s="34">
        <v>253500</v>
      </c>
      <c r="E2194" s="35">
        <v>2002.76</v>
      </c>
      <c r="F2194" s="9"/>
      <c r="G2194" s="10"/>
    </row>
    <row r="2195" spans="1:7" ht="13.25" customHeight="1">
      <c r="A2195" s="33">
        <v>41557</v>
      </c>
      <c r="B2195" s="34">
        <v>28600</v>
      </c>
      <c r="C2195" s="34">
        <v>33600</v>
      </c>
      <c r="D2195" s="34">
        <v>260500</v>
      </c>
      <c r="E2195" s="35">
        <v>2001.4</v>
      </c>
      <c r="F2195" s="9"/>
      <c r="G2195" s="10"/>
    </row>
    <row r="2196" spans="1:7" ht="13.25" customHeight="1">
      <c r="A2196" s="33">
        <v>41558</v>
      </c>
      <c r="B2196" s="34">
        <v>28860</v>
      </c>
      <c r="C2196" s="34">
        <v>33350</v>
      </c>
      <c r="D2196" s="34">
        <v>264500</v>
      </c>
      <c r="E2196" s="35">
        <v>2024.9</v>
      </c>
      <c r="F2196" s="9"/>
      <c r="G2196" s="10"/>
    </row>
    <row r="2197" spans="1:7" ht="13.25" customHeight="1">
      <c r="A2197" s="36">
        <v>41561</v>
      </c>
      <c r="B2197" s="37">
        <v>28760</v>
      </c>
      <c r="C2197" s="37">
        <v>33100</v>
      </c>
      <c r="D2197" s="37">
        <v>262000</v>
      </c>
      <c r="E2197" s="38">
        <v>2020.27</v>
      </c>
      <c r="F2197" s="9"/>
      <c r="G2197" s="10"/>
    </row>
    <row r="2198" spans="1:7" ht="13.25" customHeight="1">
      <c r="A2198" s="39">
        <v>41562</v>
      </c>
      <c r="B2198" s="40">
        <v>29140</v>
      </c>
      <c r="C2198" s="40">
        <v>33450</v>
      </c>
      <c r="D2198" s="40">
        <v>263500</v>
      </c>
      <c r="E2198" s="41">
        <v>2040.96</v>
      </c>
      <c r="F2198" s="9"/>
      <c r="G2198" s="10"/>
    </row>
    <row r="2199" spans="1:7" ht="13.25" customHeight="1">
      <c r="A2199" s="33">
        <v>41563</v>
      </c>
      <c r="B2199" s="34">
        <v>29000</v>
      </c>
      <c r="C2199" s="34">
        <v>33400</v>
      </c>
      <c r="D2199" s="34">
        <v>266000</v>
      </c>
      <c r="E2199" s="35">
        <v>2034.61</v>
      </c>
      <c r="F2199" s="9"/>
      <c r="G2199" s="10"/>
    </row>
    <row r="2200" spans="1:7" ht="13.25" customHeight="1">
      <c r="A2200" s="33">
        <v>41564</v>
      </c>
      <c r="B2200" s="34">
        <v>29260</v>
      </c>
      <c r="C2200" s="34">
        <v>33800</v>
      </c>
      <c r="D2200" s="34">
        <v>264500</v>
      </c>
      <c r="E2200" s="35">
        <v>2040.61</v>
      </c>
      <c r="F2200" s="9"/>
      <c r="G2200" s="10"/>
    </row>
    <row r="2201" spans="1:7" ht="13.25" customHeight="1">
      <c r="A2201" s="33">
        <v>41565</v>
      </c>
      <c r="B2201" s="34">
        <v>29440</v>
      </c>
      <c r="C2201" s="34">
        <v>34600</v>
      </c>
      <c r="D2201" s="34">
        <v>256500</v>
      </c>
      <c r="E2201" s="35">
        <v>2052.4</v>
      </c>
      <c r="F2201" s="9"/>
      <c r="G2201" s="10"/>
    </row>
    <row r="2202" spans="1:7" ht="13.25" customHeight="1">
      <c r="A2202" s="36">
        <v>41568</v>
      </c>
      <c r="B2202" s="37">
        <v>29280</v>
      </c>
      <c r="C2202" s="37">
        <v>34100</v>
      </c>
      <c r="D2202" s="37">
        <v>261000</v>
      </c>
      <c r="E2202" s="38">
        <v>2053.0100000000002</v>
      </c>
      <c r="F2202" s="9"/>
      <c r="G2202" s="10"/>
    </row>
    <row r="2203" spans="1:7" ht="13.25" customHeight="1">
      <c r="A2203" s="39">
        <v>41569</v>
      </c>
      <c r="B2203" s="40">
        <v>29100</v>
      </c>
      <c r="C2203" s="40">
        <v>32600</v>
      </c>
      <c r="D2203" s="40">
        <v>262500</v>
      </c>
      <c r="E2203" s="41">
        <v>2056.12</v>
      </c>
      <c r="F2203" s="9"/>
      <c r="G2203" s="10"/>
    </row>
    <row r="2204" spans="1:7" ht="13.25" customHeight="1">
      <c r="A2204" s="33">
        <v>41570</v>
      </c>
      <c r="B2204" s="34">
        <v>28840</v>
      </c>
      <c r="C2204" s="34">
        <v>32500</v>
      </c>
      <c r="D2204" s="34">
        <v>258500</v>
      </c>
      <c r="E2204" s="35">
        <v>2035.75</v>
      </c>
      <c r="F2204" s="9"/>
      <c r="G2204" s="10"/>
    </row>
    <row r="2205" spans="1:7" ht="13.25" customHeight="1">
      <c r="A2205" s="33">
        <v>41571</v>
      </c>
      <c r="B2205" s="34">
        <v>28980</v>
      </c>
      <c r="C2205" s="34">
        <v>33100</v>
      </c>
      <c r="D2205" s="34">
        <v>253500</v>
      </c>
      <c r="E2205" s="35">
        <v>2046.69</v>
      </c>
      <c r="F2205" s="9"/>
      <c r="G2205" s="10"/>
    </row>
    <row r="2206" spans="1:7" ht="13.25" customHeight="1">
      <c r="A2206" s="33">
        <v>41572</v>
      </c>
      <c r="B2206" s="34">
        <v>28980</v>
      </c>
      <c r="C2206" s="34">
        <v>32600</v>
      </c>
      <c r="D2206" s="34">
        <v>258500</v>
      </c>
      <c r="E2206" s="35">
        <v>2034.39</v>
      </c>
      <c r="F2206" s="9"/>
      <c r="G2206" s="10"/>
    </row>
    <row r="2207" spans="1:7" ht="13.25" customHeight="1">
      <c r="A2207" s="36">
        <v>41575</v>
      </c>
      <c r="B2207" s="37">
        <v>29640</v>
      </c>
      <c r="C2207" s="37">
        <v>33100</v>
      </c>
      <c r="D2207" s="37">
        <v>265000</v>
      </c>
      <c r="E2207" s="38">
        <v>2048.14</v>
      </c>
      <c r="F2207" s="9"/>
      <c r="G2207" s="10"/>
    </row>
    <row r="2208" spans="1:7" ht="13.25" customHeight="1">
      <c r="A2208" s="39">
        <v>41576</v>
      </c>
      <c r="B2208" s="40">
        <v>29800</v>
      </c>
      <c r="C2208" s="40">
        <v>31950</v>
      </c>
      <c r="D2208" s="40">
        <v>261500</v>
      </c>
      <c r="E2208" s="41">
        <v>2051.7600000000002</v>
      </c>
      <c r="F2208" s="9"/>
      <c r="G2208" s="10"/>
    </row>
    <row r="2209" spans="1:7" ht="13.25" customHeight="1">
      <c r="A2209" s="33">
        <v>41577</v>
      </c>
      <c r="B2209" s="34">
        <v>30000</v>
      </c>
      <c r="C2209" s="34">
        <v>32850</v>
      </c>
      <c r="D2209" s="34">
        <v>261000</v>
      </c>
      <c r="E2209" s="35">
        <v>2059.58</v>
      </c>
      <c r="F2209" s="9"/>
      <c r="G2209" s="10"/>
    </row>
    <row r="2210" spans="1:7" ht="13.25" customHeight="1">
      <c r="A2210" s="33">
        <v>41578</v>
      </c>
      <c r="B2210" s="34">
        <v>29300</v>
      </c>
      <c r="C2210" s="34">
        <v>31950</v>
      </c>
      <c r="D2210" s="34">
        <v>253000</v>
      </c>
      <c r="E2210" s="35">
        <v>2030.09</v>
      </c>
      <c r="F2210" s="9"/>
      <c r="G2210" s="10"/>
    </row>
    <row r="2211" spans="1:7" ht="13.25" customHeight="1">
      <c r="A2211" s="33">
        <v>41579</v>
      </c>
      <c r="B2211" s="34">
        <v>30000</v>
      </c>
      <c r="C2211" s="34">
        <v>33250</v>
      </c>
      <c r="D2211" s="34">
        <v>254000</v>
      </c>
      <c r="E2211" s="35">
        <v>2039.42</v>
      </c>
      <c r="F2211" s="9"/>
      <c r="G2211" s="10"/>
    </row>
    <row r="2212" spans="1:7" ht="13.25" customHeight="1">
      <c r="A2212" s="36">
        <v>41582</v>
      </c>
      <c r="B2212" s="37">
        <v>29980</v>
      </c>
      <c r="C2212" s="37">
        <v>33050</v>
      </c>
      <c r="D2212" s="37">
        <v>248000</v>
      </c>
      <c r="E2212" s="38">
        <v>2025.17</v>
      </c>
      <c r="F2212" s="9"/>
      <c r="G2212" s="10"/>
    </row>
    <row r="2213" spans="1:7" ht="13.25" customHeight="1">
      <c r="A2213" s="39">
        <v>41583</v>
      </c>
      <c r="B2213" s="40">
        <v>29700</v>
      </c>
      <c r="C2213" s="40">
        <v>32550</v>
      </c>
      <c r="D2213" s="40">
        <v>244500</v>
      </c>
      <c r="E2213" s="41">
        <v>2013.93</v>
      </c>
      <c r="F2213" s="9"/>
      <c r="G2213" s="10"/>
    </row>
    <row r="2214" spans="1:7" ht="13.25" customHeight="1">
      <c r="A2214" s="33">
        <v>41584</v>
      </c>
      <c r="B2214" s="34">
        <v>29020</v>
      </c>
      <c r="C2214" s="34">
        <v>32500</v>
      </c>
      <c r="D2214" s="34">
        <v>250000</v>
      </c>
      <c r="E2214" s="35">
        <v>2013.67</v>
      </c>
      <c r="F2214" s="9"/>
      <c r="G2214" s="10"/>
    </row>
    <row r="2215" spans="1:7" ht="13.25" customHeight="1">
      <c r="A2215" s="33">
        <v>41585</v>
      </c>
      <c r="B2215" s="34">
        <v>28740</v>
      </c>
      <c r="C2215" s="34">
        <v>32350</v>
      </c>
      <c r="D2215" s="34">
        <v>254000</v>
      </c>
      <c r="E2215" s="35">
        <v>2004.04</v>
      </c>
      <c r="F2215" s="9"/>
      <c r="G2215" s="10"/>
    </row>
    <row r="2216" spans="1:7" ht="13.25" customHeight="1">
      <c r="A2216" s="33">
        <v>41586</v>
      </c>
      <c r="B2216" s="34">
        <v>28200</v>
      </c>
      <c r="C2216" s="34">
        <v>32250</v>
      </c>
      <c r="D2216" s="34">
        <v>248500</v>
      </c>
      <c r="E2216" s="35">
        <v>1984.87</v>
      </c>
      <c r="F2216" s="9"/>
      <c r="G2216" s="10"/>
    </row>
    <row r="2217" spans="1:7" ht="13.25" customHeight="1">
      <c r="A2217" s="36">
        <v>41589</v>
      </c>
      <c r="B2217" s="37">
        <v>28560</v>
      </c>
      <c r="C2217" s="37">
        <v>31500</v>
      </c>
      <c r="D2217" s="37">
        <v>247500</v>
      </c>
      <c r="E2217" s="38">
        <v>1977.3</v>
      </c>
      <c r="F2217" s="9"/>
      <c r="G2217" s="10"/>
    </row>
    <row r="2218" spans="1:7" ht="13.25" customHeight="1">
      <c r="A2218" s="39">
        <v>41590</v>
      </c>
      <c r="B2218" s="40">
        <v>29120</v>
      </c>
      <c r="C2218" s="40">
        <v>31950</v>
      </c>
      <c r="D2218" s="40">
        <v>249000</v>
      </c>
      <c r="E2218" s="41">
        <v>1995.48</v>
      </c>
      <c r="F2218" s="9"/>
      <c r="G2218" s="10"/>
    </row>
    <row r="2219" spans="1:7" ht="13.25" customHeight="1">
      <c r="A2219" s="33">
        <v>41591</v>
      </c>
      <c r="B2219" s="34">
        <v>28380</v>
      </c>
      <c r="C2219" s="34">
        <v>31550</v>
      </c>
      <c r="D2219" s="34">
        <v>244000</v>
      </c>
      <c r="E2219" s="35">
        <v>1963.56</v>
      </c>
      <c r="F2219" s="9"/>
      <c r="G2219" s="10"/>
    </row>
    <row r="2220" spans="1:7" ht="13.25" customHeight="1">
      <c r="A2220" s="33">
        <v>41592</v>
      </c>
      <c r="B2220" s="34">
        <v>28480</v>
      </c>
      <c r="C2220" s="34">
        <v>32300</v>
      </c>
      <c r="D2220" s="34">
        <v>243000</v>
      </c>
      <c r="E2220" s="35">
        <v>1967.56</v>
      </c>
      <c r="F2220" s="9"/>
      <c r="G2220" s="10"/>
    </row>
    <row r="2221" spans="1:7" ht="13.25" customHeight="1">
      <c r="A2221" s="33">
        <v>41593</v>
      </c>
      <c r="B2221" s="34">
        <v>29240</v>
      </c>
      <c r="C2221" s="34">
        <v>33700</v>
      </c>
      <c r="D2221" s="34">
        <v>249000</v>
      </c>
      <c r="E2221" s="35">
        <v>2005.64</v>
      </c>
      <c r="F2221" s="9"/>
      <c r="G2221" s="10"/>
    </row>
    <row r="2222" spans="1:7" ht="13.25" customHeight="1">
      <c r="A2222" s="36">
        <v>41596</v>
      </c>
      <c r="B2222" s="37">
        <v>29480</v>
      </c>
      <c r="C2222" s="37">
        <v>33750</v>
      </c>
      <c r="D2222" s="37">
        <v>254000</v>
      </c>
      <c r="E2222" s="38">
        <v>2010.81</v>
      </c>
      <c r="F2222" s="9"/>
      <c r="G2222" s="10"/>
    </row>
    <row r="2223" spans="1:7" ht="13.25" customHeight="1">
      <c r="A2223" s="39">
        <v>41597</v>
      </c>
      <c r="B2223" s="40">
        <v>29780</v>
      </c>
      <c r="C2223" s="40">
        <v>33450</v>
      </c>
      <c r="D2223" s="40">
        <v>258500</v>
      </c>
      <c r="E2223" s="41">
        <v>2031.64</v>
      </c>
      <c r="F2223" s="9"/>
      <c r="G2223" s="10"/>
    </row>
    <row r="2224" spans="1:7" ht="13.25" customHeight="1">
      <c r="A2224" s="33">
        <v>41598</v>
      </c>
      <c r="B2224" s="34">
        <v>29400</v>
      </c>
      <c r="C2224" s="34">
        <v>32500</v>
      </c>
      <c r="D2224" s="34">
        <v>254500</v>
      </c>
      <c r="E2224" s="35">
        <v>2017.24</v>
      </c>
      <c r="F2224" s="9"/>
      <c r="G2224" s="10"/>
    </row>
    <row r="2225" spans="1:7" ht="13.25" customHeight="1">
      <c r="A2225" s="33">
        <v>41599</v>
      </c>
      <c r="B2225" s="34">
        <v>28800</v>
      </c>
      <c r="C2225" s="34">
        <v>32050</v>
      </c>
      <c r="D2225" s="34">
        <v>253500</v>
      </c>
      <c r="E2225" s="35">
        <v>1993.78</v>
      </c>
      <c r="F2225" s="9"/>
      <c r="G2225" s="10"/>
    </row>
    <row r="2226" spans="1:7" ht="13.25" customHeight="1">
      <c r="A2226" s="33">
        <v>41600</v>
      </c>
      <c r="B2226" s="34">
        <v>29000</v>
      </c>
      <c r="C2226" s="34">
        <v>32400</v>
      </c>
      <c r="D2226" s="34">
        <v>253000</v>
      </c>
      <c r="E2226" s="35">
        <v>2006.23</v>
      </c>
      <c r="F2226" s="9"/>
      <c r="G2226" s="10"/>
    </row>
    <row r="2227" spans="1:7" ht="13.25" customHeight="1">
      <c r="A2227" s="36">
        <v>41603</v>
      </c>
      <c r="B2227" s="37">
        <v>29300</v>
      </c>
      <c r="C2227" s="37">
        <v>33250</v>
      </c>
      <c r="D2227" s="37">
        <v>252500</v>
      </c>
      <c r="E2227" s="38">
        <v>2015.98</v>
      </c>
      <c r="F2227" s="9"/>
      <c r="G2227" s="10"/>
    </row>
    <row r="2228" spans="1:7" ht="13.25" customHeight="1">
      <c r="A2228" s="39">
        <v>41604</v>
      </c>
      <c r="B2228" s="40">
        <v>29580</v>
      </c>
      <c r="C2228" s="40">
        <v>33600</v>
      </c>
      <c r="D2228" s="40">
        <v>255000</v>
      </c>
      <c r="E2228" s="41">
        <v>2022.64</v>
      </c>
      <c r="F2228" s="9"/>
      <c r="G2228" s="10"/>
    </row>
    <row r="2229" spans="1:7" ht="13.25" customHeight="1">
      <c r="A2229" s="33">
        <v>41605</v>
      </c>
      <c r="B2229" s="34">
        <v>29400</v>
      </c>
      <c r="C2229" s="34">
        <v>34600</v>
      </c>
      <c r="D2229" s="34">
        <v>257500</v>
      </c>
      <c r="E2229" s="35">
        <v>2028.81</v>
      </c>
      <c r="F2229" s="9"/>
      <c r="G2229" s="10"/>
    </row>
    <row r="2230" spans="1:7" ht="13.25" customHeight="1">
      <c r="A2230" s="33">
        <v>41606</v>
      </c>
      <c r="B2230" s="34">
        <v>29880</v>
      </c>
      <c r="C2230" s="34">
        <v>35450</v>
      </c>
      <c r="D2230" s="34">
        <v>255000</v>
      </c>
      <c r="E2230" s="35">
        <v>2045.77</v>
      </c>
      <c r="F2230" s="9"/>
      <c r="G2230" s="10"/>
    </row>
    <row r="2231" spans="1:7" ht="13.25" customHeight="1">
      <c r="A2231" s="33">
        <v>41607</v>
      </c>
      <c r="B2231" s="34">
        <v>29880</v>
      </c>
      <c r="C2231" s="34">
        <v>35400</v>
      </c>
      <c r="D2231" s="34">
        <v>252000</v>
      </c>
      <c r="E2231" s="35">
        <v>2044.87</v>
      </c>
      <c r="F2231" s="9"/>
      <c r="G2231" s="10"/>
    </row>
    <row r="2232" spans="1:7" ht="13.25" customHeight="1">
      <c r="A2232" s="36">
        <v>41610</v>
      </c>
      <c r="B2232" s="37">
        <v>29340</v>
      </c>
      <c r="C2232" s="37">
        <v>35700</v>
      </c>
      <c r="D2232" s="37">
        <v>249500</v>
      </c>
      <c r="E2232" s="38">
        <v>2030.78</v>
      </c>
      <c r="F2232" s="9"/>
      <c r="G2232" s="10"/>
    </row>
    <row r="2233" spans="1:7" ht="13.25" customHeight="1">
      <c r="A2233" s="39">
        <v>41611</v>
      </c>
      <c r="B2233" s="40">
        <v>29220</v>
      </c>
      <c r="C2233" s="40">
        <v>34700</v>
      </c>
      <c r="D2233" s="40">
        <v>239000</v>
      </c>
      <c r="E2233" s="41">
        <v>2009.36</v>
      </c>
      <c r="F2233" s="9"/>
      <c r="G2233" s="10"/>
    </row>
    <row r="2234" spans="1:7" ht="13.25" customHeight="1">
      <c r="A2234" s="33">
        <v>41612</v>
      </c>
      <c r="B2234" s="34">
        <v>28640</v>
      </c>
      <c r="C2234" s="34">
        <v>34800</v>
      </c>
      <c r="D2234" s="34">
        <v>233000</v>
      </c>
      <c r="E2234" s="35">
        <v>1986.8</v>
      </c>
      <c r="F2234" s="9"/>
      <c r="G2234" s="10"/>
    </row>
    <row r="2235" spans="1:7" ht="13.25" customHeight="1">
      <c r="A2235" s="33">
        <v>41613</v>
      </c>
      <c r="B2235" s="34">
        <v>28800</v>
      </c>
      <c r="C2235" s="34">
        <v>34250</v>
      </c>
      <c r="D2235" s="34">
        <v>232500</v>
      </c>
      <c r="E2235" s="35">
        <v>1984.77</v>
      </c>
      <c r="F2235" s="9"/>
      <c r="G2235" s="10"/>
    </row>
    <row r="2236" spans="1:7" ht="13.25" customHeight="1">
      <c r="A2236" s="33">
        <v>41614</v>
      </c>
      <c r="B2236" s="34">
        <v>28560</v>
      </c>
      <c r="C2236" s="34">
        <v>35500</v>
      </c>
      <c r="D2236" s="34">
        <v>230000</v>
      </c>
      <c r="E2236" s="35">
        <v>1980.41</v>
      </c>
      <c r="F2236" s="9"/>
      <c r="G2236" s="10"/>
    </row>
    <row r="2237" spans="1:7" ht="13.25" customHeight="1">
      <c r="A2237" s="36">
        <v>41617</v>
      </c>
      <c r="B2237" s="37">
        <v>29080</v>
      </c>
      <c r="C2237" s="37">
        <v>36350</v>
      </c>
      <c r="D2237" s="37">
        <v>230000</v>
      </c>
      <c r="E2237" s="38">
        <v>2000.38</v>
      </c>
      <c r="F2237" s="9"/>
      <c r="G2237" s="10"/>
    </row>
    <row r="2238" spans="1:7" ht="13.25" customHeight="1">
      <c r="A2238" s="39">
        <v>41618</v>
      </c>
      <c r="B2238" s="40">
        <v>28800</v>
      </c>
      <c r="C2238" s="40">
        <v>36500</v>
      </c>
      <c r="D2238" s="40">
        <v>228500</v>
      </c>
      <c r="E2238" s="41">
        <v>1993.45</v>
      </c>
      <c r="F2238" s="9"/>
      <c r="G2238" s="10"/>
    </row>
    <row r="2239" spans="1:7" ht="13.25" customHeight="1">
      <c r="A2239" s="33">
        <v>41619</v>
      </c>
      <c r="B2239" s="34">
        <v>28400</v>
      </c>
      <c r="C2239" s="34">
        <v>36800</v>
      </c>
      <c r="D2239" s="34">
        <v>229000</v>
      </c>
      <c r="E2239" s="35">
        <v>1977.97</v>
      </c>
      <c r="F2239" s="9"/>
      <c r="G2239" s="10"/>
    </row>
    <row r="2240" spans="1:7" ht="13.25" customHeight="1">
      <c r="A2240" s="33">
        <v>41620</v>
      </c>
      <c r="B2240" s="34">
        <v>28200</v>
      </c>
      <c r="C2240" s="34">
        <v>36450</v>
      </c>
      <c r="D2240" s="34">
        <v>230000</v>
      </c>
      <c r="E2240" s="35">
        <v>1967.93</v>
      </c>
      <c r="F2240" s="9"/>
      <c r="G2240" s="10"/>
    </row>
    <row r="2241" spans="1:7" ht="13.25" customHeight="1">
      <c r="A2241" s="33">
        <v>41621</v>
      </c>
      <c r="B2241" s="34">
        <v>27800</v>
      </c>
      <c r="C2241" s="34">
        <v>36500</v>
      </c>
      <c r="D2241" s="34">
        <v>231500</v>
      </c>
      <c r="E2241" s="35">
        <v>1962.91</v>
      </c>
      <c r="F2241" s="9"/>
      <c r="G2241" s="10"/>
    </row>
    <row r="2242" spans="1:7" ht="13.25" customHeight="1">
      <c r="A2242" s="36">
        <v>41624</v>
      </c>
      <c r="B2242" s="37">
        <v>28000</v>
      </c>
      <c r="C2242" s="37">
        <v>37150</v>
      </c>
      <c r="D2242" s="37">
        <v>228000</v>
      </c>
      <c r="E2242" s="38">
        <v>1961.15</v>
      </c>
      <c r="F2242" s="9"/>
      <c r="G2242" s="10"/>
    </row>
    <row r="2243" spans="1:7" ht="13.25" customHeight="1">
      <c r="A2243" s="39">
        <v>41625</v>
      </c>
      <c r="B2243" s="40">
        <v>27900</v>
      </c>
      <c r="C2243" s="40">
        <v>36600</v>
      </c>
      <c r="D2243" s="40">
        <v>227000</v>
      </c>
      <c r="E2243" s="41">
        <v>1965.74</v>
      </c>
      <c r="F2243" s="9"/>
      <c r="G2243" s="10"/>
    </row>
    <row r="2244" spans="1:7" ht="13.25" customHeight="1">
      <c r="A2244" s="33">
        <v>41626</v>
      </c>
      <c r="B2244" s="34">
        <v>28020</v>
      </c>
      <c r="C2244" s="34">
        <v>35550</v>
      </c>
      <c r="D2244" s="34">
        <v>227500</v>
      </c>
      <c r="E2244" s="35">
        <v>1974.63</v>
      </c>
      <c r="F2244" s="9"/>
      <c r="G2244" s="10"/>
    </row>
    <row r="2245" spans="1:7" ht="13.25" customHeight="1">
      <c r="A2245" s="33">
        <v>41627</v>
      </c>
      <c r="B2245" s="34">
        <v>28540</v>
      </c>
      <c r="C2245" s="34">
        <v>34900</v>
      </c>
      <c r="D2245" s="34">
        <v>220500</v>
      </c>
      <c r="E2245" s="35">
        <v>1975.65</v>
      </c>
      <c r="F2245" s="9"/>
      <c r="G2245" s="10"/>
    </row>
    <row r="2246" spans="1:7" ht="13.25" customHeight="1">
      <c r="A2246" s="33">
        <v>41628</v>
      </c>
      <c r="B2246" s="34">
        <v>28540</v>
      </c>
      <c r="C2246" s="34">
        <v>35300</v>
      </c>
      <c r="D2246" s="34">
        <v>224500</v>
      </c>
      <c r="E2246" s="35">
        <v>1983.35</v>
      </c>
      <c r="F2246" s="9"/>
      <c r="G2246" s="10"/>
    </row>
    <row r="2247" spans="1:7" ht="13.25" customHeight="1">
      <c r="A2247" s="36">
        <v>41631</v>
      </c>
      <c r="B2247" s="37">
        <v>28660</v>
      </c>
      <c r="C2247" s="37">
        <v>37000</v>
      </c>
      <c r="D2247" s="37">
        <v>228500</v>
      </c>
      <c r="E2247" s="38">
        <v>1996.89</v>
      </c>
      <c r="F2247" s="9"/>
      <c r="G2247" s="10"/>
    </row>
    <row r="2248" spans="1:7" ht="13.25" customHeight="1">
      <c r="A2248" s="39">
        <v>41632</v>
      </c>
      <c r="B2248" s="40">
        <v>28300</v>
      </c>
      <c r="C2248" s="40">
        <v>36750</v>
      </c>
      <c r="D2248" s="40">
        <v>226000</v>
      </c>
      <c r="E2248" s="41">
        <v>2001.59</v>
      </c>
      <c r="F2248" s="9"/>
      <c r="G2248" s="10"/>
    </row>
    <row r="2249" spans="1:7" ht="13.25" customHeight="1">
      <c r="A2249" s="33">
        <v>41634</v>
      </c>
      <c r="B2249" s="34">
        <v>28160</v>
      </c>
      <c r="C2249" s="34">
        <v>36000</v>
      </c>
      <c r="D2249" s="34">
        <v>225500</v>
      </c>
      <c r="E2249" s="35">
        <v>1999.3</v>
      </c>
      <c r="F2249" s="9"/>
      <c r="G2249" s="10"/>
    </row>
    <row r="2250" spans="1:7" ht="13.25" customHeight="1">
      <c r="A2250" s="33">
        <v>41635</v>
      </c>
      <c r="B2250" s="34">
        <v>27920</v>
      </c>
      <c r="C2250" s="34">
        <v>36650</v>
      </c>
      <c r="D2250" s="34">
        <v>229500</v>
      </c>
      <c r="E2250" s="35">
        <v>2002.28</v>
      </c>
      <c r="F2250" s="9"/>
      <c r="G2250" s="10"/>
    </row>
    <row r="2251" spans="1:7" ht="13.25" customHeight="1">
      <c r="A2251" s="33">
        <v>41638</v>
      </c>
      <c r="B2251" s="34">
        <v>27440</v>
      </c>
      <c r="C2251" s="34">
        <v>36800</v>
      </c>
      <c r="D2251" s="34">
        <v>236500</v>
      </c>
      <c r="E2251" s="35">
        <v>2011.34</v>
      </c>
      <c r="F2251" s="9"/>
      <c r="G2251" s="10"/>
    </row>
    <row r="2252" spans="1:7" ht="13.25" customHeight="1">
      <c r="A2252" s="36">
        <v>41641</v>
      </c>
      <c r="B2252" s="37">
        <v>26180</v>
      </c>
      <c r="C2252" s="37">
        <v>35550</v>
      </c>
      <c r="D2252" s="37">
        <v>224500</v>
      </c>
      <c r="E2252" s="38">
        <v>1967.19</v>
      </c>
      <c r="F2252" s="9"/>
      <c r="G2252" s="10"/>
    </row>
    <row r="2253" spans="1:7" ht="13.25" customHeight="1">
      <c r="A2253" s="39">
        <v>41642</v>
      </c>
      <c r="B2253" s="40">
        <v>25920</v>
      </c>
      <c r="C2253" s="40">
        <v>36300</v>
      </c>
      <c r="D2253" s="40">
        <v>224000</v>
      </c>
      <c r="E2253" s="41">
        <v>1946.14</v>
      </c>
      <c r="F2253" s="9"/>
      <c r="G2253" s="10"/>
    </row>
    <row r="2254" spans="1:7" ht="13.25" customHeight="1">
      <c r="A2254" s="33">
        <v>41645</v>
      </c>
      <c r="B2254" s="34">
        <v>26140</v>
      </c>
      <c r="C2254" s="34">
        <v>37650</v>
      </c>
      <c r="D2254" s="34">
        <v>228500</v>
      </c>
      <c r="E2254" s="35">
        <v>1953.28</v>
      </c>
      <c r="F2254" s="9"/>
      <c r="G2254" s="10"/>
    </row>
    <row r="2255" spans="1:7" ht="13.25" customHeight="1">
      <c r="A2255" s="33">
        <v>41646</v>
      </c>
      <c r="B2255" s="34">
        <v>26080</v>
      </c>
      <c r="C2255" s="34">
        <v>37800</v>
      </c>
      <c r="D2255" s="34">
        <v>229000</v>
      </c>
      <c r="E2255" s="35">
        <v>1959.44</v>
      </c>
      <c r="F2255" s="9"/>
      <c r="G2255" s="10"/>
    </row>
    <row r="2256" spans="1:7" ht="13.25" customHeight="1">
      <c r="A2256" s="33">
        <v>41647</v>
      </c>
      <c r="B2256" s="34">
        <v>25820</v>
      </c>
      <c r="C2256" s="34">
        <v>39000</v>
      </c>
      <c r="D2256" s="34">
        <v>229500</v>
      </c>
      <c r="E2256" s="35">
        <v>1958.96</v>
      </c>
      <c r="F2256" s="9"/>
      <c r="G2256" s="10"/>
    </row>
    <row r="2257" spans="1:7" ht="13.25" customHeight="1">
      <c r="A2257" s="36">
        <v>41648</v>
      </c>
      <c r="B2257" s="37">
        <v>25500</v>
      </c>
      <c r="C2257" s="37">
        <v>38850</v>
      </c>
      <c r="D2257" s="37">
        <v>224500</v>
      </c>
      <c r="E2257" s="38">
        <v>1946.11</v>
      </c>
      <c r="F2257" s="9"/>
      <c r="G2257" s="10"/>
    </row>
    <row r="2258" spans="1:7" ht="13.25" customHeight="1">
      <c r="A2258" s="39">
        <v>41649</v>
      </c>
      <c r="B2258" s="40">
        <v>25440</v>
      </c>
      <c r="C2258" s="40">
        <v>38500</v>
      </c>
      <c r="D2258" s="40">
        <v>221000</v>
      </c>
      <c r="E2258" s="41">
        <v>1938.54</v>
      </c>
      <c r="F2258" s="9"/>
      <c r="G2258" s="10"/>
    </row>
    <row r="2259" spans="1:7" ht="13.25" customHeight="1">
      <c r="A2259" s="33">
        <v>41652</v>
      </c>
      <c r="B2259" s="34">
        <v>25900</v>
      </c>
      <c r="C2259" s="34">
        <v>38150</v>
      </c>
      <c r="D2259" s="34">
        <v>228000</v>
      </c>
      <c r="E2259" s="35">
        <v>1948.92</v>
      </c>
      <c r="F2259" s="9"/>
      <c r="G2259" s="10"/>
    </row>
    <row r="2260" spans="1:7" ht="13.25" customHeight="1">
      <c r="A2260" s="33">
        <v>41653</v>
      </c>
      <c r="B2260" s="34">
        <v>26260</v>
      </c>
      <c r="C2260" s="34">
        <v>38400</v>
      </c>
      <c r="D2260" s="34">
        <v>232000</v>
      </c>
      <c r="E2260" s="35">
        <v>1946.07</v>
      </c>
      <c r="F2260" s="9"/>
      <c r="G2260" s="10"/>
    </row>
    <row r="2261" spans="1:7" ht="13.25" customHeight="1">
      <c r="A2261" s="33">
        <v>41654</v>
      </c>
      <c r="B2261" s="34">
        <v>25980</v>
      </c>
      <c r="C2261" s="34">
        <v>36650</v>
      </c>
      <c r="D2261" s="34">
        <v>231000</v>
      </c>
      <c r="E2261" s="35">
        <v>1953.28</v>
      </c>
      <c r="F2261" s="9"/>
      <c r="G2261" s="10"/>
    </row>
    <row r="2262" spans="1:7" ht="13.25" customHeight="1">
      <c r="A2262" s="36">
        <v>41655</v>
      </c>
      <c r="B2262" s="37">
        <v>26020</v>
      </c>
      <c r="C2262" s="37">
        <v>36550</v>
      </c>
      <c r="D2262" s="37">
        <v>233000</v>
      </c>
      <c r="E2262" s="38">
        <v>1957.32</v>
      </c>
      <c r="F2262" s="9"/>
      <c r="G2262" s="10"/>
    </row>
    <row r="2263" spans="1:7" ht="13.25" customHeight="1">
      <c r="A2263" s="39">
        <v>41656</v>
      </c>
      <c r="B2263" s="40">
        <v>25840</v>
      </c>
      <c r="C2263" s="40">
        <v>36000</v>
      </c>
      <c r="D2263" s="40">
        <v>228500</v>
      </c>
      <c r="E2263" s="41">
        <v>1944.48</v>
      </c>
      <c r="F2263" s="9"/>
      <c r="G2263" s="10"/>
    </row>
    <row r="2264" spans="1:7" ht="13.25" customHeight="1">
      <c r="A2264" s="33">
        <v>41659</v>
      </c>
      <c r="B2264" s="34">
        <v>26320</v>
      </c>
      <c r="C2264" s="34">
        <v>36850</v>
      </c>
      <c r="D2264" s="34">
        <v>231000</v>
      </c>
      <c r="E2264" s="35">
        <v>1953.78</v>
      </c>
      <c r="F2264" s="9"/>
      <c r="G2264" s="10"/>
    </row>
    <row r="2265" spans="1:7" ht="13.25" customHeight="1">
      <c r="A2265" s="33">
        <v>41660</v>
      </c>
      <c r="B2265" s="34">
        <v>26480</v>
      </c>
      <c r="C2265" s="34">
        <v>36400</v>
      </c>
      <c r="D2265" s="34">
        <v>236000</v>
      </c>
      <c r="E2265" s="35">
        <v>1963.89</v>
      </c>
      <c r="F2265" s="9"/>
      <c r="G2265" s="10"/>
    </row>
    <row r="2266" spans="1:7" ht="13.25" customHeight="1">
      <c r="A2266" s="33">
        <v>41661</v>
      </c>
      <c r="B2266" s="34">
        <v>26560</v>
      </c>
      <c r="C2266" s="34">
        <v>36300</v>
      </c>
      <c r="D2266" s="34">
        <v>236500</v>
      </c>
      <c r="E2266" s="35">
        <v>1970.42</v>
      </c>
      <c r="F2266" s="9"/>
      <c r="G2266" s="10"/>
    </row>
    <row r="2267" spans="1:7" ht="13.25" customHeight="1">
      <c r="A2267" s="36">
        <v>41662</v>
      </c>
      <c r="B2267" s="37">
        <v>25980</v>
      </c>
      <c r="C2267" s="37">
        <v>35400</v>
      </c>
      <c r="D2267" s="37">
        <v>232000</v>
      </c>
      <c r="E2267" s="38">
        <v>1947.59</v>
      </c>
      <c r="F2267" s="9"/>
      <c r="G2267" s="10"/>
    </row>
    <row r="2268" spans="1:7" ht="13.25" customHeight="1">
      <c r="A2268" s="39">
        <v>41663</v>
      </c>
      <c r="B2268" s="40">
        <v>26140</v>
      </c>
      <c r="C2268" s="40">
        <v>35900</v>
      </c>
      <c r="D2268" s="40">
        <v>228000</v>
      </c>
      <c r="E2268" s="41">
        <v>1940.56</v>
      </c>
      <c r="F2268" s="9"/>
      <c r="G2268" s="10"/>
    </row>
    <row r="2269" spans="1:7" ht="13.25" customHeight="1">
      <c r="A2269" s="33">
        <v>41666</v>
      </c>
      <c r="B2269" s="34">
        <v>25840</v>
      </c>
      <c r="C2269" s="34">
        <v>35250</v>
      </c>
      <c r="D2269" s="34">
        <v>223500</v>
      </c>
      <c r="E2269" s="35">
        <v>1910.34</v>
      </c>
      <c r="F2269" s="9"/>
      <c r="G2269" s="10"/>
    </row>
    <row r="2270" spans="1:7" ht="13.25" customHeight="1">
      <c r="A2270" s="33">
        <v>41667</v>
      </c>
      <c r="B2270" s="34">
        <v>25660</v>
      </c>
      <c r="C2270" s="34">
        <v>36800</v>
      </c>
      <c r="D2270" s="34">
        <v>230500</v>
      </c>
      <c r="E2270" s="35">
        <v>1916.93</v>
      </c>
      <c r="F2270" s="9"/>
      <c r="G2270" s="10"/>
    </row>
    <row r="2271" spans="1:7" ht="13.25" customHeight="1">
      <c r="A2271" s="33">
        <v>41668</v>
      </c>
      <c r="B2271" s="34">
        <v>25600</v>
      </c>
      <c r="C2271" s="34">
        <v>37850</v>
      </c>
      <c r="D2271" s="34">
        <v>234500</v>
      </c>
      <c r="E2271" s="35">
        <v>1941.15</v>
      </c>
      <c r="F2271" s="9"/>
      <c r="G2271" s="10"/>
    </row>
    <row r="2272" spans="1:7" ht="13.25" customHeight="1">
      <c r="A2272" s="36">
        <v>41673</v>
      </c>
      <c r="B2272" s="37">
        <v>25440</v>
      </c>
      <c r="C2272" s="37">
        <v>37950</v>
      </c>
      <c r="D2272" s="37">
        <v>231500</v>
      </c>
      <c r="E2272" s="38">
        <v>1919.96</v>
      </c>
      <c r="F2272" s="9"/>
      <c r="G2272" s="10"/>
    </row>
    <row r="2273" spans="1:7" ht="13.25" customHeight="1">
      <c r="A2273" s="39">
        <v>41674</v>
      </c>
      <c r="B2273" s="40">
        <v>24980</v>
      </c>
      <c r="C2273" s="40">
        <v>36500</v>
      </c>
      <c r="D2273" s="40">
        <v>226000</v>
      </c>
      <c r="E2273" s="41">
        <v>1886.85</v>
      </c>
      <c r="F2273" s="9"/>
      <c r="G2273" s="10"/>
    </row>
    <row r="2274" spans="1:7" ht="13.25" customHeight="1">
      <c r="A2274" s="33">
        <v>41675</v>
      </c>
      <c r="B2274" s="34">
        <v>24740</v>
      </c>
      <c r="C2274" s="34">
        <v>36650</v>
      </c>
      <c r="D2274" s="34">
        <v>228500</v>
      </c>
      <c r="E2274" s="35">
        <v>1891.32</v>
      </c>
      <c r="F2274" s="9"/>
      <c r="G2274" s="10"/>
    </row>
    <row r="2275" spans="1:7" ht="13.25" customHeight="1">
      <c r="A2275" s="33">
        <v>41676</v>
      </c>
      <c r="B2275" s="34">
        <v>25180</v>
      </c>
      <c r="C2275" s="34">
        <v>38600</v>
      </c>
      <c r="D2275" s="34">
        <v>226500</v>
      </c>
      <c r="E2275" s="35">
        <v>1907.89</v>
      </c>
      <c r="F2275" s="9"/>
      <c r="G2275" s="10"/>
    </row>
    <row r="2276" spans="1:7" ht="13.25" customHeight="1">
      <c r="A2276" s="33">
        <v>41677</v>
      </c>
      <c r="B2276" s="34">
        <v>25500</v>
      </c>
      <c r="C2276" s="34">
        <v>39300</v>
      </c>
      <c r="D2276" s="34">
        <v>230500</v>
      </c>
      <c r="E2276" s="35">
        <v>1922.5</v>
      </c>
      <c r="F2276" s="9"/>
      <c r="G2276" s="10"/>
    </row>
    <row r="2277" spans="1:7" ht="13.25" customHeight="1">
      <c r="A2277" s="36">
        <v>41680</v>
      </c>
      <c r="B2277" s="37">
        <v>25540</v>
      </c>
      <c r="C2277" s="37">
        <v>39000</v>
      </c>
      <c r="D2277" s="37">
        <v>233500</v>
      </c>
      <c r="E2277" s="38">
        <v>1923.3</v>
      </c>
      <c r="F2277" s="9"/>
      <c r="G2277" s="10"/>
    </row>
    <row r="2278" spans="1:7" ht="13.25" customHeight="1">
      <c r="A2278" s="39">
        <v>41681</v>
      </c>
      <c r="B2278" s="40">
        <v>26220</v>
      </c>
      <c r="C2278" s="40">
        <v>39000</v>
      </c>
      <c r="D2278" s="40">
        <v>231000</v>
      </c>
      <c r="E2278" s="41">
        <v>1932.06</v>
      </c>
      <c r="F2278" s="9"/>
      <c r="G2278" s="10"/>
    </row>
    <row r="2279" spans="1:7" ht="13.25" customHeight="1">
      <c r="A2279" s="33">
        <v>41682</v>
      </c>
      <c r="B2279" s="34">
        <v>26140</v>
      </c>
      <c r="C2279" s="34">
        <v>39850</v>
      </c>
      <c r="D2279" s="34">
        <v>227500</v>
      </c>
      <c r="E2279" s="35">
        <v>1935.84</v>
      </c>
      <c r="F2279" s="9"/>
      <c r="G2279" s="10"/>
    </row>
    <row r="2280" spans="1:7" ht="13.25" customHeight="1">
      <c r="A2280" s="33">
        <v>41683</v>
      </c>
      <c r="B2280" s="34">
        <v>25960</v>
      </c>
      <c r="C2280" s="34">
        <v>39900</v>
      </c>
      <c r="D2280" s="34">
        <v>227000</v>
      </c>
      <c r="E2280" s="35">
        <v>1926.96</v>
      </c>
      <c r="F2280" s="9"/>
      <c r="G2280" s="10"/>
    </row>
    <row r="2281" spans="1:7" ht="13.25" customHeight="1">
      <c r="A2281" s="33">
        <v>41684</v>
      </c>
      <c r="B2281" s="34">
        <v>26020</v>
      </c>
      <c r="C2281" s="34">
        <v>39050</v>
      </c>
      <c r="D2281" s="34">
        <v>232500</v>
      </c>
      <c r="E2281" s="35">
        <v>1940.28</v>
      </c>
      <c r="F2281" s="9"/>
      <c r="G2281" s="10"/>
    </row>
    <row r="2282" spans="1:7" ht="13.25" customHeight="1">
      <c r="A2282" s="36">
        <v>41687</v>
      </c>
      <c r="B2282" s="37">
        <v>25700</v>
      </c>
      <c r="C2282" s="37">
        <v>38700</v>
      </c>
      <c r="D2282" s="37">
        <v>233000</v>
      </c>
      <c r="E2282" s="38">
        <v>1946.36</v>
      </c>
      <c r="F2282" s="9"/>
      <c r="G2282" s="10"/>
    </row>
    <row r="2283" spans="1:7" ht="13.25" customHeight="1">
      <c r="A2283" s="39">
        <v>41688</v>
      </c>
      <c r="B2283" s="40">
        <v>25900</v>
      </c>
      <c r="C2283" s="40">
        <v>38800</v>
      </c>
      <c r="D2283" s="40">
        <v>229500</v>
      </c>
      <c r="E2283" s="41">
        <v>1946.91</v>
      </c>
      <c r="F2283" s="9"/>
      <c r="G2283" s="10"/>
    </row>
    <row r="2284" spans="1:7" ht="13.25" customHeight="1">
      <c r="A2284" s="33">
        <v>41689</v>
      </c>
      <c r="B2284" s="34">
        <v>25800</v>
      </c>
      <c r="C2284" s="34">
        <v>39150</v>
      </c>
      <c r="D2284" s="34">
        <v>225500</v>
      </c>
      <c r="E2284" s="35">
        <v>1942.93</v>
      </c>
      <c r="F2284" s="9"/>
      <c r="G2284" s="10"/>
    </row>
    <row r="2285" spans="1:7" ht="13.25" customHeight="1">
      <c r="A2285" s="33">
        <v>41690</v>
      </c>
      <c r="B2285" s="34">
        <v>25720</v>
      </c>
      <c r="C2285" s="34">
        <v>38800</v>
      </c>
      <c r="D2285" s="34">
        <v>222000</v>
      </c>
      <c r="E2285" s="35">
        <v>1930.57</v>
      </c>
      <c r="F2285" s="9"/>
      <c r="G2285" s="10"/>
    </row>
    <row r="2286" spans="1:7" ht="13.25" customHeight="1">
      <c r="A2286" s="33">
        <v>41691</v>
      </c>
      <c r="B2286" s="34">
        <v>26600</v>
      </c>
      <c r="C2286" s="34">
        <v>39300</v>
      </c>
      <c r="D2286" s="34">
        <v>228000</v>
      </c>
      <c r="E2286" s="35">
        <v>1957.83</v>
      </c>
      <c r="F2286" s="9"/>
      <c r="G2286" s="10"/>
    </row>
    <row r="2287" spans="1:7" ht="13.25" customHeight="1">
      <c r="A2287" s="36">
        <v>41694</v>
      </c>
      <c r="B2287" s="37">
        <v>26560</v>
      </c>
      <c r="C2287" s="37">
        <v>38850</v>
      </c>
      <c r="D2287" s="37">
        <v>227500</v>
      </c>
      <c r="E2287" s="38">
        <v>1949.05</v>
      </c>
      <c r="F2287" s="9"/>
      <c r="G2287" s="10"/>
    </row>
    <row r="2288" spans="1:7" ht="13.25" customHeight="1">
      <c r="A2288" s="39">
        <v>41695</v>
      </c>
      <c r="B2288" s="40">
        <v>26680</v>
      </c>
      <c r="C2288" s="40">
        <v>38650</v>
      </c>
      <c r="D2288" s="40">
        <v>233000</v>
      </c>
      <c r="E2288" s="41">
        <v>1964.86</v>
      </c>
      <c r="F2288" s="9"/>
      <c r="G2288" s="10"/>
    </row>
    <row r="2289" spans="1:7" ht="13.25" customHeight="1">
      <c r="A2289" s="33">
        <v>41696</v>
      </c>
      <c r="B2289" s="34">
        <v>26840</v>
      </c>
      <c r="C2289" s="34">
        <v>39250</v>
      </c>
      <c r="D2289" s="34">
        <v>236500</v>
      </c>
      <c r="E2289" s="35">
        <v>1970.77</v>
      </c>
      <c r="F2289" s="9"/>
      <c r="G2289" s="10"/>
    </row>
    <row r="2290" spans="1:7" ht="13.25" customHeight="1">
      <c r="A2290" s="33">
        <v>41697</v>
      </c>
      <c r="B2290" s="34">
        <v>26820</v>
      </c>
      <c r="C2290" s="34">
        <v>39500</v>
      </c>
      <c r="D2290" s="34">
        <v>243500</v>
      </c>
      <c r="E2290" s="35">
        <v>1978.43</v>
      </c>
      <c r="F2290" s="9"/>
      <c r="G2290" s="10"/>
    </row>
    <row r="2291" spans="1:7" ht="13.25" customHeight="1">
      <c r="A2291" s="33">
        <v>41698</v>
      </c>
      <c r="B2291" s="34">
        <v>26980</v>
      </c>
      <c r="C2291" s="34">
        <v>38750</v>
      </c>
      <c r="D2291" s="34">
        <v>245000</v>
      </c>
      <c r="E2291" s="35">
        <v>1979.99</v>
      </c>
      <c r="F2291" s="9"/>
      <c r="G2291" s="10"/>
    </row>
    <row r="2292" spans="1:7" ht="13.25" customHeight="1">
      <c r="A2292" s="36">
        <v>41701</v>
      </c>
      <c r="B2292" s="37">
        <v>26500</v>
      </c>
      <c r="C2292" s="37">
        <v>38950</v>
      </c>
      <c r="D2292" s="37">
        <v>246000</v>
      </c>
      <c r="E2292" s="38">
        <v>1964.69</v>
      </c>
      <c r="F2292" s="9"/>
      <c r="G2292" s="10"/>
    </row>
    <row r="2293" spans="1:7" ht="13.25" customHeight="1">
      <c r="A2293" s="39">
        <v>41702</v>
      </c>
      <c r="B2293" s="40">
        <v>26300</v>
      </c>
      <c r="C2293" s="40">
        <v>38950</v>
      </c>
      <c r="D2293" s="40">
        <v>242000</v>
      </c>
      <c r="E2293" s="41">
        <v>1954.11</v>
      </c>
      <c r="F2293" s="9"/>
      <c r="G2293" s="10"/>
    </row>
    <row r="2294" spans="1:7" ht="13.25" customHeight="1">
      <c r="A2294" s="33">
        <v>41703</v>
      </c>
      <c r="B2294" s="34">
        <v>26600</v>
      </c>
      <c r="C2294" s="34">
        <v>39450</v>
      </c>
      <c r="D2294" s="34">
        <v>244500</v>
      </c>
      <c r="E2294" s="35">
        <v>1971.24</v>
      </c>
      <c r="F2294" s="9"/>
      <c r="G2294" s="10"/>
    </row>
    <row r="2295" spans="1:7" ht="13.25" customHeight="1">
      <c r="A2295" s="33">
        <v>41704</v>
      </c>
      <c r="B2295" s="34">
        <v>26520</v>
      </c>
      <c r="C2295" s="34">
        <v>39100</v>
      </c>
      <c r="D2295" s="34">
        <v>243500</v>
      </c>
      <c r="E2295" s="35">
        <v>1975.62</v>
      </c>
      <c r="F2295" s="9"/>
      <c r="G2295" s="10"/>
    </row>
    <row r="2296" spans="1:7" ht="13.25" customHeight="1">
      <c r="A2296" s="33">
        <v>41705</v>
      </c>
      <c r="B2296" s="34">
        <v>26780</v>
      </c>
      <c r="C2296" s="34">
        <v>38550</v>
      </c>
      <c r="D2296" s="34">
        <v>238500</v>
      </c>
      <c r="E2296" s="35">
        <v>1974.68</v>
      </c>
      <c r="F2296" s="9"/>
      <c r="G2296" s="10"/>
    </row>
    <row r="2297" spans="1:7" ht="13.25" customHeight="1">
      <c r="A2297" s="36">
        <v>41708</v>
      </c>
      <c r="B2297" s="37">
        <v>26400</v>
      </c>
      <c r="C2297" s="37">
        <v>37700</v>
      </c>
      <c r="D2297" s="37">
        <v>237000</v>
      </c>
      <c r="E2297" s="38">
        <v>1954.42</v>
      </c>
      <c r="F2297" s="9"/>
      <c r="G2297" s="10"/>
    </row>
    <row r="2298" spans="1:7" ht="13.25" customHeight="1">
      <c r="A2298" s="39">
        <v>41709</v>
      </c>
      <c r="B2298" s="40">
        <v>26440</v>
      </c>
      <c r="C2298" s="40">
        <v>37750</v>
      </c>
      <c r="D2298" s="40">
        <v>236500</v>
      </c>
      <c r="E2298" s="41">
        <v>1963.87</v>
      </c>
      <c r="F2298" s="9"/>
      <c r="G2298" s="10"/>
    </row>
    <row r="2299" spans="1:7" ht="13.25" customHeight="1">
      <c r="A2299" s="33">
        <v>41710</v>
      </c>
      <c r="B2299" s="34">
        <v>25880</v>
      </c>
      <c r="C2299" s="34">
        <v>37400</v>
      </c>
      <c r="D2299" s="34">
        <v>235500</v>
      </c>
      <c r="E2299" s="35">
        <v>1932.54</v>
      </c>
      <c r="F2299" s="9"/>
      <c r="G2299" s="10"/>
    </row>
    <row r="2300" spans="1:7" ht="13.25" customHeight="1">
      <c r="A2300" s="33">
        <v>41711</v>
      </c>
      <c r="B2300" s="34">
        <v>25800</v>
      </c>
      <c r="C2300" s="34">
        <v>38050</v>
      </c>
      <c r="D2300" s="34">
        <v>229000</v>
      </c>
      <c r="E2300" s="35">
        <v>1934.38</v>
      </c>
      <c r="F2300" s="9"/>
      <c r="G2300" s="10"/>
    </row>
    <row r="2301" spans="1:7" ht="13.25" customHeight="1">
      <c r="A2301" s="33">
        <v>41712</v>
      </c>
      <c r="B2301" s="34">
        <v>25500</v>
      </c>
      <c r="C2301" s="34">
        <v>37950</v>
      </c>
      <c r="D2301" s="34">
        <v>229000</v>
      </c>
      <c r="E2301" s="35">
        <v>1919.9</v>
      </c>
      <c r="F2301" s="9"/>
      <c r="G2301" s="10"/>
    </row>
    <row r="2302" spans="1:7" ht="13.25" customHeight="1">
      <c r="A2302" s="36">
        <v>41715</v>
      </c>
      <c r="B2302" s="37">
        <v>25320</v>
      </c>
      <c r="C2302" s="37">
        <v>36700</v>
      </c>
      <c r="D2302" s="37">
        <v>234000</v>
      </c>
      <c r="E2302" s="38">
        <v>1927.53</v>
      </c>
      <c r="F2302" s="9"/>
      <c r="G2302" s="10"/>
    </row>
    <row r="2303" spans="1:7" ht="13.25" customHeight="1">
      <c r="A2303" s="39">
        <v>41716</v>
      </c>
      <c r="B2303" s="40">
        <v>25560</v>
      </c>
      <c r="C2303" s="40">
        <v>36350</v>
      </c>
      <c r="D2303" s="40">
        <v>235000</v>
      </c>
      <c r="E2303" s="41">
        <v>1940.21</v>
      </c>
      <c r="F2303" s="9"/>
      <c r="G2303" s="10"/>
    </row>
    <row r="2304" spans="1:7" ht="13.25" customHeight="1">
      <c r="A2304" s="33">
        <v>41717</v>
      </c>
      <c r="B2304" s="34">
        <v>25380</v>
      </c>
      <c r="C2304" s="34">
        <v>37000</v>
      </c>
      <c r="D2304" s="34">
        <v>231000</v>
      </c>
      <c r="E2304" s="35">
        <v>1937.68</v>
      </c>
      <c r="F2304" s="9"/>
      <c r="G2304" s="10"/>
    </row>
    <row r="2305" spans="1:7" ht="13.25" customHeight="1">
      <c r="A2305" s="33">
        <v>41718</v>
      </c>
      <c r="B2305" s="34">
        <v>25240</v>
      </c>
      <c r="C2305" s="34">
        <v>36950</v>
      </c>
      <c r="D2305" s="34">
        <v>229500</v>
      </c>
      <c r="E2305" s="35">
        <v>1919.52</v>
      </c>
      <c r="F2305" s="9"/>
      <c r="G2305" s="10"/>
    </row>
    <row r="2306" spans="1:7" ht="13.25" customHeight="1">
      <c r="A2306" s="33">
        <v>41719</v>
      </c>
      <c r="B2306" s="34">
        <v>25460</v>
      </c>
      <c r="C2306" s="34">
        <v>38700</v>
      </c>
      <c r="D2306" s="34">
        <v>234500</v>
      </c>
      <c r="E2306" s="35">
        <v>1934.94</v>
      </c>
      <c r="F2306" s="9"/>
      <c r="G2306" s="10"/>
    </row>
    <row r="2307" spans="1:7" ht="13.25" customHeight="1">
      <c r="A2307" s="36">
        <v>41722</v>
      </c>
      <c r="B2307" s="37">
        <v>25460</v>
      </c>
      <c r="C2307" s="37">
        <v>38150</v>
      </c>
      <c r="D2307" s="37">
        <v>235500</v>
      </c>
      <c r="E2307" s="38">
        <v>1945.55</v>
      </c>
      <c r="F2307" s="9"/>
      <c r="G2307" s="10"/>
    </row>
    <row r="2308" spans="1:7" ht="13.25" customHeight="1">
      <c r="A2308" s="39">
        <v>41723</v>
      </c>
      <c r="B2308" s="40">
        <v>24940</v>
      </c>
      <c r="C2308" s="40">
        <v>37600</v>
      </c>
      <c r="D2308" s="40">
        <v>232500</v>
      </c>
      <c r="E2308" s="41">
        <v>1941.25</v>
      </c>
      <c r="F2308" s="9"/>
      <c r="G2308" s="10"/>
    </row>
    <row r="2309" spans="1:7" ht="13.25" customHeight="1">
      <c r="A2309" s="33">
        <v>41724</v>
      </c>
      <c r="B2309" s="34">
        <v>25700</v>
      </c>
      <c r="C2309" s="34">
        <v>38400</v>
      </c>
      <c r="D2309" s="34">
        <v>243000</v>
      </c>
      <c r="E2309" s="35">
        <v>1964.31</v>
      </c>
      <c r="F2309" s="9"/>
      <c r="G2309" s="10"/>
    </row>
    <row r="2310" spans="1:7" ht="13.25" customHeight="1">
      <c r="A2310" s="33">
        <v>41725</v>
      </c>
      <c r="B2310" s="34">
        <v>26660</v>
      </c>
      <c r="C2310" s="34">
        <v>37700</v>
      </c>
      <c r="D2310" s="34">
        <v>246000</v>
      </c>
      <c r="E2310" s="35">
        <v>1977.97</v>
      </c>
      <c r="F2310" s="9"/>
      <c r="G2310" s="10"/>
    </row>
    <row r="2311" spans="1:7" ht="13.25" customHeight="1">
      <c r="A2311" s="33">
        <v>41726</v>
      </c>
      <c r="B2311" s="34">
        <v>26700</v>
      </c>
      <c r="C2311" s="34">
        <v>37050</v>
      </c>
      <c r="D2311" s="34">
        <v>248000</v>
      </c>
      <c r="E2311" s="35">
        <v>1981</v>
      </c>
      <c r="F2311" s="9"/>
      <c r="G2311" s="10"/>
    </row>
    <row r="2312" spans="1:7" ht="13.25" customHeight="1">
      <c r="A2312" s="36">
        <v>41729</v>
      </c>
      <c r="B2312" s="37">
        <v>26860</v>
      </c>
      <c r="C2312" s="37">
        <v>36000</v>
      </c>
      <c r="D2312" s="37">
        <v>251000</v>
      </c>
      <c r="E2312" s="38">
        <v>1985.61</v>
      </c>
      <c r="F2312" s="9"/>
      <c r="G2312" s="10"/>
    </row>
    <row r="2313" spans="1:7" ht="13.25" customHeight="1">
      <c r="A2313" s="39">
        <v>41730</v>
      </c>
      <c r="B2313" s="40">
        <v>26780</v>
      </c>
      <c r="C2313" s="40">
        <v>37000</v>
      </c>
      <c r="D2313" s="40">
        <v>251500</v>
      </c>
      <c r="E2313" s="41">
        <v>1991.98</v>
      </c>
      <c r="F2313" s="9"/>
      <c r="G2313" s="10"/>
    </row>
    <row r="2314" spans="1:7" ht="13.25" customHeight="1">
      <c r="A2314" s="33">
        <v>41731</v>
      </c>
      <c r="B2314" s="34">
        <v>27140</v>
      </c>
      <c r="C2314" s="34">
        <v>37050</v>
      </c>
      <c r="D2314" s="34">
        <v>250000</v>
      </c>
      <c r="E2314" s="35">
        <v>1997.25</v>
      </c>
      <c r="F2314" s="9"/>
      <c r="G2314" s="10"/>
    </row>
    <row r="2315" spans="1:7" ht="13.25" customHeight="1">
      <c r="A2315" s="33">
        <v>41732</v>
      </c>
      <c r="B2315" s="34">
        <v>27800</v>
      </c>
      <c r="C2315" s="34">
        <v>36550</v>
      </c>
      <c r="D2315" s="34">
        <v>245500</v>
      </c>
      <c r="E2315" s="35">
        <v>1993.7</v>
      </c>
      <c r="F2315" s="9"/>
      <c r="G2315" s="10"/>
    </row>
    <row r="2316" spans="1:7" ht="13.25" customHeight="1">
      <c r="A2316" s="33">
        <v>41733</v>
      </c>
      <c r="B2316" s="34">
        <v>27600</v>
      </c>
      <c r="C2316" s="34">
        <v>37250</v>
      </c>
      <c r="D2316" s="34">
        <v>247500</v>
      </c>
      <c r="E2316" s="35">
        <v>1988.09</v>
      </c>
      <c r="F2316" s="9"/>
      <c r="G2316" s="10"/>
    </row>
    <row r="2317" spans="1:7" ht="13.25" customHeight="1">
      <c r="A2317" s="36">
        <v>41736</v>
      </c>
      <c r="B2317" s="37">
        <v>27940</v>
      </c>
      <c r="C2317" s="37">
        <v>37000</v>
      </c>
      <c r="D2317" s="37">
        <v>246500</v>
      </c>
      <c r="E2317" s="38">
        <v>1989.7</v>
      </c>
      <c r="F2317" s="9"/>
      <c r="G2317" s="10"/>
    </row>
    <row r="2318" spans="1:7" ht="13.25" customHeight="1">
      <c r="A2318" s="39">
        <v>41737</v>
      </c>
      <c r="B2318" s="40">
        <v>27880</v>
      </c>
      <c r="C2318" s="40">
        <v>36750</v>
      </c>
      <c r="D2318" s="40">
        <v>248500</v>
      </c>
      <c r="E2318" s="41">
        <v>1993.03</v>
      </c>
      <c r="F2318" s="9"/>
      <c r="G2318" s="10"/>
    </row>
    <row r="2319" spans="1:7" ht="13.25" customHeight="1">
      <c r="A2319" s="33">
        <v>41738</v>
      </c>
      <c r="B2319" s="34">
        <v>27420</v>
      </c>
      <c r="C2319" s="34">
        <v>37650</v>
      </c>
      <c r="D2319" s="34">
        <v>243500</v>
      </c>
      <c r="E2319" s="35">
        <v>1998.95</v>
      </c>
      <c r="F2319" s="9"/>
      <c r="G2319" s="10"/>
    </row>
    <row r="2320" spans="1:7" ht="13.25" customHeight="1">
      <c r="A2320" s="33">
        <v>41739</v>
      </c>
      <c r="B2320" s="34">
        <v>27600</v>
      </c>
      <c r="C2320" s="34">
        <v>37700</v>
      </c>
      <c r="D2320" s="34">
        <v>242500</v>
      </c>
      <c r="E2320" s="35">
        <v>2008.61</v>
      </c>
      <c r="F2320" s="9"/>
      <c r="G2320" s="10"/>
    </row>
    <row r="2321" spans="1:7" ht="13.25" customHeight="1">
      <c r="A2321" s="33">
        <v>41740</v>
      </c>
      <c r="B2321" s="34">
        <v>27300</v>
      </c>
      <c r="C2321" s="34">
        <v>37050</v>
      </c>
      <c r="D2321" s="34">
        <v>242000</v>
      </c>
      <c r="E2321" s="35">
        <v>1997.44</v>
      </c>
      <c r="F2321" s="9"/>
      <c r="G2321" s="10"/>
    </row>
    <row r="2322" spans="1:7" ht="13.25" customHeight="1">
      <c r="A2322" s="36">
        <v>41743</v>
      </c>
      <c r="B2322" s="37">
        <v>27400</v>
      </c>
      <c r="C2322" s="37">
        <v>36900</v>
      </c>
      <c r="D2322" s="37">
        <v>241500</v>
      </c>
      <c r="E2322" s="38">
        <v>1997.02</v>
      </c>
      <c r="F2322" s="9"/>
      <c r="G2322" s="10"/>
    </row>
    <row r="2323" spans="1:7" ht="13.25" customHeight="1">
      <c r="A2323" s="39">
        <v>41744</v>
      </c>
      <c r="B2323" s="40">
        <v>27400</v>
      </c>
      <c r="C2323" s="40">
        <v>37400</v>
      </c>
      <c r="D2323" s="40">
        <v>238000</v>
      </c>
      <c r="E2323" s="41">
        <v>1992.27</v>
      </c>
      <c r="F2323" s="9"/>
      <c r="G2323" s="10"/>
    </row>
    <row r="2324" spans="1:7" ht="13.25" customHeight="1">
      <c r="A2324" s="33">
        <v>41745</v>
      </c>
      <c r="B2324" s="34">
        <v>27600</v>
      </c>
      <c r="C2324" s="34">
        <v>37650</v>
      </c>
      <c r="D2324" s="34">
        <v>242000</v>
      </c>
      <c r="E2324" s="35">
        <v>1992.21</v>
      </c>
      <c r="F2324" s="9"/>
      <c r="G2324" s="10"/>
    </row>
    <row r="2325" spans="1:7" ht="13.25" customHeight="1">
      <c r="A2325" s="33">
        <v>41746</v>
      </c>
      <c r="B2325" s="34">
        <v>27400</v>
      </c>
      <c r="C2325" s="34">
        <v>38050</v>
      </c>
      <c r="D2325" s="34">
        <v>240000</v>
      </c>
      <c r="E2325" s="35">
        <v>1992.05</v>
      </c>
      <c r="F2325" s="9"/>
      <c r="G2325" s="10"/>
    </row>
    <row r="2326" spans="1:7" ht="13.25" customHeight="1">
      <c r="A2326" s="33">
        <v>41747</v>
      </c>
      <c r="B2326" s="34">
        <v>27560</v>
      </c>
      <c r="C2326" s="34">
        <v>39200</v>
      </c>
      <c r="D2326" s="34">
        <v>245000</v>
      </c>
      <c r="E2326" s="35">
        <v>2004.28</v>
      </c>
      <c r="F2326" s="9"/>
      <c r="G2326" s="10"/>
    </row>
    <row r="2327" spans="1:7" ht="13.25" customHeight="1">
      <c r="A2327" s="36">
        <v>41750</v>
      </c>
      <c r="B2327" s="37">
        <v>27600</v>
      </c>
      <c r="C2327" s="37">
        <v>39400</v>
      </c>
      <c r="D2327" s="37">
        <v>244000</v>
      </c>
      <c r="E2327" s="38">
        <v>1999.22</v>
      </c>
      <c r="F2327" s="9"/>
      <c r="G2327" s="10"/>
    </row>
    <row r="2328" spans="1:7" ht="13.25" customHeight="1">
      <c r="A2328" s="39">
        <v>41751</v>
      </c>
      <c r="B2328" s="40">
        <v>27500</v>
      </c>
      <c r="C2328" s="40">
        <v>39800</v>
      </c>
      <c r="D2328" s="40">
        <v>245000</v>
      </c>
      <c r="E2328" s="41">
        <v>2004.22</v>
      </c>
      <c r="F2328" s="9"/>
      <c r="G2328" s="10"/>
    </row>
    <row r="2329" spans="1:7" ht="13.25" customHeight="1">
      <c r="A2329" s="33">
        <v>41752</v>
      </c>
      <c r="B2329" s="34">
        <v>27780</v>
      </c>
      <c r="C2329" s="34">
        <v>40750</v>
      </c>
      <c r="D2329" s="34">
        <v>245000</v>
      </c>
      <c r="E2329" s="35">
        <v>2000.37</v>
      </c>
      <c r="F2329" s="9"/>
      <c r="G2329" s="10"/>
    </row>
    <row r="2330" spans="1:7" ht="13.25" customHeight="1">
      <c r="A2330" s="33">
        <v>41753</v>
      </c>
      <c r="B2330" s="34">
        <v>28140</v>
      </c>
      <c r="C2330" s="34">
        <v>40900</v>
      </c>
      <c r="D2330" s="34">
        <v>242000</v>
      </c>
      <c r="E2330" s="35">
        <v>1998.34</v>
      </c>
      <c r="F2330" s="9"/>
      <c r="G2330" s="10"/>
    </row>
    <row r="2331" spans="1:7" ht="13.25" customHeight="1">
      <c r="A2331" s="33">
        <v>41754</v>
      </c>
      <c r="B2331" s="34">
        <v>27980</v>
      </c>
      <c r="C2331" s="34">
        <v>40750</v>
      </c>
      <c r="D2331" s="34">
        <v>236000</v>
      </c>
      <c r="E2331" s="35">
        <v>1971.66</v>
      </c>
      <c r="F2331" s="9"/>
      <c r="G2331" s="10"/>
    </row>
    <row r="2332" spans="1:7" ht="13.25" customHeight="1">
      <c r="A2332" s="36">
        <v>41757</v>
      </c>
      <c r="B2332" s="37">
        <v>27760</v>
      </c>
      <c r="C2332" s="37">
        <v>40500</v>
      </c>
      <c r="D2332" s="37">
        <v>233500</v>
      </c>
      <c r="E2332" s="38">
        <v>1969.26</v>
      </c>
      <c r="F2332" s="9"/>
      <c r="G2332" s="10"/>
    </row>
    <row r="2333" spans="1:7" ht="13.25" customHeight="1">
      <c r="A2333" s="39">
        <v>41758</v>
      </c>
      <c r="B2333" s="40">
        <v>27200</v>
      </c>
      <c r="C2333" s="40">
        <v>39700</v>
      </c>
      <c r="D2333" s="40">
        <v>234000</v>
      </c>
      <c r="E2333" s="41">
        <v>1964.77</v>
      </c>
      <c r="F2333" s="9"/>
      <c r="G2333" s="10"/>
    </row>
    <row r="2334" spans="1:7" ht="13.25" customHeight="1">
      <c r="A2334" s="33">
        <v>41759</v>
      </c>
      <c r="B2334" s="34">
        <v>26860</v>
      </c>
      <c r="C2334" s="34">
        <v>40150</v>
      </c>
      <c r="D2334" s="34">
        <v>230000</v>
      </c>
      <c r="E2334" s="35">
        <v>1961.79</v>
      </c>
      <c r="F2334" s="9"/>
      <c r="G2334" s="10"/>
    </row>
    <row r="2335" spans="1:7" ht="13.25" customHeight="1">
      <c r="A2335" s="33">
        <v>41761</v>
      </c>
      <c r="B2335" s="34">
        <v>26920</v>
      </c>
      <c r="C2335" s="34">
        <v>40650</v>
      </c>
      <c r="D2335" s="34">
        <v>225000</v>
      </c>
      <c r="E2335" s="35">
        <v>1959.44</v>
      </c>
      <c r="F2335" s="9"/>
      <c r="G2335" s="10"/>
    </row>
    <row r="2336" spans="1:7" ht="13.25" customHeight="1">
      <c r="A2336" s="33">
        <v>41766</v>
      </c>
      <c r="B2336" s="34">
        <v>26880</v>
      </c>
      <c r="C2336" s="34">
        <v>41100</v>
      </c>
      <c r="D2336" s="34">
        <v>223000</v>
      </c>
      <c r="E2336" s="35">
        <v>1939.88</v>
      </c>
      <c r="F2336" s="9"/>
      <c r="G2336" s="10"/>
    </row>
    <row r="2337" spans="1:7" ht="13.25" customHeight="1">
      <c r="A2337" s="36">
        <v>41767</v>
      </c>
      <c r="B2337" s="37">
        <v>27000</v>
      </c>
      <c r="C2337" s="37">
        <v>40650</v>
      </c>
      <c r="D2337" s="37">
        <v>228500</v>
      </c>
      <c r="E2337" s="38">
        <v>1950.6</v>
      </c>
      <c r="F2337" s="9"/>
      <c r="G2337" s="10"/>
    </row>
    <row r="2338" spans="1:7" ht="13.25" customHeight="1">
      <c r="A2338" s="39">
        <v>41768</v>
      </c>
      <c r="B2338" s="40">
        <v>26700</v>
      </c>
      <c r="C2338" s="40">
        <v>41150</v>
      </c>
      <c r="D2338" s="40">
        <v>231500</v>
      </c>
      <c r="E2338" s="41">
        <v>1956.55</v>
      </c>
      <c r="F2338" s="9"/>
      <c r="G2338" s="10"/>
    </row>
    <row r="2339" spans="1:7" ht="13.25" customHeight="1">
      <c r="A2339" s="33">
        <v>41771</v>
      </c>
      <c r="B2339" s="34">
        <v>27760</v>
      </c>
      <c r="C2339" s="34">
        <v>41400</v>
      </c>
      <c r="D2339" s="34">
        <v>229500</v>
      </c>
      <c r="E2339" s="35">
        <v>1964.94</v>
      </c>
      <c r="F2339" s="9"/>
      <c r="G2339" s="10"/>
    </row>
    <row r="2340" spans="1:7" ht="13.25" customHeight="1">
      <c r="A2340" s="33">
        <v>41772</v>
      </c>
      <c r="B2340" s="34">
        <v>28000</v>
      </c>
      <c r="C2340" s="34">
        <v>41700</v>
      </c>
      <c r="D2340" s="34">
        <v>231500</v>
      </c>
      <c r="E2340" s="35">
        <v>1982.93</v>
      </c>
      <c r="F2340" s="9"/>
      <c r="G2340" s="10"/>
    </row>
    <row r="2341" spans="1:7" ht="13.25" customHeight="1">
      <c r="A2341" s="33">
        <v>41773</v>
      </c>
      <c r="B2341" s="34">
        <v>28300</v>
      </c>
      <c r="C2341" s="34">
        <v>42100</v>
      </c>
      <c r="D2341" s="34">
        <v>237500</v>
      </c>
      <c r="E2341" s="35">
        <v>2010.83</v>
      </c>
      <c r="F2341" s="9"/>
      <c r="G2341" s="10"/>
    </row>
    <row r="2342" spans="1:7" ht="13.25" customHeight="1">
      <c r="A2342" s="36">
        <v>41774</v>
      </c>
      <c r="B2342" s="37">
        <v>28200</v>
      </c>
      <c r="C2342" s="37">
        <v>42000</v>
      </c>
      <c r="D2342" s="37">
        <v>239500</v>
      </c>
      <c r="E2342" s="38">
        <v>2010.2</v>
      </c>
      <c r="F2342" s="9"/>
      <c r="G2342" s="10"/>
    </row>
    <row r="2343" spans="1:7" ht="13.25" customHeight="1">
      <c r="A2343" s="39">
        <v>41775</v>
      </c>
      <c r="B2343" s="40">
        <v>28560</v>
      </c>
      <c r="C2343" s="40">
        <v>42250</v>
      </c>
      <c r="D2343" s="40">
        <v>234500</v>
      </c>
      <c r="E2343" s="41">
        <v>2013.44</v>
      </c>
      <c r="F2343" s="9"/>
      <c r="G2343" s="10"/>
    </row>
    <row r="2344" spans="1:7" ht="13.25" customHeight="1">
      <c r="A2344" s="33">
        <v>41778</v>
      </c>
      <c r="B2344" s="34">
        <v>28960</v>
      </c>
      <c r="C2344" s="34">
        <v>40900</v>
      </c>
      <c r="D2344" s="34">
        <v>233500</v>
      </c>
      <c r="E2344" s="35">
        <v>2015.14</v>
      </c>
      <c r="F2344" s="9"/>
      <c r="G2344" s="10"/>
    </row>
    <row r="2345" spans="1:7" ht="13.25" customHeight="1">
      <c r="A2345" s="33">
        <v>41779</v>
      </c>
      <c r="B2345" s="34">
        <v>29020</v>
      </c>
      <c r="C2345" s="34">
        <v>42000</v>
      </c>
      <c r="D2345" s="34">
        <v>230000</v>
      </c>
      <c r="E2345" s="35">
        <v>2011.26</v>
      </c>
      <c r="F2345" s="9"/>
      <c r="G2345" s="10"/>
    </row>
    <row r="2346" spans="1:7" ht="13.25" customHeight="1">
      <c r="A2346" s="33">
        <v>41780</v>
      </c>
      <c r="B2346" s="34">
        <v>28820</v>
      </c>
      <c r="C2346" s="34">
        <v>41900</v>
      </c>
      <c r="D2346" s="34">
        <v>230500</v>
      </c>
      <c r="E2346" s="35">
        <v>2008.33</v>
      </c>
      <c r="F2346" s="9"/>
      <c r="G2346" s="10"/>
    </row>
    <row r="2347" spans="1:7" ht="13.25" customHeight="1">
      <c r="A2347" s="36">
        <v>41781</v>
      </c>
      <c r="B2347" s="37">
        <v>28520</v>
      </c>
      <c r="C2347" s="37">
        <v>42400</v>
      </c>
      <c r="D2347" s="37">
        <v>233000</v>
      </c>
      <c r="E2347" s="38">
        <v>2015.59</v>
      </c>
      <c r="F2347" s="9"/>
      <c r="G2347" s="10"/>
    </row>
    <row r="2348" spans="1:7" ht="13.25" customHeight="1">
      <c r="A2348" s="39">
        <v>41782</v>
      </c>
      <c r="B2348" s="40">
        <v>28560</v>
      </c>
      <c r="C2348" s="40">
        <v>42350</v>
      </c>
      <c r="D2348" s="40">
        <v>233000</v>
      </c>
      <c r="E2348" s="41">
        <v>2017.17</v>
      </c>
      <c r="F2348" s="9"/>
      <c r="G2348" s="10"/>
    </row>
    <row r="2349" spans="1:7" ht="13.25" customHeight="1">
      <c r="A2349" s="33">
        <v>41785</v>
      </c>
      <c r="B2349" s="34">
        <v>28440</v>
      </c>
      <c r="C2349" s="34">
        <v>42400</v>
      </c>
      <c r="D2349" s="34">
        <v>235000</v>
      </c>
      <c r="E2349" s="35">
        <v>2010.35</v>
      </c>
      <c r="F2349" s="9"/>
      <c r="G2349" s="10"/>
    </row>
    <row r="2350" spans="1:7" ht="13.25" customHeight="1">
      <c r="A2350" s="33">
        <v>41786</v>
      </c>
      <c r="B2350" s="34">
        <v>28140</v>
      </c>
      <c r="C2350" s="34">
        <v>42200</v>
      </c>
      <c r="D2350" s="34">
        <v>229000</v>
      </c>
      <c r="E2350" s="35">
        <v>1997.63</v>
      </c>
      <c r="F2350" s="9"/>
      <c r="G2350" s="10"/>
    </row>
    <row r="2351" spans="1:7" ht="13.25" customHeight="1">
      <c r="A2351" s="33">
        <v>41787</v>
      </c>
      <c r="B2351" s="34">
        <v>28660</v>
      </c>
      <c r="C2351" s="34">
        <v>42600</v>
      </c>
      <c r="D2351" s="34">
        <v>230000</v>
      </c>
      <c r="E2351" s="35">
        <v>2017.06</v>
      </c>
      <c r="F2351" s="9"/>
      <c r="G2351" s="10"/>
    </row>
    <row r="2352" spans="1:7" ht="13.25" customHeight="1">
      <c r="A2352" s="36">
        <v>41788</v>
      </c>
      <c r="B2352" s="37">
        <v>29200</v>
      </c>
      <c r="C2352" s="37">
        <v>42600</v>
      </c>
      <c r="D2352" s="37">
        <v>230000</v>
      </c>
      <c r="E2352" s="38">
        <v>2012.26</v>
      </c>
      <c r="F2352" s="9"/>
      <c r="G2352" s="10"/>
    </row>
    <row r="2353" spans="1:7" ht="13.25" customHeight="1">
      <c r="A2353" s="39">
        <v>41789</v>
      </c>
      <c r="B2353" s="40">
        <v>28860</v>
      </c>
      <c r="C2353" s="40">
        <v>44150</v>
      </c>
      <c r="D2353" s="40">
        <v>224500</v>
      </c>
      <c r="E2353" s="41">
        <v>1994.96</v>
      </c>
      <c r="F2353" s="9"/>
      <c r="G2353" s="10"/>
    </row>
    <row r="2354" spans="1:7" ht="13.25" customHeight="1">
      <c r="A2354" s="33">
        <v>41792</v>
      </c>
      <c r="B2354" s="34">
        <v>29100</v>
      </c>
      <c r="C2354" s="34">
        <v>44700</v>
      </c>
      <c r="D2354" s="34">
        <v>226500</v>
      </c>
      <c r="E2354" s="35">
        <v>2002</v>
      </c>
      <c r="F2354" s="9"/>
      <c r="G2354" s="10"/>
    </row>
    <row r="2355" spans="1:7" ht="13.25" customHeight="1">
      <c r="A2355" s="33">
        <v>41793</v>
      </c>
      <c r="B2355" s="34">
        <v>29400</v>
      </c>
      <c r="C2355" s="34">
        <v>44650</v>
      </c>
      <c r="D2355" s="34">
        <v>227000</v>
      </c>
      <c r="E2355" s="35">
        <v>2008.56</v>
      </c>
      <c r="F2355" s="9"/>
      <c r="G2355" s="10"/>
    </row>
    <row r="2356" spans="1:7" ht="13.25" customHeight="1">
      <c r="A2356" s="33">
        <v>41795</v>
      </c>
      <c r="B2356" s="34">
        <v>29140</v>
      </c>
      <c r="C2356" s="34">
        <v>46450</v>
      </c>
      <c r="D2356" s="34">
        <v>225000</v>
      </c>
      <c r="E2356" s="35">
        <v>1995.48</v>
      </c>
      <c r="F2356" s="9"/>
      <c r="G2356" s="10"/>
    </row>
    <row r="2357" spans="1:7" ht="13.25" customHeight="1">
      <c r="A2357" s="36">
        <v>41799</v>
      </c>
      <c r="B2357" s="37">
        <v>28180</v>
      </c>
      <c r="C2357" s="37">
        <v>46100</v>
      </c>
      <c r="D2357" s="37">
        <v>224000</v>
      </c>
      <c r="E2357" s="38">
        <v>1990.04</v>
      </c>
      <c r="F2357" s="9"/>
      <c r="G2357" s="10"/>
    </row>
    <row r="2358" spans="1:7" ht="13.25" customHeight="1">
      <c r="A2358" s="39">
        <v>41800</v>
      </c>
      <c r="B2358" s="40">
        <v>28720</v>
      </c>
      <c r="C2358" s="40">
        <v>47350</v>
      </c>
      <c r="D2358" s="40">
        <v>223000</v>
      </c>
      <c r="E2358" s="41">
        <v>2011.8</v>
      </c>
      <c r="F2358" s="9"/>
      <c r="G2358" s="10"/>
    </row>
    <row r="2359" spans="1:7" ht="13.25" customHeight="1">
      <c r="A2359" s="33">
        <v>41801</v>
      </c>
      <c r="B2359" s="34">
        <v>28440</v>
      </c>
      <c r="C2359" s="34">
        <v>47000</v>
      </c>
      <c r="D2359" s="34">
        <v>224000</v>
      </c>
      <c r="E2359" s="35">
        <v>2014.67</v>
      </c>
      <c r="F2359" s="9"/>
      <c r="G2359" s="10"/>
    </row>
    <row r="2360" spans="1:7" ht="13.25" customHeight="1">
      <c r="A2360" s="33">
        <v>41802</v>
      </c>
      <c r="B2360" s="34">
        <v>28260</v>
      </c>
      <c r="C2360" s="34">
        <v>47400</v>
      </c>
      <c r="D2360" s="34">
        <v>225000</v>
      </c>
      <c r="E2360" s="35">
        <v>2011.65</v>
      </c>
      <c r="F2360" s="9"/>
      <c r="G2360" s="10"/>
    </row>
    <row r="2361" spans="1:7" ht="13.25" customHeight="1">
      <c r="A2361" s="33">
        <v>41803</v>
      </c>
      <c r="B2361" s="34">
        <v>27340</v>
      </c>
      <c r="C2361" s="34">
        <v>47050</v>
      </c>
      <c r="D2361" s="34">
        <v>224000</v>
      </c>
      <c r="E2361" s="35">
        <v>1990.85</v>
      </c>
      <c r="F2361" s="9"/>
      <c r="G2361" s="10"/>
    </row>
    <row r="2362" spans="1:7" ht="13.25" customHeight="1">
      <c r="A2362" s="36">
        <v>41806</v>
      </c>
      <c r="B2362" s="37">
        <v>27480</v>
      </c>
      <c r="C2362" s="37">
        <v>48350</v>
      </c>
      <c r="D2362" s="37">
        <v>225000</v>
      </c>
      <c r="E2362" s="38">
        <v>1993.59</v>
      </c>
      <c r="F2362" s="9"/>
      <c r="G2362" s="10"/>
    </row>
    <row r="2363" spans="1:7" ht="13.25" customHeight="1">
      <c r="A2363" s="39">
        <v>41807</v>
      </c>
      <c r="B2363" s="40">
        <v>27480</v>
      </c>
      <c r="C2363" s="40">
        <v>49350</v>
      </c>
      <c r="D2363" s="40">
        <v>229500</v>
      </c>
      <c r="E2363" s="41">
        <v>2001.55</v>
      </c>
      <c r="F2363" s="9"/>
      <c r="G2363" s="10"/>
    </row>
    <row r="2364" spans="1:7" ht="13.25" customHeight="1">
      <c r="A2364" s="33">
        <v>41808</v>
      </c>
      <c r="B2364" s="34">
        <v>27160</v>
      </c>
      <c r="C2364" s="34">
        <v>49000</v>
      </c>
      <c r="D2364" s="34">
        <v>226000</v>
      </c>
      <c r="E2364" s="35">
        <v>1989.49</v>
      </c>
      <c r="F2364" s="9"/>
      <c r="G2364" s="10"/>
    </row>
    <row r="2365" spans="1:7" ht="13.25" customHeight="1">
      <c r="A2365" s="33">
        <v>41809</v>
      </c>
      <c r="B2365" s="34">
        <v>26460</v>
      </c>
      <c r="C2365" s="34">
        <v>50700</v>
      </c>
      <c r="D2365" s="34">
        <v>223500</v>
      </c>
      <c r="E2365" s="35">
        <v>1992.03</v>
      </c>
      <c r="F2365" s="9"/>
      <c r="G2365" s="10"/>
    </row>
    <row r="2366" spans="1:7" ht="13.25" customHeight="1">
      <c r="A2366" s="33">
        <v>41810</v>
      </c>
      <c r="B2366" s="34">
        <v>26020</v>
      </c>
      <c r="C2366" s="34">
        <v>49400</v>
      </c>
      <c r="D2366" s="34">
        <v>218000</v>
      </c>
      <c r="E2366" s="35">
        <v>1968.07</v>
      </c>
      <c r="F2366" s="9"/>
      <c r="G2366" s="10"/>
    </row>
    <row r="2367" spans="1:7" ht="13.25" customHeight="1">
      <c r="A2367" s="36">
        <v>41813</v>
      </c>
      <c r="B2367" s="37">
        <v>26440</v>
      </c>
      <c r="C2367" s="37">
        <v>48900</v>
      </c>
      <c r="D2367" s="37">
        <v>219500</v>
      </c>
      <c r="E2367" s="38">
        <v>1974.92</v>
      </c>
      <c r="F2367" s="9"/>
      <c r="G2367" s="10"/>
    </row>
    <row r="2368" spans="1:7" ht="13.25" customHeight="1">
      <c r="A2368" s="39">
        <v>41814</v>
      </c>
      <c r="B2368" s="40">
        <v>26900</v>
      </c>
      <c r="C2368" s="40">
        <v>50300</v>
      </c>
      <c r="D2368" s="40">
        <v>224500</v>
      </c>
      <c r="E2368" s="41">
        <v>1994.35</v>
      </c>
      <c r="F2368" s="9"/>
      <c r="G2368" s="10"/>
    </row>
    <row r="2369" spans="1:7" ht="13.25" customHeight="1">
      <c r="A2369" s="33">
        <v>41815</v>
      </c>
      <c r="B2369" s="34">
        <v>26400</v>
      </c>
      <c r="C2369" s="34">
        <v>49800</v>
      </c>
      <c r="D2369" s="34">
        <v>228500</v>
      </c>
      <c r="E2369" s="35">
        <v>1981.77</v>
      </c>
      <c r="F2369" s="9"/>
      <c r="G2369" s="10"/>
    </row>
    <row r="2370" spans="1:7" ht="13.25" customHeight="1">
      <c r="A2370" s="33">
        <v>41816</v>
      </c>
      <c r="B2370" s="34">
        <v>26500</v>
      </c>
      <c r="C2370" s="34">
        <v>48750</v>
      </c>
      <c r="D2370" s="34">
        <v>229500</v>
      </c>
      <c r="E2370" s="35">
        <v>1995.05</v>
      </c>
      <c r="F2370" s="9"/>
      <c r="G2370" s="10"/>
    </row>
    <row r="2371" spans="1:7" ht="13.25" customHeight="1">
      <c r="A2371" s="33">
        <v>41817</v>
      </c>
      <c r="B2371" s="34">
        <v>26220</v>
      </c>
      <c r="C2371" s="34">
        <v>47500</v>
      </c>
      <c r="D2371" s="34">
        <v>230000</v>
      </c>
      <c r="E2371" s="35">
        <v>1988.51</v>
      </c>
      <c r="F2371" s="9"/>
      <c r="G2371" s="10"/>
    </row>
    <row r="2372" spans="1:7" ht="13.25" customHeight="1">
      <c r="A2372" s="36">
        <v>41820</v>
      </c>
      <c r="B2372" s="37">
        <v>26440</v>
      </c>
      <c r="C2372" s="37">
        <v>48550</v>
      </c>
      <c r="D2372" s="37">
        <v>229500</v>
      </c>
      <c r="E2372" s="38">
        <v>2002.21</v>
      </c>
      <c r="F2372" s="9"/>
      <c r="G2372" s="10"/>
    </row>
    <row r="2373" spans="1:7" ht="13.25" customHeight="1">
      <c r="A2373" s="39">
        <v>41821</v>
      </c>
      <c r="B2373" s="40">
        <v>26200</v>
      </c>
      <c r="C2373" s="40">
        <v>48450</v>
      </c>
      <c r="D2373" s="40">
        <v>229000</v>
      </c>
      <c r="E2373" s="41">
        <v>1999</v>
      </c>
      <c r="F2373" s="9"/>
      <c r="G2373" s="10"/>
    </row>
    <row r="2374" spans="1:7" ht="13.25" customHeight="1">
      <c r="A2374" s="33">
        <v>41822</v>
      </c>
      <c r="B2374" s="34">
        <v>26600</v>
      </c>
      <c r="C2374" s="34">
        <v>50400</v>
      </c>
      <c r="D2374" s="34">
        <v>230500</v>
      </c>
      <c r="E2374" s="35">
        <v>2015.28</v>
      </c>
      <c r="F2374" s="9"/>
      <c r="G2374" s="10"/>
    </row>
    <row r="2375" spans="1:7" ht="13.25" customHeight="1">
      <c r="A2375" s="33">
        <v>41823</v>
      </c>
      <c r="B2375" s="34">
        <v>26360</v>
      </c>
      <c r="C2375" s="34">
        <v>50900</v>
      </c>
      <c r="D2375" s="34">
        <v>228000</v>
      </c>
      <c r="E2375" s="35">
        <v>2010.97</v>
      </c>
      <c r="F2375" s="9"/>
      <c r="G2375" s="10"/>
    </row>
    <row r="2376" spans="1:7" ht="13.25" customHeight="1">
      <c r="A2376" s="33">
        <v>41824</v>
      </c>
      <c r="B2376" s="34">
        <v>26120</v>
      </c>
      <c r="C2376" s="34">
        <v>50400</v>
      </c>
      <c r="D2376" s="34">
        <v>228000</v>
      </c>
      <c r="E2376" s="35">
        <v>2009.66</v>
      </c>
      <c r="F2376" s="9"/>
      <c r="G2376" s="10"/>
    </row>
    <row r="2377" spans="1:7" ht="13.25" customHeight="1">
      <c r="A2377" s="36">
        <v>41827</v>
      </c>
      <c r="B2377" s="37">
        <v>25840</v>
      </c>
      <c r="C2377" s="37">
        <v>51600</v>
      </c>
      <c r="D2377" s="37">
        <v>225500</v>
      </c>
      <c r="E2377" s="38">
        <v>2005.12</v>
      </c>
      <c r="F2377" s="9"/>
      <c r="G2377" s="10"/>
    </row>
    <row r="2378" spans="1:7" ht="13.25" customHeight="1">
      <c r="A2378" s="39">
        <v>41828</v>
      </c>
      <c r="B2378" s="40">
        <v>25900</v>
      </c>
      <c r="C2378" s="40">
        <v>51900</v>
      </c>
      <c r="D2378" s="40">
        <v>225500</v>
      </c>
      <c r="E2378" s="41">
        <v>2006.66</v>
      </c>
      <c r="F2378" s="9"/>
      <c r="G2378" s="10"/>
    </row>
    <row r="2379" spans="1:7" ht="13.25" customHeight="1">
      <c r="A2379" s="33">
        <v>41829</v>
      </c>
      <c r="B2379" s="34">
        <v>26160</v>
      </c>
      <c r="C2379" s="34">
        <v>49750</v>
      </c>
      <c r="D2379" s="34">
        <v>224000</v>
      </c>
      <c r="E2379" s="35">
        <v>2000.5</v>
      </c>
      <c r="F2379" s="9"/>
      <c r="G2379" s="10"/>
    </row>
    <row r="2380" spans="1:7" ht="13.25" customHeight="1">
      <c r="A2380" s="33">
        <v>41830</v>
      </c>
      <c r="B2380" s="34">
        <v>26120</v>
      </c>
      <c r="C2380" s="34">
        <v>49300</v>
      </c>
      <c r="D2380" s="34">
        <v>228500</v>
      </c>
      <c r="E2380" s="35">
        <v>2002.84</v>
      </c>
      <c r="F2380" s="9"/>
      <c r="G2380" s="10"/>
    </row>
    <row r="2381" spans="1:7" ht="13.25" customHeight="1">
      <c r="A2381" s="33">
        <v>41831</v>
      </c>
      <c r="B2381" s="34">
        <v>25680</v>
      </c>
      <c r="C2381" s="34">
        <v>48950</v>
      </c>
      <c r="D2381" s="34">
        <v>224000</v>
      </c>
      <c r="E2381" s="35">
        <v>1988.74</v>
      </c>
      <c r="F2381" s="9"/>
      <c r="G2381" s="10"/>
    </row>
    <row r="2382" spans="1:7" ht="13.25" customHeight="1">
      <c r="A2382" s="36">
        <v>41834</v>
      </c>
      <c r="B2382" s="37">
        <v>25720</v>
      </c>
      <c r="C2382" s="37">
        <v>49350</v>
      </c>
      <c r="D2382" s="37">
        <v>223000</v>
      </c>
      <c r="E2382" s="38">
        <v>1993.88</v>
      </c>
      <c r="F2382" s="9"/>
      <c r="G2382" s="10"/>
    </row>
    <row r="2383" spans="1:7" ht="13.25" customHeight="1">
      <c r="A2383" s="39">
        <v>41835</v>
      </c>
      <c r="B2383" s="40">
        <v>26400</v>
      </c>
      <c r="C2383" s="40">
        <v>49750</v>
      </c>
      <c r="D2383" s="40">
        <v>230000</v>
      </c>
      <c r="E2383" s="41">
        <v>2012.72</v>
      </c>
      <c r="F2383" s="9"/>
      <c r="G2383" s="10"/>
    </row>
    <row r="2384" spans="1:7" ht="13.25" customHeight="1">
      <c r="A2384" s="33">
        <v>41836</v>
      </c>
      <c r="B2384" s="34">
        <v>26420</v>
      </c>
      <c r="C2384" s="34">
        <v>51000</v>
      </c>
      <c r="D2384" s="34">
        <v>235000</v>
      </c>
      <c r="E2384" s="35">
        <v>2013.48</v>
      </c>
      <c r="F2384" s="9"/>
      <c r="G2384" s="10"/>
    </row>
    <row r="2385" spans="1:7" ht="13.25" customHeight="1">
      <c r="A2385" s="33">
        <v>41837</v>
      </c>
      <c r="B2385" s="34">
        <v>26600</v>
      </c>
      <c r="C2385" s="34">
        <v>51500</v>
      </c>
      <c r="D2385" s="34">
        <v>234000</v>
      </c>
      <c r="E2385" s="35">
        <v>2020.9</v>
      </c>
      <c r="F2385" s="9"/>
      <c r="G2385" s="10"/>
    </row>
    <row r="2386" spans="1:7" ht="13.25" customHeight="1">
      <c r="A2386" s="33">
        <v>41838</v>
      </c>
      <c r="B2386" s="34">
        <v>26860</v>
      </c>
      <c r="C2386" s="34">
        <v>50800</v>
      </c>
      <c r="D2386" s="34">
        <v>232500</v>
      </c>
      <c r="E2386" s="35">
        <v>2019.42</v>
      </c>
      <c r="F2386" s="9"/>
      <c r="G2386" s="10"/>
    </row>
    <row r="2387" spans="1:7" ht="13.25" customHeight="1">
      <c r="A2387" s="36">
        <v>41841</v>
      </c>
      <c r="B2387" s="37">
        <v>27060</v>
      </c>
      <c r="C2387" s="37">
        <v>50500</v>
      </c>
      <c r="D2387" s="37">
        <v>227500</v>
      </c>
      <c r="E2387" s="38">
        <v>2018.5</v>
      </c>
      <c r="F2387" s="9"/>
      <c r="G2387" s="10"/>
    </row>
    <row r="2388" spans="1:7" ht="13.25" customHeight="1">
      <c r="A2388" s="39">
        <v>41842</v>
      </c>
      <c r="B2388" s="40">
        <v>26960</v>
      </c>
      <c r="C2388" s="40">
        <v>51000</v>
      </c>
      <c r="D2388" s="40">
        <v>229000</v>
      </c>
      <c r="E2388" s="41">
        <v>2028.93</v>
      </c>
      <c r="F2388" s="9"/>
      <c r="G2388" s="10"/>
    </row>
    <row r="2389" spans="1:7" ht="13.25" customHeight="1">
      <c r="A2389" s="33">
        <v>41843</v>
      </c>
      <c r="B2389" s="34">
        <v>26760</v>
      </c>
      <c r="C2389" s="34">
        <v>49450</v>
      </c>
      <c r="D2389" s="34">
        <v>225500</v>
      </c>
      <c r="E2389" s="35">
        <v>2028.32</v>
      </c>
      <c r="F2389" s="9"/>
      <c r="G2389" s="10"/>
    </row>
    <row r="2390" spans="1:7" ht="13.25" customHeight="1">
      <c r="A2390" s="33">
        <v>41844</v>
      </c>
      <c r="B2390" s="34">
        <v>27100</v>
      </c>
      <c r="C2390" s="34">
        <v>47550</v>
      </c>
      <c r="D2390" s="34">
        <v>229000</v>
      </c>
      <c r="E2390" s="35">
        <v>2026.62</v>
      </c>
      <c r="F2390" s="9"/>
      <c r="G2390" s="10"/>
    </row>
    <row r="2391" spans="1:7" ht="13.25" customHeight="1">
      <c r="A2391" s="33">
        <v>41845</v>
      </c>
      <c r="B2391" s="34">
        <v>27100</v>
      </c>
      <c r="C2391" s="34">
        <v>47500</v>
      </c>
      <c r="D2391" s="34">
        <v>227500</v>
      </c>
      <c r="E2391" s="35">
        <v>2033.85</v>
      </c>
      <c r="F2391" s="9"/>
      <c r="G2391" s="10"/>
    </row>
    <row r="2392" spans="1:7" ht="13.25" customHeight="1">
      <c r="A2392" s="36">
        <v>41848</v>
      </c>
      <c r="B2392" s="37">
        <v>27160</v>
      </c>
      <c r="C2392" s="37">
        <v>46550</v>
      </c>
      <c r="D2392" s="37">
        <v>227000</v>
      </c>
      <c r="E2392" s="38">
        <v>2048.81</v>
      </c>
      <c r="F2392" s="9"/>
      <c r="G2392" s="10"/>
    </row>
    <row r="2393" spans="1:7" ht="13.25" customHeight="1">
      <c r="A2393" s="39">
        <v>41849</v>
      </c>
      <c r="B2393" s="40">
        <v>27720</v>
      </c>
      <c r="C2393" s="40">
        <v>44400</v>
      </c>
      <c r="D2393" s="40">
        <v>237500</v>
      </c>
      <c r="E2393" s="41">
        <v>2061.9699999999998</v>
      </c>
      <c r="F2393" s="9"/>
      <c r="G2393" s="10"/>
    </row>
    <row r="2394" spans="1:7" ht="13.25" customHeight="1">
      <c r="A2394" s="33">
        <v>41850</v>
      </c>
      <c r="B2394" s="34">
        <v>27900</v>
      </c>
      <c r="C2394" s="34">
        <v>46750</v>
      </c>
      <c r="D2394" s="34">
        <v>244500</v>
      </c>
      <c r="E2394" s="35">
        <v>2082.61</v>
      </c>
      <c r="F2394" s="9"/>
      <c r="G2394" s="10"/>
    </row>
    <row r="2395" spans="1:7" ht="13.25" customHeight="1">
      <c r="A2395" s="33">
        <v>41851</v>
      </c>
      <c r="B2395" s="34">
        <v>26860</v>
      </c>
      <c r="C2395" s="34">
        <v>45450</v>
      </c>
      <c r="D2395" s="34">
        <v>245500</v>
      </c>
      <c r="E2395" s="35">
        <v>2076.12</v>
      </c>
      <c r="F2395" s="9"/>
      <c r="G2395" s="10"/>
    </row>
    <row r="2396" spans="1:7" ht="13.25" customHeight="1">
      <c r="A2396" s="33">
        <v>41852</v>
      </c>
      <c r="B2396" s="34">
        <v>25840</v>
      </c>
      <c r="C2396" s="34">
        <v>46300</v>
      </c>
      <c r="D2396" s="34">
        <v>243500</v>
      </c>
      <c r="E2396" s="35">
        <v>2073.1</v>
      </c>
      <c r="F2396" s="9"/>
      <c r="G2396" s="10"/>
    </row>
    <row r="2397" spans="1:7" ht="13.25" customHeight="1">
      <c r="A2397" s="36">
        <v>41855</v>
      </c>
      <c r="B2397" s="37">
        <v>26340</v>
      </c>
      <c r="C2397" s="37">
        <v>47850</v>
      </c>
      <c r="D2397" s="37">
        <v>237500</v>
      </c>
      <c r="E2397" s="38">
        <v>2080.42</v>
      </c>
      <c r="F2397" s="9"/>
      <c r="G2397" s="10"/>
    </row>
    <row r="2398" spans="1:7" ht="13.25" customHeight="1">
      <c r="A2398" s="39">
        <v>41856</v>
      </c>
      <c r="B2398" s="40">
        <v>26320</v>
      </c>
      <c r="C2398" s="40">
        <v>47300</v>
      </c>
      <c r="D2398" s="40">
        <v>236000</v>
      </c>
      <c r="E2398" s="41">
        <v>2066.2600000000002</v>
      </c>
      <c r="F2398" s="9"/>
      <c r="G2398" s="10"/>
    </row>
    <row r="2399" spans="1:7" ht="13.25" customHeight="1">
      <c r="A2399" s="33">
        <v>41857</v>
      </c>
      <c r="B2399" s="34">
        <v>26000</v>
      </c>
      <c r="C2399" s="34">
        <v>45400</v>
      </c>
      <c r="D2399" s="34">
        <v>233000</v>
      </c>
      <c r="E2399" s="35">
        <v>2060.73</v>
      </c>
      <c r="F2399" s="9"/>
      <c r="G2399" s="10"/>
    </row>
    <row r="2400" spans="1:7" ht="13.25" customHeight="1">
      <c r="A2400" s="33">
        <v>41858</v>
      </c>
      <c r="B2400" s="34">
        <v>25800</v>
      </c>
      <c r="C2400" s="34">
        <v>45200</v>
      </c>
      <c r="D2400" s="34">
        <v>232000</v>
      </c>
      <c r="E2400" s="35">
        <v>2054.5100000000002</v>
      </c>
      <c r="F2400" s="9"/>
      <c r="G2400" s="10"/>
    </row>
    <row r="2401" spans="1:7" ht="13.25" customHeight="1">
      <c r="A2401" s="33">
        <v>41859</v>
      </c>
      <c r="B2401" s="34">
        <v>25000</v>
      </c>
      <c r="C2401" s="34">
        <v>44200</v>
      </c>
      <c r="D2401" s="34">
        <v>228500</v>
      </c>
      <c r="E2401" s="35">
        <v>2031.1</v>
      </c>
      <c r="F2401" s="9"/>
      <c r="G2401" s="10"/>
    </row>
    <row r="2402" spans="1:7" ht="13.25" customHeight="1">
      <c r="A2402" s="36">
        <v>41862</v>
      </c>
      <c r="B2402" s="37">
        <v>25400</v>
      </c>
      <c r="C2402" s="37">
        <v>45000</v>
      </c>
      <c r="D2402" s="37">
        <v>231000</v>
      </c>
      <c r="E2402" s="38">
        <v>2039.37</v>
      </c>
      <c r="F2402" s="9"/>
      <c r="G2402" s="10"/>
    </row>
    <row r="2403" spans="1:7" ht="13.25" customHeight="1">
      <c r="A2403" s="39">
        <v>41863</v>
      </c>
      <c r="B2403" s="40">
        <v>25320</v>
      </c>
      <c r="C2403" s="40">
        <v>43250</v>
      </c>
      <c r="D2403" s="40">
        <v>232000</v>
      </c>
      <c r="E2403" s="41">
        <v>2041.47</v>
      </c>
      <c r="F2403" s="9"/>
      <c r="G2403" s="10"/>
    </row>
    <row r="2404" spans="1:7" ht="13.25" customHeight="1">
      <c r="A2404" s="33">
        <v>41864</v>
      </c>
      <c r="B2404" s="34">
        <v>25280</v>
      </c>
      <c r="C2404" s="34">
        <v>43900</v>
      </c>
      <c r="D2404" s="34">
        <v>233500</v>
      </c>
      <c r="E2404" s="35">
        <v>2062.36</v>
      </c>
      <c r="F2404" s="9"/>
      <c r="G2404" s="10"/>
    </row>
    <row r="2405" spans="1:7" ht="13.25" customHeight="1">
      <c r="A2405" s="33">
        <v>41865</v>
      </c>
      <c r="B2405" s="34">
        <v>25220</v>
      </c>
      <c r="C2405" s="34">
        <v>43550</v>
      </c>
      <c r="D2405" s="34">
        <v>230000</v>
      </c>
      <c r="E2405" s="35">
        <v>2063.2199999999998</v>
      </c>
      <c r="F2405" s="9"/>
      <c r="G2405" s="10"/>
    </row>
    <row r="2406" spans="1:7" ht="13.25" customHeight="1">
      <c r="A2406" s="33">
        <v>41869</v>
      </c>
      <c r="B2406" s="34">
        <v>25000</v>
      </c>
      <c r="C2406" s="34">
        <v>43850</v>
      </c>
      <c r="D2406" s="34">
        <v>224000</v>
      </c>
      <c r="E2406" s="35">
        <v>2053.13</v>
      </c>
      <c r="F2406" s="9"/>
      <c r="G2406" s="10"/>
    </row>
    <row r="2407" spans="1:7" ht="13.25" customHeight="1">
      <c r="A2407" s="36">
        <v>41870</v>
      </c>
      <c r="B2407" s="37">
        <v>25080</v>
      </c>
      <c r="C2407" s="37">
        <v>43800</v>
      </c>
      <c r="D2407" s="37">
        <v>224500</v>
      </c>
      <c r="E2407" s="38">
        <v>2071.14</v>
      </c>
      <c r="F2407" s="9"/>
      <c r="G2407" s="10"/>
    </row>
    <row r="2408" spans="1:7" ht="13.25" customHeight="1">
      <c r="A2408" s="39">
        <v>41871</v>
      </c>
      <c r="B2408" s="40">
        <v>25220</v>
      </c>
      <c r="C2408" s="40">
        <v>45350</v>
      </c>
      <c r="D2408" s="40">
        <v>226000</v>
      </c>
      <c r="E2408" s="41">
        <v>2072.7800000000002</v>
      </c>
      <c r="F2408" s="9"/>
      <c r="G2408" s="10"/>
    </row>
    <row r="2409" spans="1:7" ht="13.25" customHeight="1">
      <c r="A2409" s="33">
        <v>41872</v>
      </c>
      <c r="B2409" s="34">
        <v>24700</v>
      </c>
      <c r="C2409" s="34">
        <v>45850</v>
      </c>
      <c r="D2409" s="34">
        <v>224000</v>
      </c>
      <c r="E2409" s="35">
        <v>2044.21</v>
      </c>
      <c r="F2409" s="9"/>
      <c r="G2409" s="10"/>
    </row>
    <row r="2410" spans="1:7" ht="13.25" customHeight="1">
      <c r="A2410" s="33">
        <v>41873</v>
      </c>
      <c r="B2410" s="34">
        <v>24940</v>
      </c>
      <c r="C2410" s="34">
        <v>45950</v>
      </c>
      <c r="D2410" s="34">
        <v>224500</v>
      </c>
      <c r="E2410" s="35">
        <v>2056.6999999999998</v>
      </c>
      <c r="F2410" s="9"/>
      <c r="G2410" s="10"/>
    </row>
    <row r="2411" spans="1:7" ht="13.25" customHeight="1">
      <c r="A2411" s="33">
        <v>41876</v>
      </c>
      <c r="B2411" s="34">
        <v>24560</v>
      </c>
      <c r="C2411" s="34">
        <v>47150</v>
      </c>
      <c r="D2411" s="34">
        <v>225000</v>
      </c>
      <c r="E2411" s="35">
        <v>2060.89</v>
      </c>
      <c r="F2411" s="9"/>
      <c r="G2411" s="10"/>
    </row>
    <row r="2412" spans="1:7" ht="13.25" customHeight="1">
      <c r="A2412" s="36">
        <v>41877</v>
      </c>
      <c r="B2412" s="37">
        <v>24440</v>
      </c>
      <c r="C2412" s="37">
        <v>46700</v>
      </c>
      <c r="D2412" s="37">
        <v>226000</v>
      </c>
      <c r="E2412" s="38">
        <v>2068.0500000000002</v>
      </c>
      <c r="F2412" s="9"/>
      <c r="G2412" s="10"/>
    </row>
    <row r="2413" spans="1:7" ht="13.25" customHeight="1">
      <c r="A2413" s="39">
        <v>41878</v>
      </c>
      <c r="B2413" s="40">
        <v>24600</v>
      </c>
      <c r="C2413" s="40">
        <v>45350</v>
      </c>
      <c r="D2413" s="40">
        <v>228000</v>
      </c>
      <c r="E2413" s="41">
        <v>2074.9299999999998</v>
      </c>
      <c r="F2413" s="9"/>
      <c r="G2413" s="10"/>
    </row>
    <row r="2414" spans="1:7" ht="13.25" customHeight="1">
      <c r="A2414" s="33">
        <v>41879</v>
      </c>
      <c r="B2414" s="34">
        <v>24840</v>
      </c>
      <c r="C2414" s="34">
        <v>45600</v>
      </c>
      <c r="D2414" s="34">
        <v>231000</v>
      </c>
      <c r="E2414" s="35">
        <v>2075.7600000000002</v>
      </c>
      <c r="F2414" s="9"/>
      <c r="G2414" s="10"/>
    </row>
    <row r="2415" spans="1:7" ht="13.25" customHeight="1">
      <c r="A2415" s="33">
        <v>41880</v>
      </c>
      <c r="B2415" s="34">
        <v>24680</v>
      </c>
      <c r="C2415" s="34">
        <v>45400</v>
      </c>
      <c r="D2415" s="34">
        <v>233000</v>
      </c>
      <c r="E2415" s="35">
        <v>2068.54</v>
      </c>
      <c r="F2415" s="9"/>
      <c r="G2415" s="10"/>
    </row>
    <row r="2416" spans="1:7" ht="13.25" customHeight="1">
      <c r="A2416" s="33">
        <v>41883</v>
      </c>
      <c r="B2416" s="34">
        <v>24520</v>
      </c>
      <c r="C2416" s="34">
        <v>44500</v>
      </c>
      <c r="D2416" s="34">
        <v>232000</v>
      </c>
      <c r="E2416" s="35">
        <v>2067.86</v>
      </c>
      <c r="F2416" s="9"/>
      <c r="G2416" s="10"/>
    </row>
    <row r="2417" spans="1:7" ht="13.25" customHeight="1">
      <c r="A2417" s="36">
        <v>41884</v>
      </c>
      <c r="B2417" s="37">
        <v>23880</v>
      </c>
      <c r="C2417" s="37">
        <v>44050</v>
      </c>
      <c r="D2417" s="37">
        <v>225500</v>
      </c>
      <c r="E2417" s="38">
        <v>2051.58</v>
      </c>
      <c r="F2417" s="9"/>
      <c r="G2417" s="10"/>
    </row>
    <row r="2418" spans="1:7" ht="13.25" customHeight="1">
      <c r="A2418" s="39">
        <v>41885</v>
      </c>
      <c r="B2418" s="40">
        <v>23780</v>
      </c>
      <c r="C2418" s="40">
        <v>41800</v>
      </c>
      <c r="D2418" s="40">
        <v>222000</v>
      </c>
      <c r="E2418" s="41">
        <v>2051.1999999999998</v>
      </c>
      <c r="F2418" s="9"/>
      <c r="G2418" s="10"/>
    </row>
    <row r="2419" spans="1:7" ht="13.25" customHeight="1">
      <c r="A2419" s="33">
        <v>41886</v>
      </c>
      <c r="B2419" s="34">
        <v>24200</v>
      </c>
      <c r="C2419" s="34">
        <v>42050</v>
      </c>
      <c r="D2419" s="34">
        <v>221500</v>
      </c>
      <c r="E2419" s="35">
        <v>2056.2600000000002</v>
      </c>
      <c r="F2419" s="9"/>
      <c r="G2419" s="10"/>
    </row>
    <row r="2420" spans="1:7" ht="13.25" customHeight="1">
      <c r="A2420" s="33">
        <v>41887</v>
      </c>
      <c r="B2420" s="34">
        <v>24020</v>
      </c>
      <c r="C2420" s="34">
        <v>43200</v>
      </c>
      <c r="D2420" s="34">
        <v>217500</v>
      </c>
      <c r="E2420" s="35">
        <v>2049.41</v>
      </c>
      <c r="F2420" s="9"/>
      <c r="G2420" s="10"/>
    </row>
    <row r="2421" spans="1:7" ht="13.25" customHeight="1">
      <c r="A2421" s="33">
        <v>41893</v>
      </c>
      <c r="B2421" s="34">
        <v>23840</v>
      </c>
      <c r="C2421" s="34">
        <v>43850</v>
      </c>
      <c r="D2421" s="34">
        <v>213500</v>
      </c>
      <c r="E2421" s="35">
        <v>2034.16</v>
      </c>
      <c r="F2421" s="9"/>
      <c r="G2421" s="10"/>
    </row>
    <row r="2422" spans="1:7" ht="13.25" customHeight="1">
      <c r="A2422" s="36">
        <v>41894</v>
      </c>
      <c r="B2422" s="37">
        <v>24020</v>
      </c>
      <c r="C2422" s="37">
        <v>44500</v>
      </c>
      <c r="D2422" s="37">
        <v>220000</v>
      </c>
      <c r="E2422" s="38">
        <v>2041.86</v>
      </c>
      <c r="F2422" s="9"/>
      <c r="G2422" s="10"/>
    </row>
    <row r="2423" spans="1:7" ht="13.25" customHeight="1">
      <c r="A2423" s="39">
        <v>41897</v>
      </c>
      <c r="B2423" s="40">
        <v>24000</v>
      </c>
      <c r="C2423" s="40">
        <v>42800</v>
      </c>
      <c r="D2423" s="40">
        <v>219500</v>
      </c>
      <c r="E2423" s="41">
        <v>2035.82</v>
      </c>
      <c r="F2423" s="9"/>
      <c r="G2423" s="10"/>
    </row>
    <row r="2424" spans="1:7" ht="13.25" customHeight="1">
      <c r="A2424" s="33">
        <v>41898</v>
      </c>
      <c r="B2424" s="34">
        <v>24120</v>
      </c>
      <c r="C2424" s="34">
        <v>43500</v>
      </c>
      <c r="D2424" s="34">
        <v>218500</v>
      </c>
      <c r="E2424" s="35">
        <v>2042.92</v>
      </c>
      <c r="F2424" s="9"/>
      <c r="G2424" s="10"/>
    </row>
    <row r="2425" spans="1:7" ht="13.25" customHeight="1">
      <c r="A2425" s="33">
        <v>41899</v>
      </c>
      <c r="B2425" s="34">
        <v>24520</v>
      </c>
      <c r="C2425" s="34">
        <v>44100</v>
      </c>
      <c r="D2425" s="34">
        <v>218000</v>
      </c>
      <c r="E2425" s="35">
        <v>2062.61</v>
      </c>
      <c r="F2425" s="9"/>
      <c r="G2425" s="10"/>
    </row>
    <row r="2426" spans="1:7" ht="13.25" customHeight="1">
      <c r="A2426" s="33">
        <v>41900</v>
      </c>
      <c r="B2426" s="34">
        <v>24200</v>
      </c>
      <c r="C2426" s="34">
        <v>42900</v>
      </c>
      <c r="D2426" s="34">
        <v>198000</v>
      </c>
      <c r="E2426" s="35">
        <v>2047.74</v>
      </c>
      <c r="F2426" s="9"/>
      <c r="G2426" s="10"/>
    </row>
    <row r="2427" spans="1:7" ht="13.25" customHeight="1">
      <c r="A2427" s="36">
        <v>41901</v>
      </c>
      <c r="B2427" s="37">
        <v>24200</v>
      </c>
      <c r="C2427" s="37">
        <v>44000</v>
      </c>
      <c r="D2427" s="37">
        <v>195000</v>
      </c>
      <c r="E2427" s="38">
        <v>2053.8200000000002</v>
      </c>
      <c r="F2427" s="9"/>
      <c r="G2427" s="10"/>
    </row>
    <row r="2428" spans="1:7" ht="13.25" customHeight="1">
      <c r="A2428" s="39">
        <v>41904</v>
      </c>
      <c r="B2428" s="40">
        <v>23760</v>
      </c>
      <c r="C2428" s="40">
        <v>43250</v>
      </c>
      <c r="D2428" s="40">
        <v>195500</v>
      </c>
      <c r="E2428" s="41">
        <v>2039.27</v>
      </c>
      <c r="F2428" s="9"/>
      <c r="G2428" s="10"/>
    </row>
    <row r="2429" spans="1:7" ht="13.25" customHeight="1">
      <c r="A2429" s="33">
        <v>41905</v>
      </c>
      <c r="B2429" s="34">
        <v>23220</v>
      </c>
      <c r="C2429" s="34">
        <v>42500</v>
      </c>
      <c r="D2429" s="34">
        <v>191500</v>
      </c>
      <c r="E2429" s="35">
        <v>2028.91</v>
      </c>
      <c r="F2429" s="9"/>
      <c r="G2429" s="10"/>
    </row>
    <row r="2430" spans="1:7" ht="13.25" customHeight="1">
      <c r="A2430" s="33">
        <v>41906</v>
      </c>
      <c r="B2430" s="34">
        <v>23000</v>
      </c>
      <c r="C2430" s="34">
        <v>44200</v>
      </c>
      <c r="D2430" s="34">
        <v>192000</v>
      </c>
      <c r="E2430" s="35">
        <v>2035.64</v>
      </c>
      <c r="F2430" s="9"/>
      <c r="G2430" s="10"/>
    </row>
    <row r="2431" spans="1:7" ht="13.25" customHeight="1">
      <c r="A2431" s="33">
        <v>41907</v>
      </c>
      <c r="B2431" s="34">
        <v>23120</v>
      </c>
      <c r="C2431" s="34">
        <v>44600</v>
      </c>
      <c r="D2431" s="34">
        <v>189500</v>
      </c>
      <c r="E2431" s="35">
        <v>2034.11</v>
      </c>
      <c r="F2431" s="9"/>
      <c r="G2431" s="10"/>
    </row>
    <row r="2432" spans="1:7" ht="13.25" customHeight="1">
      <c r="A2432" s="36">
        <v>41908</v>
      </c>
      <c r="B2432" s="37">
        <v>23700</v>
      </c>
      <c r="C2432" s="37">
        <v>45600</v>
      </c>
      <c r="D2432" s="37">
        <v>187000</v>
      </c>
      <c r="E2432" s="38">
        <v>2031.64</v>
      </c>
      <c r="F2432" s="9"/>
      <c r="G2432" s="10"/>
    </row>
    <row r="2433" spans="1:7" ht="13.25" customHeight="1">
      <c r="A2433" s="39">
        <v>41911</v>
      </c>
      <c r="B2433" s="40">
        <v>23900</v>
      </c>
      <c r="C2433" s="40">
        <v>47150</v>
      </c>
      <c r="D2433" s="40">
        <v>189500</v>
      </c>
      <c r="E2433" s="41">
        <v>2026.6</v>
      </c>
      <c r="F2433" s="9"/>
      <c r="G2433" s="10"/>
    </row>
    <row r="2434" spans="1:7" ht="13.25" customHeight="1">
      <c r="A2434" s="33">
        <v>41912</v>
      </c>
      <c r="B2434" s="34">
        <v>23680</v>
      </c>
      <c r="C2434" s="34">
        <v>46750</v>
      </c>
      <c r="D2434" s="34">
        <v>190500</v>
      </c>
      <c r="E2434" s="35">
        <v>2020.09</v>
      </c>
      <c r="F2434" s="9"/>
      <c r="G2434" s="10"/>
    </row>
    <row r="2435" spans="1:7" ht="13.25" customHeight="1">
      <c r="A2435" s="33">
        <v>41913</v>
      </c>
      <c r="B2435" s="34">
        <v>23120</v>
      </c>
      <c r="C2435" s="34">
        <v>46400</v>
      </c>
      <c r="D2435" s="34">
        <v>188500</v>
      </c>
      <c r="E2435" s="35">
        <v>1991.54</v>
      </c>
      <c r="F2435" s="9"/>
      <c r="G2435" s="10"/>
    </row>
    <row r="2436" spans="1:7" ht="13.25" customHeight="1">
      <c r="A2436" s="33">
        <v>41914</v>
      </c>
      <c r="B2436" s="34">
        <v>22820</v>
      </c>
      <c r="C2436" s="34">
        <v>47100</v>
      </c>
      <c r="D2436" s="34">
        <v>180000</v>
      </c>
      <c r="E2436" s="35">
        <v>1976.16</v>
      </c>
      <c r="F2436" s="9"/>
      <c r="G2436" s="10"/>
    </row>
    <row r="2437" spans="1:7" ht="13.25" customHeight="1">
      <c r="A2437" s="36">
        <v>41918</v>
      </c>
      <c r="B2437" s="37">
        <v>23020</v>
      </c>
      <c r="C2437" s="37">
        <v>44700</v>
      </c>
      <c r="D2437" s="37">
        <v>184500</v>
      </c>
      <c r="E2437" s="38">
        <v>1968.39</v>
      </c>
      <c r="F2437" s="9"/>
      <c r="G2437" s="10"/>
    </row>
    <row r="2438" spans="1:7" ht="13.25" customHeight="1">
      <c r="A2438" s="39">
        <v>41919</v>
      </c>
      <c r="B2438" s="40">
        <v>23240</v>
      </c>
      <c r="C2438" s="40">
        <v>44700</v>
      </c>
      <c r="D2438" s="40">
        <v>182000</v>
      </c>
      <c r="E2438" s="41">
        <v>1972.91</v>
      </c>
      <c r="F2438" s="9"/>
      <c r="G2438" s="10"/>
    </row>
    <row r="2439" spans="1:7" ht="13.25" customHeight="1">
      <c r="A2439" s="33">
        <v>41920</v>
      </c>
      <c r="B2439" s="34">
        <v>22600</v>
      </c>
      <c r="C2439" s="34">
        <v>44150</v>
      </c>
      <c r="D2439" s="34">
        <v>178000</v>
      </c>
      <c r="E2439" s="35">
        <v>1965.25</v>
      </c>
      <c r="F2439" s="9"/>
      <c r="G2439" s="10"/>
    </row>
    <row r="2440" spans="1:7" ht="13.25" customHeight="1">
      <c r="A2440" s="33">
        <v>41922</v>
      </c>
      <c r="B2440" s="34">
        <v>22100</v>
      </c>
      <c r="C2440" s="34">
        <v>42200</v>
      </c>
      <c r="D2440" s="34">
        <v>178000</v>
      </c>
      <c r="E2440" s="35">
        <v>1940.92</v>
      </c>
      <c r="F2440" s="9"/>
      <c r="G2440" s="10"/>
    </row>
    <row r="2441" spans="1:7" ht="13.25" customHeight="1">
      <c r="A2441" s="33">
        <v>41925</v>
      </c>
      <c r="B2441" s="34">
        <v>22160</v>
      </c>
      <c r="C2441" s="34">
        <v>41700</v>
      </c>
      <c r="D2441" s="34">
        <v>178500</v>
      </c>
      <c r="E2441" s="35">
        <v>1927.21</v>
      </c>
      <c r="F2441" s="9"/>
      <c r="G2441" s="10"/>
    </row>
    <row r="2442" spans="1:7" ht="13.25" customHeight="1">
      <c r="A2442" s="36">
        <v>41926</v>
      </c>
      <c r="B2442" s="37">
        <v>22540</v>
      </c>
      <c r="C2442" s="37">
        <v>43300</v>
      </c>
      <c r="D2442" s="37">
        <v>176000</v>
      </c>
      <c r="E2442" s="38">
        <v>1929.25</v>
      </c>
      <c r="F2442" s="9"/>
      <c r="G2442" s="10"/>
    </row>
    <row r="2443" spans="1:7" ht="13.25" customHeight="1">
      <c r="A2443" s="39">
        <v>41927</v>
      </c>
      <c r="B2443" s="40">
        <v>22500</v>
      </c>
      <c r="C2443" s="40">
        <v>43400</v>
      </c>
      <c r="D2443" s="40">
        <v>175000</v>
      </c>
      <c r="E2443" s="41">
        <v>1925.91</v>
      </c>
      <c r="F2443" s="9"/>
      <c r="G2443" s="10"/>
    </row>
    <row r="2444" spans="1:7" ht="13.25" customHeight="1">
      <c r="A2444" s="33">
        <v>41928</v>
      </c>
      <c r="B2444" s="34">
        <v>22300</v>
      </c>
      <c r="C2444" s="34">
        <v>45100</v>
      </c>
      <c r="D2444" s="34">
        <v>168000</v>
      </c>
      <c r="E2444" s="35">
        <v>1918.83</v>
      </c>
      <c r="F2444" s="9"/>
      <c r="G2444" s="10"/>
    </row>
    <row r="2445" spans="1:7" ht="13.25" customHeight="1">
      <c r="A2445" s="33">
        <v>41929</v>
      </c>
      <c r="B2445" s="34">
        <v>21780</v>
      </c>
      <c r="C2445" s="34">
        <v>44100</v>
      </c>
      <c r="D2445" s="34">
        <v>162000</v>
      </c>
      <c r="E2445" s="35">
        <v>1900.66</v>
      </c>
      <c r="F2445" s="9"/>
      <c r="G2445" s="10"/>
    </row>
    <row r="2446" spans="1:7" ht="13.25" customHeight="1">
      <c r="A2446" s="33">
        <v>41932</v>
      </c>
      <c r="B2446" s="34">
        <v>22120</v>
      </c>
      <c r="C2446" s="34">
        <v>44900</v>
      </c>
      <c r="D2446" s="34">
        <v>169000</v>
      </c>
      <c r="E2446" s="35">
        <v>1930.06</v>
      </c>
      <c r="F2446" s="9"/>
      <c r="G2446" s="10"/>
    </row>
    <row r="2447" spans="1:7" ht="13.25" customHeight="1">
      <c r="A2447" s="36">
        <v>41933</v>
      </c>
      <c r="B2447" s="37">
        <v>21660</v>
      </c>
      <c r="C2447" s="37">
        <v>45250</v>
      </c>
      <c r="D2447" s="37">
        <v>167000</v>
      </c>
      <c r="E2447" s="38">
        <v>1915.28</v>
      </c>
      <c r="F2447" s="9"/>
      <c r="G2447" s="10"/>
    </row>
    <row r="2448" spans="1:7" ht="13.25" customHeight="1">
      <c r="A2448" s="39">
        <v>41934</v>
      </c>
      <c r="B2448" s="40">
        <v>22080</v>
      </c>
      <c r="C2448" s="40">
        <v>46300</v>
      </c>
      <c r="D2448" s="40">
        <v>161500</v>
      </c>
      <c r="E2448" s="41">
        <v>1936.97</v>
      </c>
      <c r="F2448" s="9"/>
      <c r="G2448" s="10"/>
    </row>
    <row r="2449" spans="1:7" ht="13.25" customHeight="1">
      <c r="A2449" s="33">
        <v>41935</v>
      </c>
      <c r="B2449" s="34">
        <v>21880</v>
      </c>
      <c r="C2449" s="34">
        <v>45500</v>
      </c>
      <c r="D2449" s="34">
        <v>171000</v>
      </c>
      <c r="E2449" s="35">
        <v>1931.65</v>
      </c>
      <c r="F2449" s="9"/>
      <c r="G2449" s="10"/>
    </row>
    <row r="2450" spans="1:7" ht="13.25" customHeight="1">
      <c r="A2450" s="33">
        <v>41936</v>
      </c>
      <c r="B2450" s="34">
        <v>22240</v>
      </c>
      <c r="C2450" s="34">
        <v>45300</v>
      </c>
      <c r="D2450" s="34">
        <v>172500</v>
      </c>
      <c r="E2450" s="35">
        <v>1925.69</v>
      </c>
      <c r="F2450" s="9"/>
      <c r="G2450" s="10"/>
    </row>
    <row r="2451" spans="1:7" ht="13.25" customHeight="1">
      <c r="A2451" s="33">
        <v>41939</v>
      </c>
      <c r="B2451" s="34">
        <v>21900</v>
      </c>
      <c r="C2451" s="34">
        <v>44600</v>
      </c>
      <c r="D2451" s="34">
        <v>176000</v>
      </c>
      <c r="E2451" s="35">
        <v>1931.97</v>
      </c>
      <c r="F2451" s="9"/>
      <c r="G2451" s="10"/>
    </row>
    <row r="2452" spans="1:7" ht="13.25" customHeight="1">
      <c r="A2452" s="36">
        <v>41940</v>
      </c>
      <c r="B2452" s="37">
        <v>21820</v>
      </c>
      <c r="C2452" s="37">
        <v>46000</v>
      </c>
      <c r="D2452" s="37">
        <v>173500</v>
      </c>
      <c r="E2452" s="38">
        <v>1925.68</v>
      </c>
      <c r="F2452" s="9"/>
      <c r="G2452" s="10"/>
    </row>
    <row r="2453" spans="1:7" ht="13.25" customHeight="1">
      <c r="A2453" s="39">
        <v>41941</v>
      </c>
      <c r="B2453" s="40">
        <v>22600</v>
      </c>
      <c r="C2453" s="40">
        <v>47000</v>
      </c>
      <c r="D2453" s="40">
        <v>173500</v>
      </c>
      <c r="E2453" s="41">
        <v>1961.17</v>
      </c>
      <c r="F2453" s="9"/>
      <c r="G2453" s="10"/>
    </row>
    <row r="2454" spans="1:7" ht="13.25" customHeight="1">
      <c r="A2454" s="33">
        <v>41942</v>
      </c>
      <c r="B2454" s="34">
        <v>23620</v>
      </c>
      <c r="C2454" s="34">
        <v>47200</v>
      </c>
      <c r="D2454" s="34">
        <v>172000</v>
      </c>
      <c r="E2454" s="35">
        <v>1958.93</v>
      </c>
      <c r="F2454" s="9"/>
      <c r="G2454" s="10"/>
    </row>
    <row r="2455" spans="1:7" ht="13.25" customHeight="1">
      <c r="A2455" s="33">
        <v>41943</v>
      </c>
      <c r="B2455" s="34">
        <v>24880</v>
      </c>
      <c r="C2455" s="34">
        <v>47450</v>
      </c>
      <c r="D2455" s="34">
        <v>170000</v>
      </c>
      <c r="E2455" s="35">
        <v>1964.43</v>
      </c>
      <c r="F2455" s="9"/>
      <c r="G2455" s="10"/>
    </row>
    <row r="2456" spans="1:7" ht="13.25" customHeight="1">
      <c r="A2456" s="33">
        <v>41946</v>
      </c>
      <c r="B2456" s="34">
        <v>24700</v>
      </c>
      <c r="C2456" s="34">
        <v>48050</v>
      </c>
      <c r="D2456" s="34">
        <v>160000</v>
      </c>
      <c r="E2456" s="35">
        <v>1952.97</v>
      </c>
      <c r="F2456" s="9"/>
      <c r="G2456" s="10"/>
    </row>
    <row r="2457" spans="1:7" ht="13.25" customHeight="1">
      <c r="A2457" s="36">
        <v>41947</v>
      </c>
      <c r="B2457" s="37">
        <v>24340</v>
      </c>
      <c r="C2457" s="37">
        <v>47450</v>
      </c>
      <c r="D2457" s="37">
        <v>155000</v>
      </c>
      <c r="E2457" s="38">
        <v>1935.19</v>
      </c>
      <c r="F2457" s="9"/>
      <c r="G2457" s="10"/>
    </row>
    <row r="2458" spans="1:7" ht="13.25" customHeight="1">
      <c r="A2458" s="39">
        <v>41948</v>
      </c>
      <c r="B2458" s="40">
        <v>24040</v>
      </c>
      <c r="C2458" s="40">
        <v>47200</v>
      </c>
      <c r="D2458" s="40">
        <v>151000</v>
      </c>
      <c r="E2458" s="41">
        <v>1931.43</v>
      </c>
      <c r="F2458" s="9"/>
      <c r="G2458" s="10"/>
    </row>
    <row r="2459" spans="1:7" ht="13.25" customHeight="1">
      <c r="A2459" s="33">
        <v>41949</v>
      </c>
      <c r="B2459" s="34">
        <v>24080</v>
      </c>
      <c r="C2459" s="34">
        <v>47950</v>
      </c>
      <c r="D2459" s="34">
        <v>158500</v>
      </c>
      <c r="E2459" s="35">
        <v>1936.48</v>
      </c>
      <c r="F2459" s="9"/>
      <c r="G2459" s="10"/>
    </row>
    <row r="2460" spans="1:7" ht="13.25" customHeight="1">
      <c r="A2460" s="33">
        <v>41950</v>
      </c>
      <c r="B2460" s="34">
        <v>24120</v>
      </c>
      <c r="C2460" s="34">
        <v>47400</v>
      </c>
      <c r="D2460" s="34">
        <v>162000</v>
      </c>
      <c r="E2460" s="35">
        <v>1939.87</v>
      </c>
      <c r="F2460" s="9"/>
      <c r="G2460" s="10"/>
    </row>
    <row r="2461" spans="1:7" ht="13.25" customHeight="1">
      <c r="A2461" s="33">
        <v>41953</v>
      </c>
      <c r="B2461" s="34">
        <v>25360</v>
      </c>
      <c r="C2461" s="34">
        <v>47550</v>
      </c>
      <c r="D2461" s="34">
        <v>166500</v>
      </c>
      <c r="E2461" s="35">
        <v>1958.23</v>
      </c>
      <c r="F2461" s="9"/>
      <c r="G2461" s="10"/>
    </row>
    <row r="2462" spans="1:7" ht="13.25" customHeight="1">
      <c r="A2462" s="36">
        <v>41954</v>
      </c>
      <c r="B2462" s="37">
        <v>24620</v>
      </c>
      <c r="C2462" s="37">
        <v>47600</v>
      </c>
      <c r="D2462" s="37">
        <v>176000</v>
      </c>
      <c r="E2462" s="38">
        <v>1963</v>
      </c>
      <c r="F2462" s="9"/>
      <c r="G2462" s="10"/>
    </row>
    <row r="2463" spans="1:7" ht="13.25" customHeight="1">
      <c r="A2463" s="39">
        <v>41955</v>
      </c>
      <c r="B2463" s="40">
        <v>24600</v>
      </c>
      <c r="C2463" s="40">
        <v>48100</v>
      </c>
      <c r="D2463" s="40">
        <v>176000</v>
      </c>
      <c r="E2463" s="41">
        <v>1967.27</v>
      </c>
      <c r="F2463" s="9"/>
      <c r="G2463" s="10"/>
    </row>
    <row r="2464" spans="1:7" ht="13.25" customHeight="1">
      <c r="A2464" s="33">
        <v>41956</v>
      </c>
      <c r="B2464" s="34">
        <v>24000</v>
      </c>
      <c r="C2464" s="34">
        <v>48100</v>
      </c>
      <c r="D2464" s="34">
        <v>178500</v>
      </c>
      <c r="E2464" s="35">
        <v>1960.51</v>
      </c>
      <c r="F2464" s="9"/>
      <c r="G2464" s="10"/>
    </row>
    <row r="2465" spans="1:7" ht="13.25" customHeight="1">
      <c r="A2465" s="33">
        <v>41957</v>
      </c>
      <c r="B2465" s="34">
        <v>23880</v>
      </c>
      <c r="C2465" s="34">
        <v>49200</v>
      </c>
      <c r="D2465" s="34">
        <v>177000</v>
      </c>
      <c r="E2465" s="35">
        <v>1945.14</v>
      </c>
      <c r="F2465" s="9"/>
      <c r="G2465" s="10"/>
    </row>
    <row r="2466" spans="1:7" ht="13.25" customHeight="1">
      <c r="A2466" s="33">
        <v>41960</v>
      </c>
      <c r="B2466" s="34">
        <v>24100</v>
      </c>
      <c r="C2466" s="34">
        <v>45900</v>
      </c>
      <c r="D2466" s="34">
        <v>177500</v>
      </c>
      <c r="E2466" s="35">
        <v>1943.63</v>
      </c>
      <c r="F2466" s="9"/>
      <c r="G2466" s="10"/>
    </row>
    <row r="2467" spans="1:7" ht="13.25" customHeight="1">
      <c r="A2467" s="36">
        <v>41961</v>
      </c>
      <c r="B2467" s="37">
        <v>24400</v>
      </c>
      <c r="C2467" s="37">
        <v>46400</v>
      </c>
      <c r="D2467" s="37">
        <v>177500</v>
      </c>
      <c r="E2467" s="38">
        <v>1967.01</v>
      </c>
      <c r="F2467" s="9"/>
      <c r="G2467" s="10"/>
    </row>
    <row r="2468" spans="1:7" ht="13.25" customHeight="1">
      <c r="A2468" s="39">
        <v>41962</v>
      </c>
      <c r="B2468" s="40">
        <v>24360</v>
      </c>
      <c r="C2468" s="40">
        <v>47150</v>
      </c>
      <c r="D2468" s="40">
        <v>171500</v>
      </c>
      <c r="E2468" s="41">
        <v>1966.87</v>
      </c>
      <c r="F2468" s="9"/>
      <c r="G2468" s="10"/>
    </row>
    <row r="2469" spans="1:7" ht="13.25" customHeight="1">
      <c r="A2469" s="33">
        <v>41963</v>
      </c>
      <c r="B2469" s="34">
        <v>24200</v>
      </c>
      <c r="C2469" s="34">
        <v>47250</v>
      </c>
      <c r="D2469" s="34">
        <v>167000</v>
      </c>
      <c r="E2469" s="35">
        <v>1958.04</v>
      </c>
      <c r="F2469" s="9"/>
      <c r="G2469" s="10"/>
    </row>
    <row r="2470" spans="1:7" ht="13.25" customHeight="1">
      <c r="A2470" s="33">
        <v>41964</v>
      </c>
      <c r="B2470" s="34">
        <v>24460</v>
      </c>
      <c r="C2470" s="34">
        <v>46450</v>
      </c>
      <c r="D2470" s="34">
        <v>165000</v>
      </c>
      <c r="E2470" s="35">
        <v>1964.84</v>
      </c>
      <c r="F2470" s="9"/>
      <c r="G2470" s="10"/>
    </row>
    <row r="2471" spans="1:7" ht="13.25" customHeight="1">
      <c r="A2471" s="33">
        <v>41967</v>
      </c>
      <c r="B2471" s="34">
        <v>24400</v>
      </c>
      <c r="C2471" s="34">
        <v>47100</v>
      </c>
      <c r="D2471" s="34">
        <v>171500</v>
      </c>
      <c r="E2471" s="35">
        <v>1978.54</v>
      </c>
      <c r="F2471" s="9"/>
      <c r="G2471" s="10"/>
    </row>
    <row r="2472" spans="1:7" ht="13.25" customHeight="1">
      <c r="A2472" s="36">
        <v>41968</v>
      </c>
      <c r="B2472" s="37">
        <v>23800</v>
      </c>
      <c r="C2472" s="37">
        <v>48500</v>
      </c>
      <c r="D2472" s="37">
        <v>174000</v>
      </c>
      <c r="E2472" s="38">
        <v>1980.21</v>
      </c>
      <c r="F2472" s="9"/>
      <c r="G2472" s="10"/>
    </row>
    <row r="2473" spans="1:7" ht="13.25" customHeight="1">
      <c r="A2473" s="39">
        <v>41969</v>
      </c>
      <c r="B2473" s="40">
        <v>24020</v>
      </c>
      <c r="C2473" s="40">
        <v>48600</v>
      </c>
      <c r="D2473" s="40">
        <v>174500</v>
      </c>
      <c r="E2473" s="41">
        <v>1980.84</v>
      </c>
      <c r="F2473" s="9"/>
      <c r="G2473" s="10"/>
    </row>
    <row r="2474" spans="1:7" ht="13.25" customHeight="1">
      <c r="A2474" s="33">
        <v>41970</v>
      </c>
      <c r="B2474" s="34">
        <v>25280</v>
      </c>
      <c r="C2474" s="34">
        <v>47850</v>
      </c>
      <c r="D2474" s="34">
        <v>180500</v>
      </c>
      <c r="E2474" s="35">
        <v>1982.09</v>
      </c>
      <c r="F2474" s="9"/>
      <c r="G2474" s="10"/>
    </row>
    <row r="2475" spans="1:7" ht="13.25" customHeight="1">
      <c r="A2475" s="33">
        <v>41971</v>
      </c>
      <c r="B2475" s="34">
        <v>25740</v>
      </c>
      <c r="C2475" s="34">
        <v>48050</v>
      </c>
      <c r="D2475" s="34">
        <v>179000</v>
      </c>
      <c r="E2475" s="35">
        <v>1980.78</v>
      </c>
      <c r="F2475" s="9"/>
      <c r="G2475" s="10"/>
    </row>
    <row r="2476" spans="1:7" ht="13.25" customHeight="1">
      <c r="A2476" s="33">
        <v>41974</v>
      </c>
      <c r="B2476" s="34">
        <v>25900</v>
      </c>
      <c r="C2476" s="34">
        <v>47950</v>
      </c>
      <c r="D2476" s="34">
        <v>182000</v>
      </c>
      <c r="E2476" s="35">
        <v>1965.22</v>
      </c>
      <c r="F2476" s="9"/>
      <c r="G2476" s="10"/>
    </row>
    <row r="2477" spans="1:7" ht="13.25" customHeight="1">
      <c r="A2477" s="36">
        <v>41975</v>
      </c>
      <c r="B2477" s="37">
        <v>25900</v>
      </c>
      <c r="C2477" s="37">
        <v>47700</v>
      </c>
      <c r="D2477" s="37">
        <v>176500</v>
      </c>
      <c r="E2477" s="38">
        <v>1965.83</v>
      </c>
      <c r="F2477" s="9"/>
      <c r="G2477" s="10"/>
    </row>
    <row r="2478" spans="1:7" ht="13.25" customHeight="1">
      <c r="A2478" s="39">
        <v>41976</v>
      </c>
      <c r="B2478" s="40">
        <v>25960</v>
      </c>
      <c r="C2478" s="40">
        <v>48050</v>
      </c>
      <c r="D2478" s="40">
        <v>177500</v>
      </c>
      <c r="E2478" s="41">
        <v>1969.91</v>
      </c>
      <c r="F2478" s="9"/>
      <c r="G2478" s="10"/>
    </row>
    <row r="2479" spans="1:7" ht="13.25" customHeight="1">
      <c r="A2479" s="33">
        <v>41977</v>
      </c>
      <c r="B2479" s="34">
        <v>26000</v>
      </c>
      <c r="C2479" s="34">
        <v>48700</v>
      </c>
      <c r="D2479" s="34">
        <v>185000</v>
      </c>
      <c r="E2479" s="35">
        <v>1986.61</v>
      </c>
      <c r="F2479" s="9"/>
      <c r="G2479" s="10"/>
    </row>
    <row r="2480" spans="1:7" ht="13.25" customHeight="1">
      <c r="A2480" s="33">
        <v>41978</v>
      </c>
      <c r="B2480" s="34">
        <v>26040</v>
      </c>
      <c r="C2480" s="34">
        <v>48350</v>
      </c>
      <c r="D2480" s="34">
        <v>188000</v>
      </c>
      <c r="E2480" s="35">
        <v>1986.62</v>
      </c>
      <c r="F2480" s="9"/>
      <c r="G2480" s="10"/>
    </row>
    <row r="2481" spans="1:7" ht="13.25" customHeight="1">
      <c r="A2481" s="33">
        <v>41981</v>
      </c>
      <c r="B2481" s="34">
        <v>26380</v>
      </c>
      <c r="C2481" s="34">
        <v>48650</v>
      </c>
      <c r="D2481" s="34">
        <v>185500</v>
      </c>
      <c r="E2481" s="35">
        <v>1978.95</v>
      </c>
      <c r="F2481" s="9"/>
      <c r="G2481" s="10"/>
    </row>
    <row r="2482" spans="1:7" ht="13.25" customHeight="1">
      <c r="A2482" s="36">
        <v>41982</v>
      </c>
      <c r="B2482" s="37">
        <v>26980</v>
      </c>
      <c r="C2482" s="37">
        <v>49450</v>
      </c>
      <c r="D2482" s="37">
        <v>181500</v>
      </c>
      <c r="E2482" s="38">
        <v>1970.95</v>
      </c>
      <c r="F2482" s="9"/>
      <c r="G2482" s="10"/>
    </row>
    <row r="2483" spans="1:7" ht="13.25" customHeight="1">
      <c r="A2483" s="39">
        <v>41983</v>
      </c>
      <c r="B2483" s="40">
        <v>26340</v>
      </c>
      <c r="C2483" s="40">
        <v>48850</v>
      </c>
      <c r="D2483" s="40">
        <v>180000</v>
      </c>
      <c r="E2483" s="41">
        <v>1945.56</v>
      </c>
      <c r="F2483" s="9"/>
      <c r="G2483" s="10"/>
    </row>
    <row r="2484" spans="1:7" ht="13.25" customHeight="1">
      <c r="A2484" s="33">
        <v>41984</v>
      </c>
      <c r="B2484" s="34">
        <v>26100</v>
      </c>
      <c r="C2484" s="34">
        <v>47200</v>
      </c>
      <c r="D2484" s="34">
        <v>178000</v>
      </c>
      <c r="E2484" s="35">
        <v>1916.59</v>
      </c>
      <c r="F2484" s="9"/>
      <c r="G2484" s="10"/>
    </row>
    <row r="2485" spans="1:7" ht="13.25" customHeight="1">
      <c r="A2485" s="33">
        <v>41985</v>
      </c>
      <c r="B2485" s="34">
        <v>25720</v>
      </c>
      <c r="C2485" s="34">
        <v>47550</v>
      </c>
      <c r="D2485" s="34">
        <v>178500</v>
      </c>
      <c r="E2485" s="35">
        <v>1921.71</v>
      </c>
      <c r="F2485" s="9"/>
      <c r="G2485" s="10"/>
    </row>
    <row r="2486" spans="1:7" ht="13.25" customHeight="1">
      <c r="A2486" s="33">
        <v>41988</v>
      </c>
      <c r="B2486" s="34">
        <v>25460</v>
      </c>
      <c r="C2486" s="34">
        <v>47650</v>
      </c>
      <c r="D2486" s="34">
        <v>174500</v>
      </c>
      <c r="E2486" s="35">
        <v>1920.36</v>
      </c>
      <c r="F2486" s="9"/>
      <c r="G2486" s="10"/>
    </row>
    <row r="2487" spans="1:7" ht="13.25" customHeight="1">
      <c r="A2487" s="36">
        <v>41989</v>
      </c>
      <c r="B2487" s="37">
        <v>25580</v>
      </c>
      <c r="C2487" s="37">
        <v>46500</v>
      </c>
      <c r="D2487" s="37">
        <v>174500</v>
      </c>
      <c r="E2487" s="38">
        <v>1904.13</v>
      </c>
      <c r="F2487" s="9"/>
      <c r="G2487" s="10"/>
    </row>
    <row r="2488" spans="1:7" ht="13.25" customHeight="1">
      <c r="A2488" s="39">
        <v>41990</v>
      </c>
      <c r="B2488" s="40">
        <v>25320</v>
      </c>
      <c r="C2488" s="40">
        <v>46700</v>
      </c>
      <c r="D2488" s="40">
        <v>169000</v>
      </c>
      <c r="E2488" s="41">
        <v>1900.16</v>
      </c>
      <c r="F2488" s="9"/>
      <c r="G2488" s="10"/>
    </row>
    <row r="2489" spans="1:7" ht="13.25" customHeight="1">
      <c r="A2489" s="33">
        <v>41991</v>
      </c>
      <c r="B2489" s="34">
        <v>25320</v>
      </c>
      <c r="C2489" s="34">
        <v>47700</v>
      </c>
      <c r="D2489" s="34">
        <v>167500</v>
      </c>
      <c r="E2489" s="35">
        <v>1897.5</v>
      </c>
      <c r="F2489" s="9"/>
      <c r="G2489" s="10"/>
    </row>
    <row r="2490" spans="1:7" ht="13.25" customHeight="1">
      <c r="A2490" s="33">
        <v>41992</v>
      </c>
      <c r="B2490" s="34">
        <v>26560</v>
      </c>
      <c r="C2490" s="34">
        <v>48500</v>
      </c>
      <c r="D2490" s="34">
        <v>170000</v>
      </c>
      <c r="E2490" s="35">
        <v>1929.98</v>
      </c>
      <c r="F2490" s="9"/>
      <c r="G2490" s="10"/>
    </row>
    <row r="2491" spans="1:7" ht="13.25" customHeight="1">
      <c r="A2491" s="33">
        <v>41995</v>
      </c>
      <c r="B2491" s="34">
        <v>26900</v>
      </c>
      <c r="C2491" s="34">
        <v>48250</v>
      </c>
      <c r="D2491" s="34">
        <v>171000</v>
      </c>
      <c r="E2491" s="35">
        <v>1943.12</v>
      </c>
      <c r="F2491" s="9"/>
      <c r="G2491" s="10"/>
    </row>
    <row r="2492" spans="1:7" ht="13.25" customHeight="1">
      <c r="A2492" s="36">
        <v>41996</v>
      </c>
      <c r="B2492" s="37">
        <v>26780</v>
      </c>
      <c r="C2492" s="37">
        <v>47450</v>
      </c>
      <c r="D2492" s="37">
        <v>171500</v>
      </c>
      <c r="E2492" s="38">
        <v>1939.02</v>
      </c>
      <c r="F2492" s="9"/>
      <c r="G2492" s="10"/>
    </row>
    <row r="2493" spans="1:7" ht="13.25" customHeight="1">
      <c r="A2493" s="39">
        <v>41997</v>
      </c>
      <c r="B2493" s="40">
        <v>26860</v>
      </c>
      <c r="C2493" s="40">
        <v>47800</v>
      </c>
      <c r="D2493" s="40">
        <v>175000</v>
      </c>
      <c r="E2493" s="41">
        <v>1946.61</v>
      </c>
      <c r="F2493" s="9"/>
      <c r="G2493" s="10"/>
    </row>
    <row r="2494" spans="1:7" ht="13.25" customHeight="1">
      <c r="A2494" s="33">
        <v>41999</v>
      </c>
      <c r="B2494" s="34">
        <v>27040</v>
      </c>
      <c r="C2494" s="34">
        <v>47000</v>
      </c>
      <c r="D2494" s="34">
        <v>174500</v>
      </c>
      <c r="E2494" s="35">
        <v>1948.16</v>
      </c>
      <c r="F2494" s="9"/>
      <c r="G2494" s="10"/>
    </row>
    <row r="2495" spans="1:7" ht="13.25" customHeight="1">
      <c r="A2495" s="33">
        <v>42002</v>
      </c>
      <c r="B2495" s="34">
        <v>26580</v>
      </c>
      <c r="C2495" s="34">
        <v>48050</v>
      </c>
      <c r="D2495" s="34">
        <v>171500</v>
      </c>
      <c r="E2495" s="35">
        <v>1927.86</v>
      </c>
      <c r="F2495" s="9"/>
      <c r="G2495" s="10"/>
    </row>
    <row r="2496" spans="1:7" ht="13.25" customHeight="1">
      <c r="A2496" s="33">
        <v>42003</v>
      </c>
      <c r="B2496" s="34">
        <v>26540</v>
      </c>
      <c r="C2496" s="34">
        <v>47750</v>
      </c>
      <c r="D2496" s="34">
        <v>169000</v>
      </c>
      <c r="E2496" s="35">
        <v>1915.59</v>
      </c>
      <c r="F2496" s="9"/>
      <c r="G2496" s="10"/>
    </row>
    <row r="2497" spans="1:7" ht="13.25" customHeight="1">
      <c r="A2497" s="36">
        <v>42006</v>
      </c>
      <c r="B2497" s="37">
        <v>26600</v>
      </c>
      <c r="C2497" s="37">
        <v>47750</v>
      </c>
      <c r="D2497" s="37">
        <v>169000</v>
      </c>
      <c r="E2497" s="38">
        <v>1926.44</v>
      </c>
      <c r="F2497" s="9"/>
      <c r="G2497" s="10"/>
    </row>
    <row r="2498" spans="1:7" ht="13.25" customHeight="1">
      <c r="A2498" s="39">
        <v>42009</v>
      </c>
      <c r="B2498" s="40">
        <v>26660</v>
      </c>
      <c r="C2498" s="40">
        <v>47650</v>
      </c>
      <c r="D2498" s="40">
        <v>168000</v>
      </c>
      <c r="E2498" s="41">
        <v>1915.75</v>
      </c>
      <c r="F2498" s="9"/>
      <c r="G2498" s="10"/>
    </row>
    <row r="2499" spans="1:7" ht="13.25" customHeight="1">
      <c r="A2499" s="33">
        <v>42010</v>
      </c>
      <c r="B2499" s="34">
        <v>25900</v>
      </c>
      <c r="C2499" s="34">
        <v>47500</v>
      </c>
      <c r="D2499" s="34">
        <v>164500</v>
      </c>
      <c r="E2499" s="35">
        <v>1882.45</v>
      </c>
      <c r="F2499" s="9"/>
      <c r="G2499" s="10"/>
    </row>
    <row r="2500" spans="1:7" ht="13.25" customHeight="1">
      <c r="A2500" s="33">
        <v>42011</v>
      </c>
      <c r="B2500" s="34">
        <v>26140</v>
      </c>
      <c r="C2500" s="34">
        <v>47400</v>
      </c>
      <c r="D2500" s="34">
        <v>170000</v>
      </c>
      <c r="E2500" s="35">
        <v>1883.83</v>
      </c>
      <c r="F2500" s="9"/>
      <c r="G2500" s="10"/>
    </row>
    <row r="2501" spans="1:7" ht="13.25" customHeight="1">
      <c r="A2501" s="33">
        <v>42012</v>
      </c>
      <c r="B2501" s="34">
        <v>26280</v>
      </c>
      <c r="C2501" s="34">
        <v>49950</v>
      </c>
      <c r="D2501" s="34">
        <v>178000</v>
      </c>
      <c r="E2501" s="35">
        <v>1904.65</v>
      </c>
      <c r="F2501" s="9"/>
      <c r="G2501" s="10"/>
    </row>
    <row r="2502" spans="1:7" ht="13.25" customHeight="1">
      <c r="A2502" s="36">
        <v>42013</v>
      </c>
      <c r="B2502" s="37">
        <v>26280</v>
      </c>
      <c r="C2502" s="37">
        <v>49700</v>
      </c>
      <c r="D2502" s="37">
        <v>180000</v>
      </c>
      <c r="E2502" s="38">
        <v>1924.7</v>
      </c>
      <c r="F2502" s="9"/>
      <c r="G2502" s="10"/>
    </row>
    <row r="2503" spans="1:7" ht="13.25" customHeight="1">
      <c r="A2503" s="39">
        <v>42016</v>
      </c>
      <c r="B2503" s="40">
        <v>26320</v>
      </c>
      <c r="C2503" s="40">
        <v>50300</v>
      </c>
      <c r="D2503" s="40">
        <v>177500</v>
      </c>
      <c r="E2503" s="41">
        <v>1920.95</v>
      </c>
      <c r="F2503" s="9"/>
      <c r="G2503" s="10"/>
    </row>
    <row r="2504" spans="1:7" ht="13.25" customHeight="1">
      <c r="A2504" s="33">
        <v>42017</v>
      </c>
      <c r="B2504" s="34">
        <v>26780</v>
      </c>
      <c r="C2504" s="34">
        <v>49000</v>
      </c>
      <c r="D2504" s="34">
        <v>179500</v>
      </c>
      <c r="E2504" s="35">
        <v>1917.14</v>
      </c>
      <c r="F2504" s="9"/>
      <c r="G2504" s="10"/>
    </row>
    <row r="2505" spans="1:7" ht="13.25" customHeight="1">
      <c r="A2505" s="33">
        <v>42018</v>
      </c>
      <c r="B2505" s="34">
        <v>26900</v>
      </c>
      <c r="C2505" s="34">
        <v>48900</v>
      </c>
      <c r="D2505" s="34">
        <v>177500</v>
      </c>
      <c r="E2505" s="35">
        <v>1913.66</v>
      </c>
      <c r="F2505" s="9"/>
      <c r="G2505" s="10"/>
    </row>
    <row r="2506" spans="1:7" ht="13.25" customHeight="1">
      <c r="A2506" s="33">
        <v>42019</v>
      </c>
      <c r="B2506" s="34">
        <v>26680</v>
      </c>
      <c r="C2506" s="34">
        <v>49500</v>
      </c>
      <c r="D2506" s="34">
        <v>174500</v>
      </c>
      <c r="E2506" s="35">
        <v>1914.14</v>
      </c>
      <c r="F2506" s="9"/>
      <c r="G2506" s="10"/>
    </row>
    <row r="2507" spans="1:7" ht="13.25" customHeight="1">
      <c r="A2507" s="36">
        <v>42020</v>
      </c>
      <c r="B2507" s="37">
        <v>26320</v>
      </c>
      <c r="C2507" s="37">
        <v>47450</v>
      </c>
      <c r="D2507" s="37">
        <v>171000</v>
      </c>
      <c r="E2507" s="38">
        <v>1888.13</v>
      </c>
      <c r="F2507" s="9"/>
      <c r="G2507" s="10"/>
    </row>
    <row r="2508" spans="1:7" ht="13.25" customHeight="1">
      <c r="A2508" s="39">
        <v>42023</v>
      </c>
      <c r="B2508" s="40">
        <v>26860</v>
      </c>
      <c r="C2508" s="40">
        <v>47000</v>
      </c>
      <c r="D2508" s="40">
        <v>172500</v>
      </c>
      <c r="E2508" s="41">
        <v>1902.62</v>
      </c>
      <c r="F2508" s="9"/>
      <c r="G2508" s="10"/>
    </row>
    <row r="2509" spans="1:7" ht="13.25" customHeight="1">
      <c r="A2509" s="33">
        <v>42024</v>
      </c>
      <c r="B2509" s="34">
        <v>27440</v>
      </c>
      <c r="C2509" s="34">
        <v>47050</v>
      </c>
      <c r="D2509" s="34">
        <v>173500</v>
      </c>
      <c r="E2509" s="35">
        <v>1918.31</v>
      </c>
      <c r="F2509" s="9"/>
      <c r="G2509" s="10"/>
    </row>
    <row r="2510" spans="1:7" ht="13.25" customHeight="1">
      <c r="A2510" s="33">
        <v>42025</v>
      </c>
      <c r="B2510" s="34">
        <v>27900</v>
      </c>
      <c r="C2510" s="34">
        <v>48050</v>
      </c>
      <c r="D2510" s="34">
        <v>171500</v>
      </c>
      <c r="E2510" s="35">
        <v>1921.23</v>
      </c>
      <c r="F2510" s="9"/>
      <c r="G2510" s="10"/>
    </row>
    <row r="2511" spans="1:7" ht="13.25" customHeight="1">
      <c r="A2511" s="33">
        <v>42026</v>
      </c>
      <c r="B2511" s="34">
        <v>27560</v>
      </c>
      <c r="C2511" s="34">
        <v>47000</v>
      </c>
      <c r="D2511" s="34">
        <v>168000</v>
      </c>
      <c r="E2511" s="35">
        <v>1920.82</v>
      </c>
      <c r="F2511" s="9"/>
      <c r="G2511" s="10"/>
    </row>
    <row r="2512" spans="1:7" ht="13.25" customHeight="1">
      <c r="A2512" s="36">
        <v>42027</v>
      </c>
      <c r="B2512" s="37">
        <v>27720</v>
      </c>
      <c r="C2512" s="37">
        <v>47500</v>
      </c>
      <c r="D2512" s="37">
        <v>168000</v>
      </c>
      <c r="E2512" s="38">
        <v>1936.09</v>
      </c>
      <c r="F2512" s="9"/>
      <c r="G2512" s="10"/>
    </row>
    <row r="2513" spans="1:7" ht="13.25" customHeight="1">
      <c r="A2513" s="39">
        <v>42030</v>
      </c>
      <c r="B2513" s="40">
        <v>27780</v>
      </c>
      <c r="C2513" s="40">
        <v>48250</v>
      </c>
      <c r="D2513" s="40">
        <v>164500</v>
      </c>
      <c r="E2513" s="41">
        <v>1935.68</v>
      </c>
      <c r="F2513" s="9"/>
      <c r="G2513" s="10"/>
    </row>
    <row r="2514" spans="1:7" ht="13.25" customHeight="1">
      <c r="A2514" s="33">
        <v>42031</v>
      </c>
      <c r="B2514" s="34">
        <v>28000</v>
      </c>
      <c r="C2514" s="34">
        <v>49150</v>
      </c>
      <c r="D2514" s="34">
        <v>164000</v>
      </c>
      <c r="E2514" s="35">
        <v>1952.4</v>
      </c>
      <c r="F2514" s="9"/>
      <c r="G2514" s="10"/>
    </row>
    <row r="2515" spans="1:7" ht="13.25" customHeight="1">
      <c r="A2515" s="33">
        <v>42032</v>
      </c>
      <c r="B2515" s="34">
        <v>27560</v>
      </c>
      <c r="C2515" s="34">
        <v>49200</v>
      </c>
      <c r="D2515" s="34">
        <v>165500</v>
      </c>
      <c r="E2515" s="35">
        <v>1961.58</v>
      </c>
      <c r="F2515" s="9"/>
      <c r="G2515" s="10"/>
    </row>
    <row r="2516" spans="1:7" ht="13.25" customHeight="1">
      <c r="A2516" s="33">
        <v>42033</v>
      </c>
      <c r="B2516" s="34">
        <v>27200</v>
      </c>
      <c r="C2516" s="34">
        <v>47400</v>
      </c>
      <c r="D2516" s="34">
        <v>167000</v>
      </c>
      <c r="E2516" s="35">
        <v>1951.02</v>
      </c>
      <c r="F2516" s="9"/>
      <c r="G2516" s="10"/>
    </row>
    <row r="2517" spans="1:7" ht="13.25" customHeight="1">
      <c r="A2517" s="36">
        <v>42034</v>
      </c>
      <c r="B2517" s="37">
        <v>27300</v>
      </c>
      <c r="C2517" s="37">
        <v>47650</v>
      </c>
      <c r="D2517" s="37">
        <v>169500</v>
      </c>
      <c r="E2517" s="38">
        <v>1949.26</v>
      </c>
      <c r="F2517" s="9"/>
      <c r="G2517" s="10"/>
    </row>
    <row r="2518" spans="1:7" ht="13.25" customHeight="1">
      <c r="A2518" s="39">
        <v>42037</v>
      </c>
      <c r="B2518" s="40">
        <v>27360</v>
      </c>
      <c r="C2518" s="40">
        <v>46600</v>
      </c>
      <c r="D2518" s="40">
        <v>171000</v>
      </c>
      <c r="E2518" s="41">
        <v>1952.68</v>
      </c>
      <c r="F2518" s="9"/>
      <c r="G2518" s="10"/>
    </row>
    <row r="2519" spans="1:7" ht="13.25" customHeight="1">
      <c r="A2519" s="33">
        <v>42038</v>
      </c>
      <c r="B2519" s="34">
        <v>27320</v>
      </c>
      <c r="C2519" s="34">
        <v>46700</v>
      </c>
      <c r="D2519" s="34">
        <v>166000</v>
      </c>
      <c r="E2519" s="35">
        <v>1951.96</v>
      </c>
      <c r="F2519" s="9"/>
      <c r="G2519" s="10"/>
    </row>
    <row r="2520" spans="1:7" ht="13.25" customHeight="1">
      <c r="A2520" s="33">
        <v>42039</v>
      </c>
      <c r="B2520" s="34">
        <v>27180</v>
      </c>
      <c r="C2520" s="34">
        <v>47300</v>
      </c>
      <c r="D2520" s="34">
        <v>166500</v>
      </c>
      <c r="E2520" s="35">
        <v>1962.79</v>
      </c>
      <c r="F2520" s="9"/>
      <c r="G2520" s="10"/>
    </row>
    <row r="2521" spans="1:7" ht="13.25" customHeight="1">
      <c r="A2521" s="33">
        <v>42040</v>
      </c>
      <c r="B2521" s="34">
        <v>27160</v>
      </c>
      <c r="C2521" s="34">
        <v>47150</v>
      </c>
      <c r="D2521" s="34">
        <v>166000</v>
      </c>
      <c r="E2521" s="35">
        <v>1952.84</v>
      </c>
      <c r="F2521" s="9"/>
      <c r="G2521" s="10"/>
    </row>
    <row r="2522" spans="1:7" ht="13.25" customHeight="1">
      <c r="A2522" s="36">
        <v>42041</v>
      </c>
      <c r="B2522" s="37">
        <v>27440</v>
      </c>
      <c r="C2522" s="37">
        <v>45500</v>
      </c>
      <c r="D2522" s="37">
        <v>163500</v>
      </c>
      <c r="E2522" s="38">
        <v>1955.52</v>
      </c>
      <c r="F2522" s="9"/>
      <c r="G2522" s="10"/>
    </row>
    <row r="2523" spans="1:7" ht="13.25" customHeight="1">
      <c r="A2523" s="39">
        <v>42044</v>
      </c>
      <c r="B2523" s="40">
        <v>27900</v>
      </c>
      <c r="C2523" s="40">
        <v>45200</v>
      </c>
      <c r="D2523" s="40">
        <v>157500</v>
      </c>
      <c r="E2523" s="41">
        <v>1947</v>
      </c>
      <c r="F2523" s="9"/>
      <c r="G2523" s="10"/>
    </row>
    <row r="2524" spans="1:7" ht="13.25" customHeight="1">
      <c r="A2524" s="33">
        <v>42045</v>
      </c>
      <c r="B2524" s="34">
        <v>27560</v>
      </c>
      <c r="C2524" s="34">
        <v>45150</v>
      </c>
      <c r="D2524" s="34">
        <v>156500</v>
      </c>
      <c r="E2524" s="35">
        <v>1935.86</v>
      </c>
      <c r="F2524" s="9"/>
      <c r="G2524" s="10"/>
    </row>
    <row r="2525" spans="1:7" ht="13.25" customHeight="1">
      <c r="A2525" s="33">
        <v>42046</v>
      </c>
      <c r="B2525" s="34">
        <v>27100</v>
      </c>
      <c r="C2525" s="34">
        <v>46850</v>
      </c>
      <c r="D2525" s="34">
        <v>157000</v>
      </c>
      <c r="E2525" s="35">
        <v>1945.7</v>
      </c>
      <c r="F2525" s="9"/>
      <c r="G2525" s="10"/>
    </row>
    <row r="2526" spans="1:7" ht="13.25" customHeight="1">
      <c r="A2526" s="33">
        <v>42047</v>
      </c>
      <c r="B2526" s="34">
        <v>26880</v>
      </c>
      <c r="C2526" s="34">
        <v>46650</v>
      </c>
      <c r="D2526" s="34">
        <v>155000</v>
      </c>
      <c r="E2526" s="35">
        <v>1941.63</v>
      </c>
      <c r="F2526" s="9"/>
      <c r="G2526" s="10"/>
    </row>
    <row r="2527" spans="1:7" ht="13.25" customHeight="1">
      <c r="A2527" s="36">
        <v>42048</v>
      </c>
      <c r="B2527" s="37">
        <v>27220</v>
      </c>
      <c r="C2527" s="37">
        <v>47050</v>
      </c>
      <c r="D2527" s="37">
        <v>158000</v>
      </c>
      <c r="E2527" s="38">
        <v>1957.5</v>
      </c>
      <c r="F2527" s="9"/>
      <c r="G2527" s="10"/>
    </row>
    <row r="2528" spans="1:7" ht="13.25" customHeight="1">
      <c r="A2528" s="39">
        <v>42051</v>
      </c>
      <c r="B2528" s="40">
        <v>27480</v>
      </c>
      <c r="C2528" s="40">
        <v>47500</v>
      </c>
      <c r="D2528" s="40">
        <v>158000</v>
      </c>
      <c r="E2528" s="41">
        <v>1958.23</v>
      </c>
      <c r="F2528" s="9"/>
      <c r="G2528" s="10"/>
    </row>
    <row r="2529" spans="1:7" ht="13.25" customHeight="1">
      <c r="A2529" s="33">
        <v>42052</v>
      </c>
      <c r="B2529" s="34">
        <v>27540</v>
      </c>
      <c r="C2529" s="34">
        <v>46450</v>
      </c>
      <c r="D2529" s="34">
        <v>162500</v>
      </c>
      <c r="E2529" s="35">
        <v>1961.45</v>
      </c>
      <c r="F2529" s="9"/>
      <c r="G2529" s="10"/>
    </row>
    <row r="2530" spans="1:7" ht="13.25" customHeight="1">
      <c r="A2530" s="33">
        <v>42058</v>
      </c>
      <c r="B2530" s="34">
        <v>27340</v>
      </c>
      <c r="C2530" s="34">
        <v>47200</v>
      </c>
      <c r="D2530" s="34">
        <v>162000</v>
      </c>
      <c r="E2530" s="35">
        <v>1968.39</v>
      </c>
      <c r="F2530" s="9"/>
      <c r="G2530" s="10"/>
    </row>
    <row r="2531" spans="1:7" ht="13.25" customHeight="1">
      <c r="A2531" s="33">
        <v>42059</v>
      </c>
      <c r="B2531" s="34">
        <v>27340</v>
      </c>
      <c r="C2531" s="34">
        <v>47600</v>
      </c>
      <c r="D2531" s="34">
        <v>162500</v>
      </c>
      <c r="E2531" s="35">
        <v>1976.12</v>
      </c>
      <c r="F2531" s="9"/>
      <c r="G2531" s="10"/>
    </row>
    <row r="2532" spans="1:7" ht="13.25" customHeight="1">
      <c r="A2532" s="36">
        <v>42060</v>
      </c>
      <c r="B2532" s="37">
        <v>27580</v>
      </c>
      <c r="C2532" s="37">
        <v>46500</v>
      </c>
      <c r="D2532" s="37">
        <v>164000</v>
      </c>
      <c r="E2532" s="38">
        <v>1990.47</v>
      </c>
      <c r="F2532" s="9"/>
      <c r="G2532" s="10"/>
    </row>
    <row r="2533" spans="1:7" ht="13.25" customHeight="1">
      <c r="A2533" s="39">
        <v>42061</v>
      </c>
      <c r="B2533" s="40">
        <v>27500</v>
      </c>
      <c r="C2533" s="40">
        <v>47100</v>
      </c>
      <c r="D2533" s="40">
        <v>163500</v>
      </c>
      <c r="E2533" s="41">
        <v>1993.08</v>
      </c>
      <c r="F2533" s="9"/>
      <c r="G2533" s="10"/>
    </row>
    <row r="2534" spans="1:7" ht="13.25" customHeight="1">
      <c r="A2534" s="33">
        <v>42062</v>
      </c>
      <c r="B2534" s="34">
        <v>27140</v>
      </c>
      <c r="C2534" s="34">
        <v>46600</v>
      </c>
      <c r="D2534" s="34">
        <v>160500</v>
      </c>
      <c r="E2534" s="35">
        <v>1985.8</v>
      </c>
      <c r="F2534" s="9"/>
      <c r="G2534" s="10"/>
    </row>
    <row r="2535" spans="1:7" ht="13.25" customHeight="1">
      <c r="A2535" s="33">
        <v>42065</v>
      </c>
      <c r="B2535" s="34">
        <v>28460</v>
      </c>
      <c r="C2535" s="34">
        <v>46850</v>
      </c>
      <c r="D2535" s="34">
        <v>161500</v>
      </c>
      <c r="E2535" s="35">
        <v>1996.81</v>
      </c>
      <c r="F2535" s="9"/>
      <c r="G2535" s="10"/>
    </row>
    <row r="2536" spans="1:7" ht="13.25" customHeight="1">
      <c r="A2536" s="33">
        <v>42066</v>
      </c>
      <c r="B2536" s="34">
        <v>28360</v>
      </c>
      <c r="C2536" s="34">
        <v>47300</v>
      </c>
      <c r="D2536" s="34">
        <v>166500</v>
      </c>
      <c r="E2536" s="35">
        <v>2001.38</v>
      </c>
      <c r="F2536" s="9"/>
      <c r="G2536" s="10"/>
    </row>
    <row r="2537" spans="1:7" ht="13.25" customHeight="1">
      <c r="A2537" s="36">
        <v>42067</v>
      </c>
      <c r="B2537" s="37">
        <v>28740</v>
      </c>
      <c r="C2537" s="37">
        <v>45900</v>
      </c>
      <c r="D2537" s="37">
        <v>163500</v>
      </c>
      <c r="E2537" s="38">
        <v>1998.29</v>
      </c>
      <c r="F2537" s="9"/>
      <c r="G2537" s="10"/>
    </row>
    <row r="2538" spans="1:7" ht="13.25" customHeight="1">
      <c r="A2538" s="39">
        <v>42068</v>
      </c>
      <c r="B2538" s="40">
        <v>28440</v>
      </c>
      <c r="C2538" s="40">
        <v>45500</v>
      </c>
      <c r="D2538" s="40">
        <v>167500</v>
      </c>
      <c r="E2538" s="41">
        <v>1998.38</v>
      </c>
      <c r="F2538" s="9"/>
      <c r="G2538" s="10"/>
    </row>
    <row r="2539" spans="1:7" ht="13.25" customHeight="1">
      <c r="A2539" s="33">
        <v>42069</v>
      </c>
      <c r="B2539" s="34">
        <v>28840</v>
      </c>
      <c r="C2539" s="34">
        <v>46200</v>
      </c>
      <c r="D2539" s="34">
        <v>173000</v>
      </c>
      <c r="E2539" s="35">
        <v>2012.94</v>
      </c>
      <c r="F2539" s="9"/>
      <c r="G2539" s="10"/>
    </row>
    <row r="2540" spans="1:7" ht="13.25" customHeight="1">
      <c r="A2540" s="33">
        <v>42072</v>
      </c>
      <c r="B2540" s="34">
        <v>28400</v>
      </c>
      <c r="C2540" s="34">
        <v>45100</v>
      </c>
      <c r="D2540" s="34">
        <v>169000</v>
      </c>
      <c r="E2540" s="35">
        <v>1992.82</v>
      </c>
      <c r="F2540" s="9"/>
      <c r="G2540" s="10"/>
    </row>
    <row r="2541" spans="1:7" ht="13.25" customHeight="1">
      <c r="A2541" s="33">
        <v>42073</v>
      </c>
      <c r="B2541" s="34">
        <v>28420</v>
      </c>
      <c r="C2541" s="34">
        <v>44150</v>
      </c>
      <c r="D2541" s="34">
        <v>173000</v>
      </c>
      <c r="E2541" s="35">
        <v>1984.77</v>
      </c>
      <c r="F2541" s="9"/>
      <c r="G2541" s="10"/>
    </row>
    <row r="2542" spans="1:7" ht="13.25" customHeight="1">
      <c r="A2542" s="36">
        <v>42074</v>
      </c>
      <c r="B2542" s="37">
        <v>29480</v>
      </c>
      <c r="C2542" s="37">
        <v>43400</v>
      </c>
      <c r="D2542" s="37">
        <v>176500</v>
      </c>
      <c r="E2542" s="38">
        <v>1980.83</v>
      </c>
      <c r="F2542" s="9"/>
      <c r="G2542" s="10"/>
    </row>
    <row r="2543" spans="1:7" ht="13.25" customHeight="1">
      <c r="A2543" s="39">
        <v>42075</v>
      </c>
      <c r="B2543" s="40">
        <v>28940</v>
      </c>
      <c r="C2543" s="40">
        <v>43250</v>
      </c>
      <c r="D2543" s="40">
        <v>172000</v>
      </c>
      <c r="E2543" s="41">
        <v>1970.59</v>
      </c>
      <c r="F2543" s="9"/>
      <c r="G2543" s="10"/>
    </row>
    <row r="2544" spans="1:7" ht="13.25" customHeight="1">
      <c r="A2544" s="33">
        <v>42076</v>
      </c>
      <c r="B2544" s="34">
        <v>29140</v>
      </c>
      <c r="C2544" s="34">
        <v>44100</v>
      </c>
      <c r="D2544" s="34">
        <v>172000</v>
      </c>
      <c r="E2544" s="35">
        <v>1985.79</v>
      </c>
      <c r="F2544" s="9"/>
      <c r="G2544" s="10"/>
    </row>
    <row r="2545" spans="1:7" ht="13.25" customHeight="1">
      <c r="A2545" s="33">
        <v>42079</v>
      </c>
      <c r="B2545" s="34">
        <v>29400</v>
      </c>
      <c r="C2545" s="34">
        <v>45800</v>
      </c>
      <c r="D2545" s="34">
        <v>175500</v>
      </c>
      <c r="E2545" s="35">
        <v>1987.33</v>
      </c>
      <c r="F2545" s="9"/>
      <c r="G2545" s="10"/>
    </row>
    <row r="2546" spans="1:7" ht="13.25" customHeight="1">
      <c r="A2546" s="33">
        <v>42080</v>
      </c>
      <c r="B2546" s="34">
        <v>29940</v>
      </c>
      <c r="C2546" s="34">
        <v>46250</v>
      </c>
      <c r="D2546" s="34">
        <v>182000</v>
      </c>
      <c r="E2546" s="35">
        <v>2029.91</v>
      </c>
      <c r="F2546" s="9"/>
      <c r="G2546" s="10"/>
    </row>
    <row r="2547" spans="1:7" ht="13.25" customHeight="1">
      <c r="A2547" s="36">
        <v>42081</v>
      </c>
      <c r="B2547" s="37">
        <v>30060</v>
      </c>
      <c r="C2547" s="37">
        <v>46250</v>
      </c>
      <c r="D2547" s="37">
        <v>182000</v>
      </c>
      <c r="E2547" s="38">
        <v>2028.45</v>
      </c>
      <c r="F2547" s="9"/>
      <c r="G2547" s="10"/>
    </row>
    <row r="2548" spans="1:7" ht="13.25" customHeight="1">
      <c r="A2548" s="39">
        <v>42082</v>
      </c>
      <c r="B2548" s="40">
        <v>29400</v>
      </c>
      <c r="C2548" s="40">
        <v>46400</v>
      </c>
      <c r="D2548" s="40">
        <v>184000</v>
      </c>
      <c r="E2548" s="41">
        <v>2037.89</v>
      </c>
      <c r="F2548" s="9"/>
      <c r="G2548" s="10"/>
    </row>
    <row r="2549" spans="1:7" ht="13.25" customHeight="1">
      <c r="A2549" s="33">
        <v>42083</v>
      </c>
      <c r="B2549" s="34">
        <v>29280</v>
      </c>
      <c r="C2549" s="34">
        <v>46850</v>
      </c>
      <c r="D2549" s="34">
        <v>181000</v>
      </c>
      <c r="E2549" s="35">
        <v>2037.24</v>
      </c>
      <c r="F2549" s="9"/>
      <c r="G2549" s="10"/>
    </row>
    <row r="2550" spans="1:7" ht="13.25" customHeight="1">
      <c r="A2550" s="33">
        <v>42086</v>
      </c>
      <c r="B2550" s="34">
        <v>29340</v>
      </c>
      <c r="C2550" s="34">
        <v>48150</v>
      </c>
      <c r="D2550" s="34">
        <v>179000</v>
      </c>
      <c r="E2550" s="35">
        <v>2036.59</v>
      </c>
      <c r="F2550" s="9"/>
      <c r="G2550" s="10"/>
    </row>
    <row r="2551" spans="1:7" ht="13.25" customHeight="1">
      <c r="A2551" s="33">
        <v>42087</v>
      </c>
      <c r="B2551" s="34">
        <v>29520</v>
      </c>
      <c r="C2551" s="34">
        <v>48000</v>
      </c>
      <c r="D2551" s="34">
        <v>175000</v>
      </c>
      <c r="E2551" s="35">
        <v>2041.37</v>
      </c>
      <c r="F2551" s="9"/>
      <c r="G2551" s="10"/>
    </row>
    <row r="2552" spans="1:7" ht="13.25" customHeight="1">
      <c r="A2552" s="36">
        <v>42088</v>
      </c>
      <c r="B2552" s="37">
        <v>29700</v>
      </c>
      <c r="C2552" s="37">
        <v>48300</v>
      </c>
      <c r="D2552" s="37">
        <v>170000</v>
      </c>
      <c r="E2552" s="38">
        <v>2042.81</v>
      </c>
      <c r="F2552" s="9"/>
      <c r="G2552" s="10"/>
    </row>
    <row r="2553" spans="1:7" ht="13.25" customHeight="1">
      <c r="A2553" s="39">
        <v>42089</v>
      </c>
      <c r="B2553" s="40">
        <v>28420</v>
      </c>
      <c r="C2553" s="40">
        <v>47000</v>
      </c>
      <c r="D2553" s="40">
        <v>169000</v>
      </c>
      <c r="E2553" s="41">
        <v>2022.56</v>
      </c>
      <c r="F2553" s="9"/>
      <c r="G2553" s="10"/>
    </row>
    <row r="2554" spans="1:7" ht="13.25" customHeight="1">
      <c r="A2554" s="33">
        <v>42090</v>
      </c>
      <c r="B2554" s="34">
        <v>28420</v>
      </c>
      <c r="C2554" s="34">
        <v>45800</v>
      </c>
      <c r="D2554" s="34">
        <v>167500</v>
      </c>
      <c r="E2554" s="35">
        <v>2019.8</v>
      </c>
      <c r="F2554" s="9"/>
      <c r="G2554" s="10"/>
    </row>
    <row r="2555" spans="1:7" ht="13.25" customHeight="1">
      <c r="A2555" s="33">
        <v>42093</v>
      </c>
      <c r="B2555" s="34">
        <v>28560</v>
      </c>
      <c r="C2555" s="34">
        <v>45500</v>
      </c>
      <c r="D2555" s="34">
        <v>167000</v>
      </c>
      <c r="E2555" s="35">
        <v>2030.04</v>
      </c>
      <c r="F2555" s="9"/>
      <c r="G2555" s="10"/>
    </row>
    <row r="2556" spans="1:7" ht="13.25" customHeight="1">
      <c r="A2556" s="33">
        <v>42094</v>
      </c>
      <c r="B2556" s="34">
        <v>28820</v>
      </c>
      <c r="C2556" s="34">
        <v>45550</v>
      </c>
      <c r="D2556" s="34">
        <v>168500</v>
      </c>
      <c r="E2556" s="35">
        <v>2041.03</v>
      </c>
      <c r="F2556" s="9"/>
      <c r="G2556" s="10"/>
    </row>
    <row r="2557" spans="1:7" ht="13.25" customHeight="1">
      <c r="A2557" s="36">
        <v>42095</v>
      </c>
      <c r="B2557" s="37">
        <v>28460</v>
      </c>
      <c r="C2557" s="37">
        <v>45000</v>
      </c>
      <c r="D2557" s="37">
        <v>164000</v>
      </c>
      <c r="E2557" s="38">
        <v>2028.45</v>
      </c>
      <c r="F2557" s="9"/>
      <c r="G2557" s="10"/>
    </row>
    <row r="2558" spans="1:7" ht="13.25" customHeight="1">
      <c r="A2558" s="39">
        <v>42096</v>
      </c>
      <c r="B2558" s="40">
        <v>28680</v>
      </c>
      <c r="C2558" s="40">
        <v>44800</v>
      </c>
      <c r="D2558" s="40">
        <v>164000</v>
      </c>
      <c r="E2558" s="41">
        <v>2029.07</v>
      </c>
      <c r="F2558" s="9"/>
      <c r="G2558" s="10"/>
    </row>
    <row r="2559" spans="1:7" ht="13.25" customHeight="1">
      <c r="A2559" s="33">
        <v>42097</v>
      </c>
      <c r="B2559" s="34">
        <v>28680</v>
      </c>
      <c r="C2559" s="34">
        <v>44200</v>
      </c>
      <c r="D2559" s="34">
        <v>166000</v>
      </c>
      <c r="E2559" s="35">
        <v>2045.42</v>
      </c>
      <c r="F2559" s="9"/>
      <c r="G2559" s="10"/>
    </row>
    <row r="2560" spans="1:7" ht="13.25" customHeight="1">
      <c r="A2560" s="33">
        <v>42100</v>
      </c>
      <c r="B2560" s="34">
        <v>29400</v>
      </c>
      <c r="C2560" s="34">
        <v>44750</v>
      </c>
      <c r="D2560" s="34">
        <v>162000</v>
      </c>
      <c r="E2560" s="35">
        <v>2046.43</v>
      </c>
      <c r="F2560" s="9"/>
      <c r="G2560" s="10"/>
    </row>
    <row r="2561" spans="1:7" ht="13.25" customHeight="1">
      <c r="A2561" s="33">
        <v>42101</v>
      </c>
      <c r="B2561" s="34">
        <v>29240</v>
      </c>
      <c r="C2561" s="34">
        <v>43950</v>
      </c>
      <c r="D2561" s="34">
        <v>161500</v>
      </c>
      <c r="E2561" s="35">
        <v>2047.03</v>
      </c>
      <c r="F2561" s="9"/>
      <c r="G2561" s="10"/>
    </row>
    <row r="2562" spans="1:7" ht="13.25" customHeight="1">
      <c r="A2562" s="36">
        <v>42102</v>
      </c>
      <c r="B2562" s="37">
        <v>29580</v>
      </c>
      <c r="C2562" s="37">
        <v>42600</v>
      </c>
      <c r="D2562" s="37">
        <v>161000</v>
      </c>
      <c r="E2562" s="38">
        <v>2059.2600000000002</v>
      </c>
      <c r="F2562" s="9"/>
      <c r="G2562" s="10"/>
    </row>
    <row r="2563" spans="1:7" ht="13.25" customHeight="1">
      <c r="A2563" s="39">
        <v>42103</v>
      </c>
      <c r="B2563" s="40">
        <v>29660</v>
      </c>
      <c r="C2563" s="40">
        <v>41900</v>
      </c>
      <c r="D2563" s="40">
        <v>161500</v>
      </c>
      <c r="E2563" s="41">
        <v>2058.87</v>
      </c>
      <c r="F2563" s="9"/>
      <c r="G2563" s="10"/>
    </row>
    <row r="2564" spans="1:7" ht="13.25" customHeight="1">
      <c r="A2564" s="33">
        <v>42104</v>
      </c>
      <c r="B2564" s="34">
        <v>29800</v>
      </c>
      <c r="C2564" s="34">
        <v>43600</v>
      </c>
      <c r="D2564" s="34">
        <v>167500</v>
      </c>
      <c r="E2564" s="35">
        <v>2087.7600000000002</v>
      </c>
      <c r="F2564" s="9"/>
      <c r="G2564" s="10"/>
    </row>
    <row r="2565" spans="1:7" ht="13.25" customHeight="1">
      <c r="A2565" s="33">
        <v>42107</v>
      </c>
      <c r="B2565" s="34">
        <v>29580</v>
      </c>
      <c r="C2565" s="34">
        <v>44200</v>
      </c>
      <c r="D2565" s="34">
        <v>167000</v>
      </c>
      <c r="E2565" s="35">
        <v>2098.92</v>
      </c>
      <c r="F2565" s="9"/>
      <c r="G2565" s="10"/>
    </row>
    <row r="2566" spans="1:7" ht="13.25" customHeight="1">
      <c r="A2566" s="33">
        <v>42108</v>
      </c>
      <c r="B2566" s="34">
        <v>29480</v>
      </c>
      <c r="C2566" s="34">
        <v>44000</v>
      </c>
      <c r="D2566" s="34">
        <v>171000</v>
      </c>
      <c r="E2566" s="35">
        <v>2111.7199999999998</v>
      </c>
      <c r="F2566" s="9"/>
      <c r="G2566" s="10"/>
    </row>
    <row r="2567" spans="1:7" ht="13.25" customHeight="1">
      <c r="A2567" s="36">
        <v>42109</v>
      </c>
      <c r="B2567" s="37">
        <v>28920</v>
      </c>
      <c r="C2567" s="37">
        <v>44300</v>
      </c>
      <c r="D2567" s="37">
        <v>170000</v>
      </c>
      <c r="E2567" s="38">
        <v>2119.96</v>
      </c>
      <c r="F2567" s="9"/>
      <c r="G2567" s="10"/>
    </row>
    <row r="2568" spans="1:7" ht="13.25" customHeight="1">
      <c r="A2568" s="39">
        <v>42110</v>
      </c>
      <c r="B2568" s="40">
        <v>29540</v>
      </c>
      <c r="C2568" s="40">
        <v>44500</v>
      </c>
      <c r="D2568" s="40">
        <v>169000</v>
      </c>
      <c r="E2568" s="41">
        <v>2139.9</v>
      </c>
      <c r="F2568" s="9"/>
      <c r="G2568" s="10"/>
    </row>
    <row r="2569" spans="1:7" ht="13.25" customHeight="1">
      <c r="A2569" s="33">
        <v>42111</v>
      </c>
      <c r="B2569" s="34">
        <v>29000</v>
      </c>
      <c r="C2569" s="34">
        <v>44550</v>
      </c>
      <c r="D2569" s="34">
        <v>170000</v>
      </c>
      <c r="E2569" s="35">
        <v>2143.5</v>
      </c>
      <c r="F2569" s="9"/>
      <c r="G2569" s="10"/>
    </row>
    <row r="2570" spans="1:7" ht="13.25" customHeight="1">
      <c r="A2570" s="33">
        <v>42114</v>
      </c>
      <c r="B2570" s="34">
        <v>28600</v>
      </c>
      <c r="C2570" s="34">
        <v>44250</v>
      </c>
      <c r="D2570" s="34">
        <v>174500</v>
      </c>
      <c r="E2570" s="35">
        <v>2146.71</v>
      </c>
      <c r="F2570" s="9"/>
      <c r="G2570" s="10"/>
    </row>
    <row r="2571" spans="1:7" ht="13.25" customHeight="1">
      <c r="A2571" s="33">
        <v>42115</v>
      </c>
      <c r="B2571" s="34">
        <v>28880</v>
      </c>
      <c r="C2571" s="34">
        <v>45150</v>
      </c>
      <c r="D2571" s="34">
        <v>171000</v>
      </c>
      <c r="E2571" s="35">
        <v>2144.79</v>
      </c>
      <c r="F2571" s="9"/>
      <c r="G2571" s="10"/>
    </row>
    <row r="2572" spans="1:7" ht="13.25" customHeight="1">
      <c r="A2572" s="36">
        <v>42116</v>
      </c>
      <c r="B2572" s="37">
        <v>29220</v>
      </c>
      <c r="C2572" s="37">
        <v>45250</v>
      </c>
      <c r="D2572" s="37">
        <v>170000</v>
      </c>
      <c r="E2572" s="38">
        <v>2143.89</v>
      </c>
      <c r="F2572" s="9"/>
      <c r="G2572" s="10"/>
    </row>
    <row r="2573" spans="1:7" ht="13.25" customHeight="1">
      <c r="A2573" s="39">
        <v>42117</v>
      </c>
      <c r="B2573" s="40">
        <v>29020</v>
      </c>
      <c r="C2573" s="40">
        <v>45800</v>
      </c>
      <c r="D2573" s="40">
        <v>175500</v>
      </c>
      <c r="E2573" s="41">
        <v>2173.41</v>
      </c>
      <c r="F2573" s="9"/>
      <c r="G2573" s="10"/>
    </row>
    <row r="2574" spans="1:7" ht="13.25" customHeight="1">
      <c r="A2574" s="33">
        <v>42118</v>
      </c>
      <c r="B2574" s="34">
        <v>28200</v>
      </c>
      <c r="C2574" s="34">
        <v>47200</v>
      </c>
      <c r="D2574" s="34">
        <v>177500</v>
      </c>
      <c r="E2574" s="35">
        <v>2159.8000000000002</v>
      </c>
      <c r="F2574" s="9"/>
      <c r="G2574" s="10"/>
    </row>
    <row r="2575" spans="1:7" ht="13.25" customHeight="1">
      <c r="A2575" s="33">
        <v>42121</v>
      </c>
      <c r="B2575" s="34">
        <v>27900</v>
      </c>
      <c r="C2575" s="34">
        <v>45800</v>
      </c>
      <c r="D2575" s="34">
        <v>176000</v>
      </c>
      <c r="E2575" s="35">
        <v>2157.54</v>
      </c>
      <c r="F2575" s="9"/>
      <c r="G2575" s="10"/>
    </row>
    <row r="2576" spans="1:7" ht="13.25" customHeight="1">
      <c r="A2576" s="33">
        <v>42122</v>
      </c>
      <c r="B2576" s="34">
        <v>27320</v>
      </c>
      <c r="C2576" s="34">
        <v>46950</v>
      </c>
      <c r="D2576" s="34">
        <v>172500</v>
      </c>
      <c r="E2576" s="35">
        <v>2147.67</v>
      </c>
      <c r="F2576" s="9"/>
      <c r="G2576" s="10"/>
    </row>
    <row r="2577" spans="1:7" ht="13.25" customHeight="1">
      <c r="A2577" s="36">
        <v>42123</v>
      </c>
      <c r="B2577" s="37">
        <v>27700</v>
      </c>
      <c r="C2577" s="37">
        <v>46900</v>
      </c>
      <c r="D2577" s="37">
        <v>171000</v>
      </c>
      <c r="E2577" s="38">
        <v>2142.63</v>
      </c>
      <c r="F2577" s="9"/>
      <c r="G2577" s="10"/>
    </row>
    <row r="2578" spans="1:7" ht="13.25" customHeight="1">
      <c r="A2578" s="39">
        <v>42124</v>
      </c>
      <c r="B2578" s="40">
        <v>28200</v>
      </c>
      <c r="C2578" s="40">
        <v>46150</v>
      </c>
      <c r="D2578" s="40">
        <v>169000</v>
      </c>
      <c r="E2578" s="41">
        <v>2127.17</v>
      </c>
      <c r="F2578" s="9"/>
      <c r="G2578" s="10"/>
    </row>
    <row r="2579" spans="1:7" ht="13.25" customHeight="1">
      <c r="A2579" s="33">
        <v>42128</v>
      </c>
      <c r="B2579" s="34">
        <v>28000</v>
      </c>
      <c r="C2579" s="34">
        <v>46800</v>
      </c>
      <c r="D2579" s="34">
        <v>172000</v>
      </c>
      <c r="E2579" s="35">
        <v>2132.23</v>
      </c>
      <c r="F2579" s="9"/>
      <c r="G2579" s="10"/>
    </row>
    <row r="2580" spans="1:7" ht="13.25" customHeight="1">
      <c r="A2580" s="33">
        <v>42130</v>
      </c>
      <c r="B2580" s="34">
        <v>27240</v>
      </c>
      <c r="C2580" s="34">
        <v>45300</v>
      </c>
      <c r="D2580" s="34">
        <v>171500</v>
      </c>
      <c r="E2580" s="35">
        <v>2104.58</v>
      </c>
      <c r="F2580" s="9"/>
      <c r="G2580" s="10"/>
    </row>
    <row r="2581" spans="1:7" ht="13.25" customHeight="1">
      <c r="A2581" s="33">
        <v>42131</v>
      </c>
      <c r="B2581" s="34">
        <v>27400</v>
      </c>
      <c r="C2581" s="34">
        <v>45900</v>
      </c>
      <c r="D2581" s="34">
        <v>173000</v>
      </c>
      <c r="E2581" s="35">
        <v>2091</v>
      </c>
      <c r="F2581" s="9"/>
      <c r="G2581" s="10"/>
    </row>
    <row r="2582" spans="1:7" ht="13.25" customHeight="1">
      <c r="A2582" s="36">
        <v>42132</v>
      </c>
      <c r="B2582" s="37">
        <v>26760</v>
      </c>
      <c r="C2582" s="37">
        <v>45950</v>
      </c>
      <c r="D2582" s="37">
        <v>173000</v>
      </c>
      <c r="E2582" s="38">
        <v>2085.52</v>
      </c>
      <c r="F2582" s="9"/>
      <c r="G2582" s="10"/>
    </row>
    <row r="2583" spans="1:7" ht="13.25" customHeight="1">
      <c r="A2583" s="39">
        <v>42135</v>
      </c>
      <c r="B2583" s="40">
        <v>26720</v>
      </c>
      <c r="C2583" s="40">
        <v>46300</v>
      </c>
      <c r="D2583" s="40">
        <v>169500</v>
      </c>
      <c r="E2583" s="41">
        <v>2097.38</v>
      </c>
      <c r="F2583" s="9"/>
      <c r="G2583" s="10"/>
    </row>
    <row r="2584" spans="1:7" ht="13.25" customHeight="1">
      <c r="A2584" s="33">
        <v>42136</v>
      </c>
      <c r="B2584" s="34">
        <v>26620</v>
      </c>
      <c r="C2584" s="34">
        <v>46050</v>
      </c>
      <c r="D2584" s="34">
        <v>169000</v>
      </c>
      <c r="E2584" s="35">
        <v>2096.77</v>
      </c>
      <c r="F2584" s="9"/>
      <c r="G2584" s="10"/>
    </row>
    <row r="2585" spans="1:7" ht="13.25" customHeight="1">
      <c r="A2585" s="33">
        <v>42137</v>
      </c>
      <c r="B2585" s="34">
        <v>26660</v>
      </c>
      <c r="C2585" s="34">
        <v>45250</v>
      </c>
      <c r="D2585" s="34">
        <v>166000</v>
      </c>
      <c r="E2585" s="35">
        <v>2114.16</v>
      </c>
      <c r="F2585" s="9"/>
      <c r="G2585" s="10"/>
    </row>
    <row r="2586" spans="1:7" ht="13.25" customHeight="1">
      <c r="A2586" s="33">
        <v>42138</v>
      </c>
      <c r="B2586" s="34">
        <v>26800</v>
      </c>
      <c r="C2586" s="34">
        <v>45550</v>
      </c>
      <c r="D2586" s="34">
        <v>164000</v>
      </c>
      <c r="E2586" s="35">
        <v>2120.33</v>
      </c>
      <c r="F2586" s="9"/>
      <c r="G2586" s="10"/>
    </row>
    <row r="2587" spans="1:7" ht="13.25" customHeight="1">
      <c r="A2587" s="36">
        <v>42139</v>
      </c>
      <c r="B2587" s="37">
        <v>26520</v>
      </c>
      <c r="C2587" s="37">
        <v>45300</v>
      </c>
      <c r="D2587" s="37">
        <v>163500</v>
      </c>
      <c r="E2587" s="38">
        <v>2106.5</v>
      </c>
      <c r="F2587" s="9"/>
      <c r="G2587" s="10"/>
    </row>
    <row r="2588" spans="1:7" ht="13.25" customHeight="1">
      <c r="A2588" s="39">
        <v>42142</v>
      </c>
      <c r="B2588" s="40">
        <v>26400</v>
      </c>
      <c r="C2588" s="40">
        <v>45450</v>
      </c>
      <c r="D2588" s="40">
        <v>162500</v>
      </c>
      <c r="E2588" s="41">
        <v>2113.7199999999998</v>
      </c>
      <c r="F2588" s="9"/>
      <c r="G2588" s="10"/>
    </row>
    <row r="2589" spans="1:7" ht="13.25" customHeight="1">
      <c r="A2589" s="33">
        <v>42143</v>
      </c>
      <c r="B2589" s="34">
        <v>26760</v>
      </c>
      <c r="C2589" s="34">
        <v>46100</v>
      </c>
      <c r="D2589" s="34">
        <v>162500</v>
      </c>
      <c r="E2589" s="35">
        <v>2120.85</v>
      </c>
      <c r="F2589" s="9"/>
      <c r="G2589" s="10"/>
    </row>
    <row r="2590" spans="1:7" ht="13.25" customHeight="1">
      <c r="A2590" s="33">
        <v>42144</v>
      </c>
      <c r="B2590" s="34">
        <v>27320</v>
      </c>
      <c r="C2590" s="34">
        <v>46850</v>
      </c>
      <c r="D2590" s="34">
        <v>162500</v>
      </c>
      <c r="E2590" s="35">
        <v>2139.54</v>
      </c>
      <c r="F2590" s="9"/>
      <c r="G2590" s="10"/>
    </row>
    <row r="2591" spans="1:7" ht="13.25" customHeight="1">
      <c r="A2591" s="33">
        <v>42145</v>
      </c>
      <c r="B2591" s="34">
        <v>27040</v>
      </c>
      <c r="C2591" s="34">
        <v>46350</v>
      </c>
      <c r="D2591" s="34">
        <v>159500</v>
      </c>
      <c r="E2591" s="35">
        <v>2122.81</v>
      </c>
      <c r="F2591" s="9"/>
      <c r="G2591" s="10"/>
    </row>
    <row r="2592" spans="1:7" ht="13.25" customHeight="1">
      <c r="A2592" s="36">
        <v>42146</v>
      </c>
      <c r="B2592" s="37">
        <v>27000</v>
      </c>
      <c r="C2592" s="37">
        <v>47850</v>
      </c>
      <c r="D2592" s="37">
        <v>162500</v>
      </c>
      <c r="E2592" s="38">
        <v>2146.1</v>
      </c>
      <c r="F2592" s="9"/>
      <c r="G2592" s="10"/>
    </row>
    <row r="2593" spans="1:7" ht="13.25" customHeight="1">
      <c r="A2593" s="39">
        <v>42150</v>
      </c>
      <c r="B2593" s="40">
        <v>27240</v>
      </c>
      <c r="C2593" s="40">
        <v>48000</v>
      </c>
      <c r="D2593" s="40">
        <v>160000</v>
      </c>
      <c r="E2593" s="41">
        <v>2143.5</v>
      </c>
      <c r="F2593" s="9"/>
      <c r="G2593" s="10"/>
    </row>
    <row r="2594" spans="1:7" ht="13.25" customHeight="1">
      <c r="A2594" s="33">
        <v>42151</v>
      </c>
      <c r="B2594" s="34">
        <v>26280</v>
      </c>
      <c r="C2594" s="34">
        <v>48450</v>
      </c>
      <c r="D2594" s="34">
        <v>157000</v>
      </c>
      <c r="E2594" s="35">
        <v>2107.5</v>
      </c>
      <c r="F2594" s="9"/>
      <c r="G2594" s="10"/>
    </row>
    <row r="2595" spans="1:7" ht="13.25" customHeight="1">
      <c r="A2595" s="33">
        <v>42152</v>
      </c>
      <c r="B2595" s="34">
        <v>26180</v>
      </c>
      <c r="C2595" s="34">
        <v>49650</v>
      </c>
      <c r="D2595" s="34">
        <v>156000</v>
      </c>
      <c r="E2595" s="35">
        <v>2110.89</v>
      </c>
      <c r="F2595" s="9"/>
      <c r="G2595" s="10"/>
    </row>
    <row r="2596" spans="1:7" ht="13.25" customHeight="1">
      <c r="A2596" s="33">
        <v>42153</v>
      </c>
      <c r="B2596" s="34">
        <v>26140</v>
      </c>
      <c r="C2596" s="34">
        <v>51100</v>
      </c>
      <c r="D2596" s="34">
        <v>158000</v>
      </c>
      <c r="E2596" s="35">
        <v>2114.8000000000002</v>
      </c>
      <c r="F2596" s="9"/>
      <c r="G2596" s="10"/>
    </row>
    <row r="2597" spans="1:7" ht="13.25" customHeight="1">
      <c r="A2597" s="36">
        <v>42156</v>
      </c>
      <c r="B2597" s="37">
        <v>25820</v>
      </c>
      <c r="C2597" s="37">
        <v>50600</v>
      </c>
      <c r="D2597" s="37">
        <v>154500</v>
      </c>
      <c r="E2597" s="38">
        <v>2102.37</v>
      </c>
      <c r="F2597" s="9"/>
      <c r="G2597" s="10"/>
    </row>
    <row r="2598" spans="1:7" ht="13.25" customHeight="1">
      <c r="A2598" s="39">
        <v>42157</v>
      </c>
      <c r="B2598" s="40">
        <v>26060</v>
      </c>
      <c r="C2598" s="40">
        <v>51200</v>
      </c>
      <c r="D2598" s="40">
        <v>138500</v>
      </c>
      <c r="E2598" s="41">
        <v>2078.64</v>
      </c>
      <c r="F2598" s="9"/>
      <c r="G2598" s="10"/>
    </row>
    <row r="2599" spans="1:7" ht="13.25" customHeight="1">
      <c r="A2599" s="33">
        <v>42158</v>
      </c>
      <c r="B2599" s="34">
        <v>25460</v>
      </c>
      <c r="C2599" s="34">
        <v>49800</v>
      </c>
      <c r="D2599" s="34">
        <v>135500</v>
      </c>
      <c r="E2599" s="35">
        <v>2063.16</v>
      </c>
      <c r="F2599" s="9"/>
      <c r="G2599" s="10"/>
    </row>
    <row r="2600" spans="1:7" ht="13.25" customHeight="1">
      <c r="A2600" s="33">
        <v>42159</v>
      </c>
      <c r="B2600" s="34">
        <v>26740</v>
      </c>
      <c r="C2600" s="34">
        <v>48300</v>
      </c>
      <c r="D2600" s="34">
        <v>139000</v>
      </c>
      <c r="E2600" s="35">
        <v>2072.86</v>
      </c>
      <c r="F2600" s="9"/>
      <c r="G2600" s="10"/>
    </row>
    <row r="2601" spans="1:7" ht="13.25" customHeight="1">
      <c r="A2601" s="33">
        <v>42160</v>
      </c>
      <c r="B2601" s="34">
        <v>26820</v>
      </c>
      <c r="C2601" s="34">
        <v>49050</v>
      </c>
      <c r="D2601" s="34">
        <v>137500</v>
      </c>
      <c r="E2601" s="35">
        <v>2068.1</v>
      </c>
      <c r="F2601" s="9"/>
      <c r="G2601" s="10"/>
    </row>
    <row r="2602" spans="1:7" ht="13.25" customHeight="1">
      <c r="A2602" s="36">
        <v>42163</v>
      </c>
      <c r="B2602" s="37">
        <v>26280</v>
      </c>
      <c r="C2602" s="37">
        <v>48050</v>
      </c>
      <c r="D2602" s="37">
        <v>134500</v>
      </c>
      <c r="E2602" s="38">
        <v>2065.19</v>
      </c>
      <c r="F2602" s="9"/>
      <c r="G2602" s="10"/>
    </row>
    <row r="2603" spans="1:7" ht="13.25" customHeight="1">
      <c r="A2603" s="39">
        <v>42164</v>
      </c>
      <c r="B2603" s="40">
        <v>25640</v>
      </c>
      <c r="C2603" s="40">
        <v>48000</v>
      </c>
      <c r="D2603" s="40">
        <v>135500</v>
      </c>
      <c r="E2603" s="41">
        <v>2064.0300000000002</v>
      </c>
      <c r="F2603" s="9"/>
      <c r="G2603" s="10"/>
    </row>
    <row r="2604" spans="1:7" ht="13.25" customHeight="1">
      <c r="A2604" s="33">
        <v>42165</v>
      </c>
      <c r="B2604" s="34">
        <v>25240</v>
      </c>
      <c r="C2604" s="34">
        <v>47500</v>
      </c>
      <c r="D2604" s="34">
        <v>134500</v>
      </c>
      <c r="E2604" s="35">
        <v>2051.3200000000002</v>
      </c>
      <c r="F2604" s="9"/>
      <c r="G2604" s="10"/>
    </row>
    <row r="2605" spans="1:7" ht="13.25" customHeight="1">
      <c r="A2605" s="33">
        <v>42166</v>
      </c>
      <c r="B2605" s="34">
        <v>25140</v>
      </c>
      <c r="C2605" s="34">
        <v>47100</v>
      </c>
      <c r="D2605" s="34">
        <v>138000</v>
      </c>
      <c r="E2605" s="35">
        <v>2056.61</v>
      </c>
      <c r="F2605" s="9"/>
      <c r="G2605" s="10"/>
    </row>
    <row r="2606" spans="1:7" ht="13.25" customHeight="1">
      <c r="A2606" s="33">
        <v>42167</v>
      </c>
      <c r="B2606" s="34">
        <v>25540</v>
      </c>
      <c r="C2606" s="34">
        <v>46550</v>
      </c>
      <c r="D2606" s="34">
        <v>136000</v>
      </c>
      <c r="E2606" s="35">
        <v>2052.17</v>
      </c>
      <c r="F2606" s="9"/>
      <c r="G2606" s="10"/>
    </row>
    <row r="2607" spans="1:7" ht="13.25" customHeight="1">
      <c r="A2607" s="36">
        <v>42170</v>
      </c>
      <c r="B2607" s="37">
        <v>25400</v>
      </c>
      <c r="C2607" s="37">
        <v>46150</v>
      </c>
      <c r="D2607" s="37">
        <v>136500</v>
      </c>
      <c r="E2607" s="38">
        <v>2042.32</v>
      </c>
      <c r="F2607" s="9"/>
      <c r="G2607" s="10"/>
    </row>
    <row r="2608" spans="1:7" ht="13.25" customHeight="1">
      <c r="A2608" s="39">
        <v>42171</v>
      </c>
      <c r="B2608" s="40">
        <v>25100</v>
      </c>
      <c r="C2608" s="40">
        <v>44200</v>
      </c>
      <c r="D2608" s="40">
        <v>137000</v>
      </c>
      <c r="E2608" s="41">
        <v>2028.72</v>
      </c>
      <c r="F2608" s="9"/>
      <c r="G2608" s="10"/>
    </row>
    <row r="2609" spans="1:7" ht="13.25" customHeight="1">
      <c r="A2609" s="33">
        <v>42172</v>
      </c>
      <c r="B2609" s="34">
        <v>25080</v>
      </c>
      <c r="C2609" s="34">
        <v>44950</v>
      </c>
      <c r="D2609" s="34">
        <v>136000</v>
      </c>
      <c r="E2609" s="35">
        <v>2034.86</v>
      </c>
      <c r="F2609" s="9"/>
      <c r="G2609" s="10"/>
    </row>
    <row r="2610" spans="1:7" ht="13.25" customHeight="1">
      <c r="A2610" s="33">
        <v>42173</v>
      </c>
      <c r="B2610" s="34">
        <v>25300</v>
      </c>
      <c r="C2610" s="34">
        <v>44300</v>
      </c>
      <c r="D2610" s="34">
        <v>131500</v>
      </c>
      <c r="E2610" s="35">
        <v>2041.88</v>
      </c>
      <c r="F2610" s="9"/>
      <c r="G2610" s="10"/>
    </row>
    <row r="2611" spans="1:7" ht="13.25" customHeight="1">
      <c r="A2611" s="33">
        <v>42174</v>
      </c>
      <c r="B2611" s="34">
        <v>25320</v>
      </c>
      <c r="C2611" s="34">
        <v>43550</v>
      </c>
      <c r="D2611" s="34">
        <v>130000</v>
      </c>
      <c r="E2611" s="35">
        <v>2046.96</v>
      </c>
      <c r="F2611" s="9"/>
      <c r="G2611" s="10"/>
    </row>
    <row r="2612" spans="1:7" ht="13.25" customHeight="1">
      <c r="A2612" s="36">
        <v>42177</v>
      </c>
      <c r="B2612" s="37">
        <v>25620</v>
      </c>
      <c r="C2612" s="37">
        <v>43850</v>
      </c>
      <c r="D2612" s="37">
        <v>132000</v>
      </c>
      <c r="E2612" s="38">
        <v>2055.16</v>
      </c>
      <c r="F2612" s="9"/>
      <c r="G2612" s="10"/>
    </row>
    <row r="2613" spans="1:7" ht="13.25" customHeight="1">
      <c r="A2613" s="39">
        <v>42178</v>
      </c>
      <c r="B2613" s="40">
        <v>26420</v>
      </c>
      <c r="C2613" s="40">
        <v>44150</v>
      </c>
      <c r="D2613" s="40">
        <v>131000</v>
      </c>
      <c r="E2613" s="41">
        <v>2081.1999999999998</v>
      </c>
      <c r="F2613" s="9"/>
      <c r="G2613" s="10"/>
    </row>
    <row r="2614" spans="1:7" ht="13.25" customHeight="1">
      <c r="A2614" s="33">
        <v>42179</v>
      </c>
      <c r="B2614" s="34">
        <v>26040</v>
      </c>
      <c r="C2614" s="34">
        <v>43350</v>
      </c>
      <c r="D2614" s="34">
        <v>133000</v>
      </c>
      <c r="E2614" s="35">
        <v>2085.5300000000002</v>
      </c>
      <c r="F2614" s="9"/>
      <c r="G2614" s="10"/>
    </row>
    <row r="2615" spans="1:7" ht="13.25" customHeight="1">
      <c r="A2615" s="33">
        <v>42180</v>
      </c>
      <c r="B2615" s="34">
        <v>25380</v>
      </c>
      <c r="C2615" s="34">
        <v>43100</v>
      </c>
      <c r="D2615" s="34">
        <v>132000</v>
      </c>
      <c r="E2615" s="35">
        <v>2085.06</v>
      </c>
      <c r="F2615" s="9"/>
      <c r="G2615" s="10"/>
    </row>
    <row r="2616" spans="1:7" ht="13.25" customHeight="1">
      <c r="A2616" s="33">
        <v>42181</v>
      </c>
      <c r="B2616" s="34">
        <v>25560</v>
      </c>
      <c r="C2616" s="34">
        <v>42000</v>
      </c>
      <c r="D2616" s="34">
        <v>135000</v>
      </c>
      <c r="E2616" s="35">
        <v>2090.2600000000002</v>
      </c>
      <c r="F2616" s="9"/>
      <c r="G2616" s="10"/>
    </row>
    <row r="2617" spans="1:7" ht="13.25" customHeight="1">
      <c r="A2617" s="36">
        <v>42184</v>
      </c>
      <c r="B2617" s="37">
        <v>25620</v>
      </c>
      <c r="C2617" s="37">
        <v>42600</v>
      </c>
      <c r="D2617" s="37">
        <v>134500</v>
      </c>
      <c r="E2617" s="38">
        <v>2060.4899999999998</v>
      </c>
      <c r="F2617" s="9"/>
      <c r="G2617" s="10"/>
    </row>
    <row r="2618" spans="1:7" ht="13.25" customHeight="1">
      <c r="A2618" s="39">
        <v>42185</v>
      </c>
      <c r="B2618" s="40">
        <v>25360</v>
      </c>
      <c r="C2618" s="40">
        <v>42300</v>
      </c>
      <c r="D2618" s="40">
        <v>136000</v>
      </c>
      <c r="E2618" s="41">
        <v>2074.1999999999998</v>
      </c>
      <c r="F2618" s="9"/>
      <c r="G2618" s="10"/>
    </row>
    <row r="2619" spans="1:7" ht="13.25" customHeight="1">
      <c r="A2619" s="33">
        <v>42186</v>
      </c>
      <c r="B2619" s="34">
        <v>25900</v>
      </c>
      <c r="C2619" s="34">
        <v>42800</v>
      </c>
      <c r="D2619" s="34">
        <v>136500</v>
      </c>
      <c r="E2619" s="35">
        <v>2097.89</v>
      </c>
      <c r="F2619" s="9"/>
      <c r="G2619" s="10"/>
    </row>
    <row r="2620" spans="1:7" ht="13.25" customHeight="1">
      <c r="A2620" s="33">
        <v>42187</v>
      </c>
      <c r="B2620" s="34">
        <v>25980</v>
      </c>
      <c r="C2620" s="34">
        <v>42100</v>
      </c>
      <c r="D2620" s="34">
        <v>135500</v>
      </c>
      <c r="E2620" s="35">
        <v>2107.33</v>
      </c>
      <c r="F2620" s="9"/>
      <c r="G2620" s="10"/>
    </row>
    <row r="2621" spans="1:7" ht="13.25" customHeight="1">
      <c r="A2621" s="33">
        <v>42188</v>
      </c>
      <c r="B2621" s="34">
        <v>25360</v>
      </c>
      <c r="C2621" s="34">
        <v>42650</v>
      </c>
      <c r="D2621" s="34">
        <v>135000</v>
      </c>
      <c r="E2621" s="35">
        <v>2104.41</v>
      </c>
      <c r="F2621" s="9"/>
      <c r="G2621" s="10"/>
    </row>
    <row r="2622" spans="1:7" ht="13.25" customHeight="1">
      <c r="A2622" s="36">
        <v>42191</v>
      </c>
      <c r="B2622" s="37">
        <v>24600</v>
      </c>
      <c r="C2622" s="37">
        <v>40750</v>
      </c>
      <c r="D2622" s="37">
        <v>133000</v>
      </c>
      <c r="E2622" s="38">
        <v>2053.9299999999998</v>
      </c>
      <c r="F2622" s="9"/>
      <c r="G2622" s="10"/>
    </row>
    <row r="2623" spans="1:7" ht="13.25" customHeight="1">
      <c r="A2623" s="39">
        <v>42192</v>
      </c>
      <c r="B2623" s="40">
        <v>24800</v>
      </c>
      <c r="C2623" s="40">
        <v>41350</v>
      </c>
      <c r="D2623" s="40">
        <v>131500</v>
      </c>
      <c r="E2623" s="41">
        <v>2040.29</v>
      </c>
      <c r="F2623" s="9"/>
      <c r="G2623" s="10"/>
    </row>
    <row r="2624" spans="1:7" ht="13.25" customHeight="1">
      <c r="A2624" s="33">
        <v>42193</v>
      </c>
      <c r="B2624" s="34">
        <v>24780</v>
      </c>
      <c r="C2624" s="34">
        <v>40900</v>
      </c>
      <c r="D2624" s="34">
        <v>128000</v>
      </c>
      <c r="E2624" s="35">
        <v>2016.21</v>
      </c>
      <c r="F2624" s="9"/>
      <c r="G2624" s="10"/>
    </row>
    <row r="2625" spans="1:7" ht="13.25" customHeight="1">
      <c r="A2625" s="33">
        <v>42194</v>
      </c>
      <c r="B2625" s="34">
        <v>25300</v>
      </c>
      <c r="C2625" s="34">
        <v>40950</v>
      </c>
      <c r="D2625" s="34">
        <v>127000</v>
      </c>
      <c r="E2625" s="35">
        <v>2027.81</v>
      </c>
      <c r="F2625" s="9"/>
      <c r="G2625" s="10"/>
    </row>
    <row r="2626" spans="1:7" ht="13.25" customHeight="1">
      <c r="A2626" s="33">
        <v>42195</v>
      </c>
      <c r="B2626" s="34">
        <v>25180</v>
      </c>
      <c r="C2626" s="34">
        <v>40850</v>
      </c>
      <c r="D2626" s="34">
        <v>124000</v>
      </c>
      <c r="E2626" s="35">
        <v>2031.17</v>
      </c>
      <c r="F2626" s="9"/>
      <c r="G2626" s="10"/>
    </row>
    <row r="2627" spans="1:7" ht="13.25" customHeight="1">
      <c r="A2627" s="36">
        <v>42198</v>
      </c>
      <c r="B2627" s="37">
        <v>25320</v>
      </c>
      <c r="C2627" s="37">
        <v>40550</v>
      </c>
      <c r="D2627" s="37">
        <v>125500</v>
      </c>
      <c r="E2627" s="38">
        <v>2061.52</v>
      </c>
      <c r="F2627" s="9"/>
      <c r="G2627" s="10"/>
    </row>
    <row r="2628" spans="1:7" ht="13.25" customHeight="1">
      <c r="A2628" s="39">
        <v>42199</v>
      </c>
      <c r="B2628" s="40">
        <v>24500</v>
      </c>
      <c r="C2628" s="40">
        <v>37850</v>
      </c>
      <c r="D2628" s="40">
        <v>125500</v>
      </c>
      <c r="E2628" s="41">
        <v>2059.23</v>
      </c>
      <c r="F2628" s="9"/>
      <c r="G2628" s="10"/>
    </row>
    <row r="2629" spans="1:7" ht="13.25" customHeight="1">
      <c r="A2629" s="33">
        <v>42200</v>
      </c>
      <c r="B2629" s="34">
        <v>24700</v>
      </c>
      <c r="C2629" s="34">
        <v>39300</v>
      </c>
      <c r="D2629" s="34">
        <v>126500</v>
      </c>
      <c r="E2629" s="35">
        <v>2072.91</v>
      </c>
      <c r="F2629" s="9"/>
      <c r="G2629" s="10"/>
    </row>
    <row r="2630" spans="1:7" ht="13.25" customHeight="1">
      <c r="A2630" s="33">
        <v>42201</v>
      </c>
      <c r="B2630" s="34">
        <v>25640</v>
      </c>
      <c r="C2630" s="34">
        <v>39450</v>
      </c>
      <c r="D2630" s="34">
        <v>127000</v>
      </c>
      <c r="E2630" s="35">
        <v>2087.89</v>
      </c>
      <c r="F2630" s="9"/>
      <c r="G2630" s="10"/>
    </row>
    <row r="2631" spans="1:7" ht="13.25" customHeight="1">
      <c r="A2631" s="33">
        <v>42202</v>
      </c>
      <c r="B2631" s="34">
        <v>26100</v>
      </c>
      <c r="C2631" s="34">
        <v>39950</v>
      </c>
      <c r="D2631" s="34">
        <v>123500</v>
      </c>
      <c r="E2631" s="35">
        <v>2076.79</v>
      </c>
      <c r="F2631" s="9"/>
      <c r="G2631" s="10"/>
    </row>
    <row r="2632" spans="1:7" ht="13.25" customHeight="1">
      <c r="A2632" s="36">
        <v>42205</v>
      </c>
      <c r="B2632" s="37">
        <v>25500</v>
      </c>
      <c r="C2632" s="37">
        <v>38650</v>
      </c>
      <c r="D2632" s="37">
        <v>124000</v>
      </c>
      <c r="E2632" s="38">
        <v>2073.31</v>
      </c>
      <c r="F2632" s="9"/>
      <c r="G2632" s="10"/>
    </row>
    <row r="2633" spans="1:7" ht="13.25" customHeight="1">
      <c r="A2633" s="39">
        <v>42206</v>
      </c>
      <c r="B2633" s="40">
        <v>25260</v>
      </c>
      <c r="C2633" s="40">
        <v>39050</v>
      </c>
      <c r="D2633" s="40">
        <v>133000</v>
      </c>
      <c r="E2633" s="41">
        <v>2083.62</v>
      </c>
      <c r="F2633" s="9"/>
      <c r="G2633" s="10"/>
    </row>
    <row r="2634" spans="1:7" ht="13.25" customHeight="1">
      <c r="A2634" s="33">
        <v>42207</v>
      </c>
      <c r="B2634" s="34">
        <v>25060</v>
      </c>
      <c r="C2634" s="34">
        <v>38200</v>
      </c>
      <c r="D2634" s="34">
        <v>131000</v>
      </c>
      <c r="E2634" s="35">
        <v>2064.73</v>
      </c>
      <c r="F2634" s="9"/>
      <c r="G2634" s="10"/>
    </row>
    <row r="2635" spans="1:7" ht="13.25" customHeight="1">
      <c r="A2635" s="33">
        <v>42208</v>
      </c>
      <c r="B2635" s="34">
        <v>24680</v>
      </c>
      <c r="C2635" s="34">
        <v>39000</v>
      </c>
      <c r="D2635" s="34">
        <v>138000</v>
      </c>
      <c r="E2635" s="35">
        <v>2065.0700000000002</v>
      </c>
      <c r="F2635" s="9"/>
      <c r="G2635" s="10"/>
    </row>
    <row r="2636" spans="1:7" ht="13.25" customHeight="1">
      <c r="A2636" s="33">
        <v>42209</v>
      </c>
      <c r="B2636" s="34">
        <v>24580</v>
      </c>
      <c r="C2636" s="34">
        <v>38550</v>
      </c>
      <c r="D2636" s="34">
        <v>139000</v>
      </c>
      <c r="E2636" s="35">
        <v>2045.96</v>
      </c>
      <c r="F2636" s="9"/>
      <c r="G2636" s="10"/>
    </row>
    <row r="2637" spans="1:7" ht="13.25" customHeight="1">
      <c r="A2637" s="36">
        <v>42212</v>
      </c>
      <c r="B2637" s="37">
        <v>24600</v>
      </c>
      <c r="C2637" s="37">
        <v>37250</v>
      </c>
      <c r="D2637" s="37">
        <v>145000</v>
      </c>
      <c r="E2637" s="38">
        <v>2038.81</v>
      </c>
      <c r="F2637" s="9"/>
      <c r="G2637" s="10"/>
    </row>
    <row r="2638" spans="1:7" ht="13.25" customHeight="1">
      <c r="A2638" s="39">
        <v>42213</v>
      </c>
      <c r="B2638" s="40">
        <v>24600</v>
      </c>
      <c r="C2638" s="40">
        <v>37100</v>
      </c>
      <c r="D2638" s="40">
        <v>145000</v>
      </c>
      <c r="E2638" s="41">
        <v>2039.1</v>
      </c>
      <c r="F2638" s="9"/>
      <c r="G2638" s="10"/>
    </row>
    <row r="2639" spans="1:7" ht="13.25" customHeight="1">
      <c r="A2639" s="33">
        <v>42214</v>
      </c>
      <c r="B2639" s="34">
        <v>25260</v>
      </c>
      <c r="C2639" s="34">
        <v>37000</v>
      </c>
      <c r="D2639" s="34">
        <v>146000</v>
      </c>
      <c r="E2639" s="35">
        <v>2037.62</v>
      </c>
      <c r="F2639" s="9"/>
      <c r="G2639" s="10"/>
    </row>
    <row r="2640" spans="1:7" ht="13.25" customHeight="1">
      <c r="A2640" s="33">
        <v>42215</v>
      </c>
      <c r="B2640" s="34">
        <v>24300</v>
      </c>
      <c r="C2640" s="34">
        <v>34500</v>
      </c>
      <c r="D2640" s="34">
        <v>150000</v>
      </c>
      <c r="E2640" s="35">
        <v>2019.03</v>
      </c>
      <c r="F2640" s="9"/>
      <c r="G2640" s="10"/>
    </row>
    <row r="2641" spans="1:7" ht="13.25" customHeight="1">
      <c r="A2641" s="33">
        <v>42216</v>
      </c>
      <c r="B2641" s="34">
        <v>23700</v>
      </c>
      <c r="C2641" s="34">
        <v>37100</v>
      </c>
      <c r="D2641" s="34">
        <v>149000</v>
      </c>
      <c r="E2641" s="35">
        <v>2030.16</v>
      </c>
      <c r="F2641" s="9"/>
      <c r="G2641" s="10"/>
    </row>
    <row r="2642" spans="1:7" ht="13.25" customHeight="1">
      <c r="A2642" s="36">
        <v>42219</v>
      </c>
      <c r="B2642" s="37">
        <v>23500</v>
      </c>
      <c r="C2642" s="37">
        <v>35950</v>
      </c>
      <c r="D2642" s="37">
        <v>143500</v>
      </c>
      <c r="E2642" s="38">
        <v>2008.49</v>
      </c>
      <c r="F2642" s="9"/>
      <c r="G2642" s="10"/>
    </row>
    <row r="2643" spans="1:7" ht="13.25" customHeight="1">
      <c r="A2643" s="39">
        <v>42220</v>
      </c>
      <c r="B2643" s="40">
        <v>23640</v>
      </c>
      <c r="C2643" s="40">
        <v>37250</v>
      </c>
      <c r="D2643" s="40">
        <v>144000</v>
      </c>
      <c r="E2643" s="41">
        <v>2027.99</v>
      </c>
      <c r="F2643" s="9"/>
      <c r="G2643" s="10"/>
    </row>
    <row r="2644" spans="1:7" ht="13.25" customHeight="1">
      <c r="A2644" s="33">
        <v>42221</v>
      </c>
      <c r="B2644" s="34">
        <v>23180</v>
      </c>
      <c r="C2644" s="34">
        <v>37300</v>
      </c>
      <c r="D2644" s="34">
        <v>145500</v>
      </c>
      <c r="E2644" s="35">
        <v>2029.76</v>
      </c>
      <c r="F2644" s="9"/>
      <c r="G2644" s="10"/>
    </row>
    <row r="2645" spans="1:7" ht="13.25" customHeight="1">
      <c r="A2645" s="33">
        <v>42222</v>
      </c>
      <c r="B2645" s="34">
        <v>22300</v>
      </c>
      <c r="C2645" s="34">
        <v>36100</v>
      </c>
      <c r="D2645" s="34">
        <v>139500</v>
      </c>
      <c r="E2645" s="35">
        <v>2013.29</v>
      </c>
      <c r="F2645" s="9"/>
      <c r="G2645" s="10"/>
    </row>
    <row r="2646" spans="1:7" ht="13.25" customHeight="1">
      <c r="A2646" s="33">
        <v>42223</v>
      </c>
      <c r="B2646" s="34">
        <v>22720</v>
      </c>
      <c r="C2646" s="34">
        <v>36200</v>
      </c>
      <c r="D2646" s="34">
        <v>138000</v>
      </c>
      <c r="E2646" s="35">
        <v>2010.23</v>
      </c>
      <c r="F2646" s="9"/>
      <c r="G2646" s="10"/>
    </row>
    <row r="2647" spans="1:7" ht="13.25" customHeight="1">
      <c r="A2647" s="36">
        <v>42226</v>
      </c>
      <c r="B2647" s="37">
        <v>22820</v>
      </c>
      <c r="C2647" s="37">
        <v>36300</v>
      </c>
      <c r="D2647" s="37">
        <v>140000</v>
      </c>
      <c r="E2647" s="38">
        <v>2003.17</v>
      </c>
      <c r="F2647" s="9"/>
      <c r="G2647" s="10"/>
    </row>
    <row r="2648" spans="1:7" ht="13.25" customHeight="1">
      <c r="A2648" s="39">
        <v>42227</v>
      </c>
      <c r="B2648" s="40">
        <v>23140</v>
      </c>
      <c r="C2648" s="40">
        <v>36100</v>
      </c>
      <c r="D2648" s="40">
        <v>139000</v>
      </c>
      <c r="E2648" s="41">
        <v>1986.65</v>
      </c>
      <c r="F2648" s="9"/>
      <c r="G2648" s="10"/>
    </row>
    <row r="2649" spans="1:7" ht="13.25" customHeight="1">
      <c r="A2649" s="33">
        <v>42228</v>
      </c>
      <c r="B2649" s="34">
        <v>23080</v>
      </c>
      <c r="C2649" s="34">
        <v>35800</v>
      </c>
      <c r="D2649" s="34">
        <v>146000</v>
      </c>
      <c r="E2649" s="35">
        <v>1975.47</v>
      </c>
      <c r="F2649" s="9"/>
      <c r="G2649" s="10"/>
    </row>
    <row r="2650" spans="1:7" ht="13.25" customHeight="1">
      <c r="A2650" s="33">
        <v>42229</v>
      </c>
      <c r="B2650" s="34">
        <v>22800</v>
      </c>
      <c r="C2650" s="34">
        <v>36900</v>
      </c>
      <c r="D2650" s="34">
        <v>144500</v>
      </c>
      <c r="E2650" s="35">
        <v>1983.46</v>
      </c>
      <c r="F2650" s="9"/>
      <c r="G2650" s="10"/>
    </row>
    <row r="2651" spans="1:7" ht="13.25" customHeight="1">
      <c r="A2651" s="33">
        <v>42233</v>
      </c>
      <c r="B2651" s="34">
        <v>22080</v>
      </c>
      <c r="C2651" s="34">
        <v>35650</v>
      </c>
      <c r="D2651" s="34">
        <v>143500</v>
      </c>
      <c r="E2651" s="35">
        <v>1968.52</v>
      </c>
      <c r="F2651" s="9"/>
      <c r="G2651" s="10"/>
    </row>
    <row r="2652" spans="1:7" ht="13.25" customHeight="1">
      <c r="A2652" s="36">
        <v>42234</v>
      </c>
      <c r="B2652" s="37">
        <v>22620</v>
      </c>
      <c r="C2652" s="37">
        <v>35050</v>
      </c>
      <c r="D2652" s="37">
        <v>146500</v>
      </c>
      <c r="E2652" s="38">
        <v>1956.26</v>
      </c>
      <c r="F2652" s="9"/>
      <c r="G2652" s="10"/>
    </row>
    <row r="2653" spans="1:7" ht="13.25" customHeight="1">
      <c r="A2653" s="39">
        <v>42235</v>
      </c>
      <c r="B2653" s="40">
        <v>23080</v>
      </c>
      <c r="C2653" s="40">
        <v>33000</v>
      </c>
      <c r="D2653" s="40">
        <v>148000</v>
      </c>
      <c r="E2653" s="41">
        <v>1939.38</v>
      </c>
      <c r="F2653" s="9"/>
      <c r="G2653" s="10"/>
    </row>
    <row r="2654" spans="1:7" ht="13.25" customHeight="1">
      <c r="A2654" s="33">
        <v>42236</v>
      </c>
      <c r="B2654" s="34">
        <v>22780</v>
      </c>
      <c r="C2654" s="34">
        <v>33050</v>
      </c>
      <c r="D2654" s="34">
        <v>149000</v>
      </c>
      <c r="E2654" s="35">
        <v>1914.55</v>
      </c>
      <c r="F2654" s="9"/>
      <c r="G2654" s="10"/>
    </row>
    <row r="2655" spans="1:7" ht="13.25" customHeight="1">
      <c r="A2655" s="33">
        <v>42237</v>
      </c>
      <c r="B2655" s="34">
        <v>22020</v>
      </c>
      <c r="C2655" s="34">
        <v>32000</v>
      </c>
      <c r="D2655" s="34">
        <v>146000</v>
      </c>
      <c r="E2655" s="35">
        <v>1876.07</v>
      </c>
      <c r="F2655" s="9"/>
      <c r="G2655" s="10"/>
    </row>
    <row r="2656" spans="1:7" ht="13.25" customHeight="1">
      <c r="A2656" s="33">
        <v>42240</v>
      </c>
      <c r="B2656" s="34">
        <v>21580</v>
      </c>
      <c r="C2656" s="34">
        <v>31050</v>
      </c>
      <c r="D2656" s="34">
        <v>142500</v>
      </c>
      <c r="E2656" s="35">
        <v>1829.81</v>
      </c>
      <c r="F2656" s="9"/>
      <c r="G2656" s="10"/>
    </row>
    <row r="2657" spans="1:7" ht="13.25" customHeight="1">
      <c r="A2657" s="36">
        <v>42241</v>
      </c>
      <c r="B2657" s="37">
        <v>21580</v>
      </c>
      <c r="C2657" s="37">
        <v>33500</v>
      </c>
      <c r="D2657" s="37">
        <v>147500</v>
      </c>
      <c r="E2657" s="38">
        <v>1846.63</v>
      </c>
      <c r="F2657" s="9"/>
      <c r="G2657" s="10"/>
    </row>
    <row r="2658" spans="1:7" ht="13.25" customHeight="1">
      <c r="A2658" s="39">
        <v>42242</v>
      </c>
      <c r="B2658" s="40">
        <v>21340</v>
      </c>
      <c r="C2658" s="40">
        <v>33450</v>
      </c>
      <c r="D2658" s="40">
        <v>150000</v>
      </c>
      <c r="E2658" s="41">
        <v>1894.09</v>
      </c>
      <c r="F2658" s="9"/>
      <c r="G2658" s="10"/>
    </row>
    <row r="2659" spans="1:7" ht="13.25" customHeight="1">
      <c r="A2659" s="33">
        <v>42243</v>
      </c>
      <c r="B2659" s="34">
        <v>21340</v>
      </c>
      <c r="C2659" s="34">
        <v>35500</v>
      </c>
      <c r="D2659" s="34">
        <v>147000</v>
      </c>
      <c r="E2659" s="35">
        <v>1908</v>
      </c>
      <c r="F2659" s="9"/>
      <c r="G2659" s="10"/>
    </row>
    <row r="2660" spans="1:7" ht="13.25" customHeight="1">
      <c r="A2660" s="33">
        <v>42244</v>
      </c>
      <c r="B2660" s="34">
        <v>21620</v>
      </c>
      <c r="C2660" s="34">
        <v>36900</v>
      </c>
      <c r="D2660" s="34">
        <v>144000</v>
      </c>
      <c r="E2660" s="35">
        <v>1937.67</v>
      </c>
      <c r="F2660" s="9"/>
      <c r="G2660" s="10"/>
    </row>
    <row r="2661" spans="1:7" ht="13.25" customHeight="1">
      <c r="A2661" s="33">
        <v>42247</v>
      </c>
      <c r="B2661" s="34">
        <v>21780</v>
      </c>
      <c r="C2661" s="34">
        <v>35800</v>
      </c>
      <c r="D2661" s="34">
        <v>149000</v>
      </c>
      <c r="E2661" s="35">
        <v>1941.49</v>
      </c>
      <c r="F2661" s="9"/>
      <c r="G2661" s="10"/>
    </row>
    <row r="2662" spans="1:7" ht="13.25" customHeight="1">
      <c r="A2662" s="36">
        <v>42248</v>
      </c>
      <c r="B2662" s="37">
        <v>21700</v>
      </c>
      <c r="C2662" s="37">
        <v>34400</v>
      </c>
      <c r="D2662" s="37">
        <v>146500</v>
      </c>
      <c r="E2662" s="38">
        <v>1914.23</v>
      </c>
      <c r="F2662" s="9"/>
      <c r="G2662" s="10"/>
    </row>
    <row r="2663" spans="1:7" ht="13.25" customHeight="1">
      <c r="A2663" s="39">
        <v>42249</v>
      </c>
      <c r="B2663" s="40">
        <v>21800</v>
      </c>
      <c r="C2663" s="40">
        <v>34350</v>
      </c>
      <c r="D2663" s="40">
        <v>151500</v>
      </c>
      <c r="E2663" s="41">
        <v>1915.22</v>
      </c>
      <c r="F2663" s="9"/>
      <c r="G2663" s="10"/>
    </row>
    <row r="2664" spans="1:7" ht="13.25" customHeight="1">
      <c r="A2664" s="33">
        <v>42250</v>
      </c>
      <c r="B2664" s="34">
        <v>22440</v>
      </c>
      <c r="C2664" s="34">
        <v>35400</v>
      </c>
      <c r="D2664" s="34">
        <v>152000</v>
      </c>
      <c r="E2664" s="35">
        <v>1915.53</v>
      </c>
      <c r="F2664" s="9"/>
      <c r="G2664" s="10"/>
    </row>
    <row r="2665" spans="1:7" ht="13.25" customHeight="1">
      <c r="A2665" s="33">
        <v>42251</v>
      </c>
      <c r="B2665" s="34">
        <v>22580</v>
      </c>
      <c r="C2665" s="34">
        <v>34850</v>
      </c>
      <c r="D2665" s="34">
        <v>150000</v>
      </c>
      <c r="E2665" s="35">
        <v>1886.04</v>
      </c>
      <c r="F2665" s="9"/>
      <c r="G2665" s="10"/>
    </row>
    <row r="2666" spans="1:7" ht="13.25" customHeight="1">
      <c r="A2666" s="33">
        <v>42254</v>
      </c>
      <c r="B2666" s="34">
        <v>22240</v>
      </c>
      <c r="C2666" s="34">
        <v>34750</v>
      </c>
      <c r="D2666" s="34">
        <v>152000</v>
      </c>
      <c r="E2666" s="35">
        <v>1883.22</v>
      </c>
      <c r="F2666" s="9"/>
      <c r="G2666" s="10"/>
    </row>
    <row r="2667" spans="1:7" ht="13.25" customHeight="1">
      <c r="A2667" s="36">
        <v>42255</v>
      </c>
      <c r="B2667" s="37">
        <v>22620</v>
      </c>
      <c r="C2667" s="37">
        <v>34750</v>
      </c>
      <c r="D2667" s="37">
        <v>156500</v>
      </c>
      <c r="E2667" s="38">
        <v>1878.68</v>
      </c>
      <c r="F2667" s="9"/>
      <c r="G2667" s="10"/>
    </row>
    <row r="2668" spans="1:7" ht="13.25" customHeight="1">
      <c r="A2668" s="39">
        <v>42256</v>
      </c>
      <c r="B2668" s="40">
        <v>22940</v>
      </c>
      <c r="C2668" s="40">
        <v>36000</v>
      </c>
      <c r="D2668" s="40">
        <v>155500</v>
      </c>
      <c r="E2668" s="41">
        <v>1934.2</v>
      </c>
      <c r="F2668" s="9"/>
      <c r="G2668" s="10"/>
    </row>
    <row r="2669" spans="1:7" ht="13.25" customHeight="1">
      <c r="A2669" s="33">
        <v>42257</v>
      </c>
      <c r="B2669" s="34">
        <v>22680</v>
      </c>
      <c r="C2669" s="34">
        <v>35950</v>
      </c>
      <c r="D2669" s="34">
        <v>156500</v>
      </c>
      <c r="E2669" s="35">
        <v>1962.11</v>
      </c>
      <c r="F2669" s="9"/>
      <c r="G2669" s="10"/>
    </row>
    <row r="2670" spans="1:7" ht="13.25" customHeight="1">
      <c r="A2670" s="33">
        <v>42258</v>
      </c>
      <c r="B2670" s="34">
        <v>22300</v>
      </c>
      <c r="C2670" s="34">
        <v>35000</v>
      </c>
      <c r="D2670" s="34">
        <v>156000</v>
      </c>
      <c r="E2670" s="35">
        <v>1941.37</v>
      </c>
      <c r="F2670" s="9"/>
      <c r="G2670" s="10"/>
    </row>
    <row r="2671" spans="1:7" ht="13.25" customHeight="1">
      <c r="A2671" s="33">
        <v>42261</v>
      </c>
      <c r="B2671" s="34">
        <v>22480</v>
      </c>
      <c r="C2671" s="34">
        <v>34600</v>
      </c>
      <c r="D2671" s="34">
        <v>154500</v>
      </c>
      <c r="E2671" s="35">
        <v>1931.46</v>
      </c>
      <c r="F2671" s="9"/>
      <c r="G2671" s="10"/>
    </row>
    <row r="2672" spans="1:7" ht="13.25" customHeight="1">
      <c r="A2672" s="36">
        <v>42262</v>
      </c>
      <c r="B2672" s="37">
        <v>22460</v>
      </c>
      <c r="C2672" s="37">
        <v>33600</v>
      </c>
      <c r="D2672" s="37">
        <v>156500</v>
      </c>
      <c r="E2672" s="38">
        <v>1937.56</v>
      </c>
      <c r="F2672" s="9"/>
      <c r="G2672" s="10"/>
    </row>
    <row r="2673" spans="1:7" ht="13.25" customHeight="1">
      <c r="A2673" s="39">
        <v>42263</v>
      </c>
      <c r="B2673" s="40">
        <v>23040</v>
      </c>
      <c r="C2673" s="40">
        <v>35100</v>
      </c>
      <c r="D2673" s="40">
        <v>163000</v>
      </c>
      <c r="E2673" s="41">
        <v>1975.45</v>
      </c>
      <c r="F2673" s="9"/>
      <c r="G2673" s="10"/>
    </row>
    <row r="2674" spans="1:7" ht="13.25" customHeight="1">
      <c r="A2674" s="33">
        <v>42264</v>
      </c>
      <c r="B2674" s="34">
        <v>23140</v>
      </c>
      <c r="C2674" s="34">
        <v>36150</v>
      </c>
      <c r="D2674" s="34">
        <v>163500</v>
      </c>
      <c r="E2674" s="35">
        <v>1976.49</v>
      </c>
      <c r="F2674" s="9"/>
      <c r="G2674" s="10"/>
    </row>
    <row r="2675" spans="1:7" ht="13.25" customHeight="1">
      <c r="A2675" s="33">
        <v>42265</v>
      </c>
      <c r="B2675" s="34">
        <v>23800</v>
      </c>
      <c r="C2675" s="34">
        <v>35750</v>
      </c>
      <c r="D2675" s="34">
        <v>165500</v>
      </c>
      <c r="E2675" s="35">
        <v>1995.95</v>
      </c>
      <c r="F2675" s="9"/>
      <c r="G2675" s="10"/>
    </row>
    <row r="2676" spans="1:7" ht="13.25" customHeight="1">
      <c r="A2676" s="33">
        <v>42268</v>
      </c>
      <c r="B2676" s="34">
        <v>23000</v>
      </c>
      <c r="C2676" s="34">
        <v>34800</v>
      </c>
      <c r="D2676" s="34">
        <v>159000</v>
      </c>
      <c r="E2676" s="35">
        <v>1964.68</v>
      </c>
      <c r="F2676" s="9"/>
      <c r="G2676" s="10"/>
    </row>
    <row r="2677" spans="1:7" ht="13.25" customHeight="1">
      <c r="A2677" s="36">
        <v>42269</v>
      </c>
      <c r="B2677" s="37">
        <v>22900</v>
      </c>
      <c r="C2677" s="37">
        <v>34900</v>
      </c>
      <c r="D2677" s="37">
        <v>164000</v>
      </c>
      <c r="E2677" s="38">
        <v>1982.06</v>
      </c>
      <c r="F2677" s="9"/>
      <c r="G2677" s="10"/>
    </row>
    <row r="2678" spans="1:7" ht="13.25" customHeight="1">
      <c r="A2678" s="39">
        <v>42270</v>
      </c>
      <c r="B2678" s="40">
        <v>22620</v>
      </c>
      <c r="C2678" s="40">
        <v>34700</v>
      </c>
      <c r="D2678" s="40">
        <v>157000</v>
      </c>
      <c r="E2678" s="41">
        <v>1944.64</v>
      </c>
      <c r="F2678" s="9"/>
      <c r="G2678" s="10"/>
    </row>
    <row r="2679" spans="1:7" ht="13.25" customHeight="1">
      <c r="A2679" s="33">
        <v>42271</v>
      </c>
      <c r="B2679" s="34">
        <v>22520</v>
      </c>
      <c r="C2679" s="34">
        <v>33850</v>
      </c>
      <c r="D2679" s="34">
        <v>158000</v>
      </c>
      <c r="E2679" s="35">
        <v>1947.1</v>
      </c>
      <c r="F2679" s="9"/>
      <c r="G2679" s="10"/>
    </row>
    <row r="2680" spans="1:7" ht="13.25" customHeight="1">
      <c r="A2680" s="33">
        <v>42272</v>
      </c>
      <c r="B2680" s="34">
        <v>22240</v>
      </c>
      <c r="C2680" s="34">
        <v>34350</v>
      </c>
      <c r="D2680" s="34">
        <v>162000</v>
      </c>
      <c r="E2680" s="35">
        <v>1942.85</v>
      </c>
      <c r="F2680" s="9"/>
      <c r="G2680" s="10"/>
    </row>
    <row r="2681" spans="1:7" ht="13.25" customHeight="1">
      <c r="A2681" s="33">
        <v>42277</v>
      </c>
      <c r="B2681" s="34">
        <v>22680</v>
      </c>
      <c r="C2681" s="34">
        <v>33550</v>
      </c>
      <c r="D2681" s="34">
        <v>164000</v>
      </c>
      <c r="E2681" s="35">
        <v>1962.81</v>
      </c>
      <c r="F2681" s="9"/>
      <c r="G2681" s="10"/>
    </row>
    <row r="2682" spans="1:7" ht="13.25" customHeight="1">
      <c r="A2682" s="36">
        <v>42278</v>
      </c>
      <c r="B2682" s="37">
        <v>22680</v>
      </c>
      <c r="C2682" s="37">
        <v>33700</v>
      </c>
      <c r="D2682" s="37">
        <v>168000</v>
      </c>
      <c r="E2682" s="38">
        <v>1979.32</v>
      </c>
      <c r="F2682" s="9"/>
      <c r="G2682" s="10"/>
    </row>
    <row r="2683" spans="1:7" ht="13.25" customHeight="1">
      <c r="A2683" s="39">
        <v>42279</v>
      </c>
      <c r="B2683" s="40">
        <v>22380</v>
      </c>
      <c r="C2683" s="40">
        <v>34550</v>
      </c>
      <c r="D2683" s="40">
        <v>167000</v>
      </c>
      <c r="E2683" s="41">
        <v>1969.68</v>
      </c>
      <c r="F2683" s="9"/>
      <c r="G2683" s="10"/>
    </row>
    <row r="2684" spans="1:7" ht="13.25" customHeight="1">
      <c r="A2684" s="33">
        <v>42282</v>
      </c>
      <c r="B2684" s="34">
        <v>22300</v>
      </c>
      <c r="C2684" s="34">
        <v>35350</v>
      </c>
      <c r="D2684" s="34">
        <v>164000</v>
      </c>
      <c r="E2684" s="35">
        <v>1978.25</v>
      </c>
      <c r="F2684" s="9"/>
      <c r="G2684" s="10"/>
    </row>
    <row r="2685" spans="1:7" ht="13.25" customHeight="1">
      <c r="A2685" s="33">
        <v>42283</v>
      </c>
      <c r="B2685" s="34">
        <v>23020</v>
      </c>
      <c r="C2685" s="34">
        <v>37200</v>
      </c>
      <c r="D2685" s="34">
        <v>158000</v>
      </c>
      <c r="E2685" s="35">
        <v>1990.65</v>
      </c>
      <c r="F2685" s="9"/>
      <c r="G2685" s="10"/>
    </row>
    <row r="2686" spans="1:7" ht="13.25" customHeight="1">
      <c r="A2686" s="33">
        <v>42284</v>
      </c>
      <c r="B2686" s="34">
        <v>25020</v>
      </c>
      <c r="C2686" s="34">
        <v>37300</v>
      </c>
      <c r="D2686" s="34">
        <v>160500</v>
      </c>
      <c r="E2686" s="35">
        <v>2005.84</v>
      </c>
      <c r="F2686" s="9"/>
      <c r="G2686" s="10"/>
    </row>
    <row r="2687" spans="1:7" ht="13.25" customHeight="1">
      <c r="A2687" s="36">
        <v>42285</v>
      </c>
      <c r="B2687" s="37">
        <v>25400</v>
      </c>
      <c r="C2687" s="37">
        <v>37550</v>
      </c>
      <c r="D2687" s="37">
        <v>162000</v>
      </c>
      <c r="E2687" s="38">
        <v>2019.53</v>
      </c>
      <c r="F2687" s="9"/>
      <c r="G2687" s="10"/>
    </row>
    <row r="2688" spans="1:7" ht="13.25" customHeight="1">
      <c r="A2688" s="39">
        <v>42289</v>
      </c>
      <c r="B2688" s="40">
        <v>25200</v>
      </c>
      <c r="C2688" s="40">
        <v>36850</v>
      </c>
      <c r="D2688" s="40">
        <v>159500</v>
      </c>
      <c r="E2688" s="41">
        <v>2021.63</v>
      </c>
      <c r="F2688" s="9"/>
      <c r="G2688" s="10"/>
    </row>
    <row r="2689" spans="1:7" ht="13.25" customHeight="1">
      <c r="A2689" s="33">
        <v>42290</v>
      </c>
      <c r="B2689" s="34">
        <v>25040</v>
      </c>
      <c r="C2689" s="34">
        <v>36000</v>
      </c>
      <c r="D2689" s="34">
        <v>163500</v>
      </c>
      <c r="E2689" s="35">
        <v>2019.05</v>
      </c>
      <c r="F2689" s="9"/>
      <c r="G2689" s="10"/>
    </row>
    <row r="2690" spans="1:7" ht="13.25" customHeight="1">
      <c r="A2690" s="33">
        <v>42291</v>
      </c>
      <c r="B2690" s="34">
        <v>25080</v>
      </c>
      <c r="C2690" s="34">
        <v>36400</v>
      </c>
      <c r="D2690" s="34">
        <v>163000</v>
      </c>
      <c r="E2690" s="35">
        <v>2009.55</v>
      </c>
      <c r="F2690" s="9"/>
      <c r="G2690" s="10"/>
    </row>
    <row r="2691" spans="1:7" ht="13.25" customHeight="1">
      <c r="A2691" s="33">
        <v>42292</v>
      </c>
      <c r="B2691" s="34">
        <v>25380</v>
      </c>
      <c r="C2691" s="34">
        <v>36750</v>
      </c>
      <c r="D2691" s="34">
        <v>162500</v>
      </c>
      <c r="E2691" s="35">
        <v>2033.27</v>
      </c>
      <c r="F2691" s="9"/>
      <c r="G2691" s="10"/>
    </row>
    <row r="2692" spans="1:7" ht="13.25" customHeight="1">
      <c r="A2692" s="36">
        <v>42293</v>
      </c>
      <c r="B2692" s="37">
        <v>25300</v>
      </c>
      <c r="C2692" s="37">
        <v>36100</v>
      </c>
      <c r="D2692" s="37">
        <v>161000</v>
      </c>
      <c r="E2692" s="38">
        <v>2030.26</v>
      </c>
      <c r="F2692" s="9"/>
      <c r="G2692" s="10"/>
    </row>
    <row r="2693" spans="1:7" ht="13.25" customHeight="1">
      <c r="A2693" s="39">
        <v>42296</v>
      </c>
      <c r="B2693" s="40">
        <v>25120</v>
      </c>
      <c r="C2693" s="40">
        <v>35750</v>
      </c>
      <c r="D2693" s="40">
        <v>161000</v>
      </c>
      <c r="E2693" s="41">
        <v>2030.27</v>
      </c>
      <c r="F2693" s="9"/>
      <c r="G2693" s="10"/>
    </row>
    <row r="2694" spans="1:7" ht="13.25" customHeight="1">
      <c r="A2694" s="33">
        <v>42297</v>
      </c>
      <c r="B2694" s="34">
        <v>25320</v>
      </c>
      <c r="C2694" s="34">
        <v>35700</v>
      </c>
      <c r="D2694" s="34">
        <v>162500</v>
      </c>
      <c r="E2694" s="35">
        <v>2039.36</v>
      </c>
      <c r="F2694" s="9"/>
      <c r="G2694" s="10"/>
    </row>
    <row r="2695" spans="1:7" ht="13.25" customHeight="1">
      <c r="A2695" s="33">
        <v>42298</v>
      </c>
      <c r="B2695" s="34">
        <v>25400</v>
      </c>
      <c r="C2695" s="34">
        <v>33650</v>
      </c>
      <c r="D2695" s="34">
        <v>163000</v>
      </c>
      <c r="E2695" s="35">
        <v>2042.98</v>
      </c>
      <c r="F2695" s="9"/>
      <c r="G2695" s="10"/>
    </row>
    <row r="2696" spans="1:7" ht="13.25" customHeight="1">
      <c r="A2696" s="33">
        <v>42299</v>
      </c>
      <c r="B2696" s="34">
        <v>25600</v>
      </c>
      <c r="C2696" s="34">
        <v>31950</v>
      </c>
      <c r="D2696" s="34">
        <v>162000</v>
      </c>
      <c r="E2696" s="35">
        <v>2023</v>
      </c>
      <c r="F2696" s="9"/>
      <c r="G2696" s="10"/>
    </row>
    <row r="2697" spans="1:7" ht="13.25" customHeight="1">
      <c r="A2697" s="36">
        <v>42300</v>
      </c>
      <c r="B2697" s="37">
        <v>25780</v>
      </c>
      <c r="C2697" s="37">
        <v>32100</v>
      </c>
      <c r="D2697" s="37">
        <v>158000</v>
      </c>
      <c r="E2697" s="38">
        <v>2040.4</v>
      </c>
      <c r="F2697" s="9"/>
      <c r="G2697" s="10"/>
    </row>
    <row r="2698" spans="1:7" ht="13.25" customHeight="1">
      <c r="A2698" s="39">
        <v>42303</v>
      </c>
      <c r="B2698" s="40">
        <v>25840</v>
      </c>
      <c r="C2698" s="40">
        <v>32900</v>
      </c>
      <c r="D2698" s="40">
        <v>159000</v>
      </c>
      <c r="E2698" s="41">
        <v>2048.08</v>
      </c>
      <c r="F2698" s="9"/>
      <c r="G2698" s="10"/>
    </row>
    <row r="2699" spans="1:7" ht="13.25" customHeight="1">
      <c r="A2699" s="33">
        <v>42304</v>
      </c>
      <c r="B2699" s="34">
        <v>25960</v>
      </c>
      <c r="C2699" s="34">
        <v>32150</v>
      </c>
      <c r="D2699" s="34">
        <v>159000</v>
      </c>
      <c r="E2699" s="35">
        <v>2044.65</v>
      </c>
      <c r="F2699" s="9"/>
      <c r="G2699" s="10"/>
    </row>
    <row r="2700" spans="1:7" ht="13.25" customHeight="1">
      <c r="A2700" s="33">
        <v>42305</v>
      </c>
      <c r="B2700" s="34">
        <v>26160</v>
      </c>
      <c r="C2700" s="34">
        <v>31450</v>
      </c>
      <c r="D2700" s="34">
        <v>155500</v>
      </c>
      <c r="E2700" s="35">
        <v>2042.51</v>
      </c>
      <c r="F2700" s="9"/>
      <c r="G2700" s="10"/>
    </row>
    <row r="2701" spans="1:7" ht="13.25" customHeight="1">
      <c r="A2701" s="33">
        <v>42306</v>
      </c>
      <c r="B2701" s="34">
        <v>26500</v>
      </c>
      <c r="C2701" s="34">
        <v>31450</v>
      </c>
      <c r="D2701" s="34">
        <v>153500</v>
      </c>
      <c r="E2701" s="35">
        <v>2034.16</v>
      </c>
      <c r="F2701" s="9"/>
      <c r="G2701" s="10"/>
    </row>
    <row r="2702" spans="1:7" ht="13.25" customHeight="1">
      <c r="A2702" s="36">
        <v>42307</v>
      </c>
      <c r="B2702" s="37">
        <v>27440</v>
      </c>
      <c r="C2702" s="37">
        <v>30700</v>
      </c>
      <c r="D2702" s="37">
        <v>156000</v>
      </c>
      <c r="E2702" s="38">
        <v>2029.47</v>
      </c>
      <c r="F2702" s="9"/>
      <c r="G2702" s="10"/>
    </row>
    <row r="2703" spans="1:7" ht="13.25" customHeight="1">
      <c r="A2703" s="39">
        <v>42310</v>
      </c>
      <c r="B2703" s="40">
        <v>27660</v>
      </c>
      <c r="C2703" s="40">
        <v>32150</v>
      </c>
      <c r="D2703" s="40">
        <v>158500</v>
      </c>
      <c r="E2703" s="41">
        <v>2035.24</v>
      </c>
      <c r="F2703" s="9"/>
      <c r="G2703" s="10"/>
    </row>
    <row r="2704" spans="1:7" ht="13.25" customHeight="1">
      <c r="A2704" s="33">
        <v>42311</v>
      </c>
      <c r="B2704" s="34">
        <v>27040</v>
      </c>
      <c r="C2704" s="34">
        <v>31900</v>
      </c>
      <c r="D2704" s="34">
        <v>162500</v>
      </c>
      <c r="E2704" s="35">
        <v>2048.4</v>
      </c>
      <c r="F2704" s="9"/>
      <c r="G2704" s="10"/>
    </row>
    <row r="2705" spans="1:7" ht="13.25" customHeight="1">
      <c r="A2705" s="33">
        <v>42312</v>
      </c>
      <c r="B2705" s="34">
        <v>26600</v>
      </c>
      <c r="C2705" s="34">
        <v>32600</v>
      </c>
      <c r="D2705" s="34">
        <v>165500</v>
      </c>
      <c r="E2705" s="35">
        <v>2052.77</v>
      </c>
      <c r="F2705" s="9"/>
      <c r="G2705" s="10"/>
    </row>
    <row r="2706" spans="1:7" ht="13.25" customHeight="1">
      <c r="A2706" s="33">
        <v>42313</v>
      </c>
      <c r="B2706" s="34">
        <v>26840</v>
      </c>
      <c r="C2706" s="34">
        <v>32650</v>
      </c>
      <c r="D2706" s="34">
        <v>165500</v>
      </c>
      <c r="E2706" s="35">
        <v>2049.41</v>
      </c>
      <c r="F2706" s="9"/>
      <c r="G2706" s="10"/>
    </row>
    <row r="2707" spans="1:7" ht="13.25" customHeight="1">
      <c r="A2707" s="36">
        <v>42314</v>
      </c>
      <c r="B2707" s="37">
        <v>26760</v>
      </c>
      <c r="C2707" s="37">
        <v>31200</v>
      </c>
      <c r="D2707" s="37">
        <v>164500</v>
      </c>
      <c r="E2707" s="38">
        <v>2041.07</v>
      </c>
      <c r="F2707" s="9"/>
      <c r="G2707" s="10"/>
    </row>
    <row r="2708" spans="1:7" ht="13.25" customHeight="1">
      <c r="A2708" s="39">
        <v>42317</v>
      </c>
      <c r="B2708" s="40">
        <v>26880</v>
      </c>
      <c r="C2708" s="40">
        <v>31250</v>
      </c>
      <c r="D2708" s="40">
        <v>165000</v>
      </c>
      <c r="E2708" s="41">
        <v>2025.7</v>
      </c>
      <c r="F2708" s="9"/>
      <c r="G2708" s="10"/>
    </row>
    <row r="2709" spans="1:7" ht="13.25" customHeight="1">
      <c r="A2709" s="33">
        <v>42318</v>
      </c>
      <c r="B2709" s="34">
        <v>26420</v>
      </c>
      <c r="C2709" s="34">
        <v>31150</v>
      </c>
      <c r="D2709" s="34">
        <v>162500</v>
      </c>
      <c r="E2709" s="35">
        <v>1996.59</v>
      </c>
      <c r="F2709" s="9"/>
      <c r="G2709" s="10"/>
    </row>
    <row r="2710" spans="1:7" ht="13.25" customHeight="1">
      <c r="A2710" s="33">
        <v>42319</v>
      </c>
      <c r="B2710" s="34">
        <v>26660</v>
      </c>
      <c r="C2710" s="34">
        <v>31000</v>
      </c>
      <c r="D2710" s="34">
        <v>163000</v>
      </c>
      <c r="E2710" s="35">
        <v>1997.27</v>
      </c>
      <c r="F2710" s="9"/>
      <c r="G2710" s="10"/>
    </row>
    <row r="2711" spans="1:7" ht="13.25" customHeight="1">
      <c r="A2711" s="33">
        <v>42320</v>
      </c>
      <c r="B2711" s="34">
        <v>26340</v>
      </c>
      <c r="C2711" s="34">
        <v>30700</v>
      </c>
      <c r="D2711" s="34">
        <v>160500</v>
      </c>
      <c r="E2711" s="35">
        <v>1993.36</v>
      </c>
      <c r="F2711" s="9"/>
      <c r="G2711" s="10"/>
    </row>
    <row r="2712" spans="1:7" ht="13.25" customHeight="1">
      <c r="A2712" s="36">
        <v>42321</v>
      </c>
      <c r="B2712" s="37">
        <v>26000</v>
      </c>
      <c r="C2712" s="37">
        <v>31150</v>
      </c>
      <c r="D2712" s="37">
        <v>156500</v>
      </c>
      <c r="E2712" s="38">
        <v>1973.29</v>
      </c>
      <c r="F2712" s="9"/>
      <c r="G2712" s="10"/>
    </row>
    <row r="2713" spans="1:7" ht="13.25" customHeight="1">
      <c r="A2713" s="39">
        <v>42324</v>
      </c>
      <c r="B2713" s="40">
        <v>25260</v>
      </c>
      <c r="C2713" s="40">
        <v>30500</v>
      </c>
      <c r="D2713" s="40">
        <v>158000</v>
      </c>
      <c r="E2713" s="41">
        <v>1943.02</v>
      </c>
      <c r="F2713" s="9"/>
      <c r="G2713" s="10"/>
    </row>
    <row r="2714" spans="1:7" ht="13.25" customHeight="1">
      <c r="A2714" s="33">
        <v>42325</v>
      </c>
      <c r="B2714" s="34">
        <v>25400</v>
      </c>
      <c r="C2714" s="34">
        <v>30600</v>
      </c>
      <c r="D2714" s="34">
        <v>157000</v>
      </c>
      <c r="E2714" s="35">
        <v>1963.58</v>
      </c>
      <c r="F2714" s="9"/>
      <c r="G2714" s="10"/>
    </row>
    <row r="2715" spans="1:7" ht="13.25" customHeight="1">
      <c r="A2715" s="33">
        <v>42326</v>
      </c>
      <c r="B2715" s="34">
        <v>25620</v>
      </c>
      <c r="C2715" s="34">
        <v>30550</v>
      </c>
      <c r="D2715" s="34">
        <v>158000</v>
      </c>
      <c r="E2715" s="35">
        <v>1962.88</v>
      </c>
      <c r="F2715" s="9"/>
      <c r="G2715" s="10"/>
    </row>
    <row r="2716" spans="1:7" ht="13.25" customHeight="1">
      <c r="A2716" s="33">
        <v>42327</v>
      </c>
      <c r="B2716" s="34">
        <v>25780</v>
      </c>
      <c r="C2716" s="34">
        <v>31200</v>
      </c>
      <c r="D2716" s="34">
        <v>159500</v>
      </c>
      <c r="E2716" s="35">
        <v>1988.91</v>
      </c>
      <c r="F2716" s="9"/>
      <c r="G2716" s="10"/>
    </row>
    <row r="2717" spans="1:7" ht="13.25" customHeight="1">
      <c r="A2717" s="36">
        <v>42328</v>
      </c>
      <c r="B2717" s="37">
        <v>25700</v>
      </c>
      <c r="C2717" s="37">
        <v>31000</v>
      </c>
      <c r="D2717" s="37">
        <v>158000</v>
      </c>
      <c r="E2717" s="38">
        <v>1989.86</v>
      </c>
      <c r="F2717" s="9"/>
      <c r="G2717" s="10"/>
    </row>
    <row r="2718" spans="1:7" ht="13.25" customHeight="1">
      <c r="A2718" s="39">
        <v>42331</v>
      </c>
      <c r="B2718" s="40">
        <v>25640</v>
      </c>
      <c r="C2718" s="40">
        <v>30650</v>
      </c>
      <c r="D2718" s="40">
        <v>157000</v>
      </c>
      <c r="E2718" s="41">
        <v>2003.7</v>
      </c>
      <c r="F2718" s="9"/>
      <c r="G2718" s="10"/>
    </row>
    <row r="2719" spans="1:7" ht="13.25" customHeight="1">
      <c r="A2719" s="33">
        <v>42332</v>
      </c>
      <c r="B2719" s="34">
        <v>25980</v>
      </c>
      <c r="C2719" s="34">
        <v>30200</v>
      </c>
      <c r="D2719" s="34">
        <v>155000</v>
      </c>
      <c r="E2719" s="35">
        <v>2016.29</v>
      </c>
      <c r="F2719" s="9"/>
      <c r="G2719" s="10"/>
    </row>
    <row r="2720" spans="1:7" ht="13.25" customHeight="1">
      <c r="A2720" s="33">
        <v>42333</v>
      </c>
      <c r="B2720" s="34">
        <v>25980</v>
      </c>
      <c r="C2720" s="34">
        <v>31900</v>
      </c>
      <c r="D2720" s="34">
        <v>151500</v>
      </c>
      <c r="E2720" s="35">
        <v>2009.42</v>
      </c>
      <c r="F2720" s="9"/>
      <c r="G2720" s="10"/>
    </row>
    <row r="2721" spans="1:7" ht="13.25" customHeight="1">
      <c r="A2721" s="33">
        <v>42334</v>
      </c>
      <c r="B2721" s="34">
        <v>26700</v>
      </c>
      <c r="C2721" s="34">
        <v>32750</v>
      </c>
      <c r="D2721" s="34">
        <v>152500</v>
      </c>
      <c r="E2721" s="35">
        <v>2030.68</v>
      </c>
      <c r="F2721" s="9"/>
      <c r="G2721" s="10"/>
    </row>
    <row r="2722" spans="1:7" ht="13.25" customHeight="1">
      <c r="A2722" s="36">
        <v>42335</v>
      </c>
      <c r="B2722" s="37">
        <v>26540</v>
      </c>
      <c r="C2722" s="37">
        <v>32000</v>
      </c>
      <c r="D2722" s="37">
        <v>151000</v>
      </c>
      <c r="E2722" s="38">
        <v>2028.99</v>
      </c>
      <c r="F2722" s="9"/>
      <c r="G2722" s="10"/>
    </row>
    <row r="2723" spans="1:7" ht="13.25" customHeight="1">
      <c r="A2723" s="39">
        <v>42338</v>
      </c>
      <c r="B2723" s="40">
        <v>25680</v>
      </c>
      <c r="C2723" s="40">
        <v>31600</v>
      </c>
      <c r="D2723" s="40">
        <v>147500</v>
      </c>
      <c r="E2723" s="41">
        <v>1991.97</v>
      </c>
      <c r="F2723" s="9"/>
      <c r="G2723" s="10"/>
    </row>
    <row r="2724" spans="1:7" ht="13.25" customHeight="1">
      <c r="A2724" s="33">
        <v>42339</v>
      </c>
      <c r="B2724" s="34">
        <v>26420</v>
      </c>
      <c r="C2724" s="34">
        <v>31350</v>
      </c>
      <c r="D2724" s="34">
        <v>153000</v>
      </c>
      <c r="E2724" s="35">
        <v>2023.93</v>
      </c>
      <c r="F2724" s="9"/>
      <c r="G2724" s="10"/>
    </row>
    <row r="2725" spans="1:7" ht="13.25" customHeight="1">
      <c r="A2725" s="33">
        <v>42340</v>
      </c>
      <c r="B2725" s="34">
        <v>26000</v>
      </c>
      <c r="C2725" s="34">
        <v>31200</v>
      </c>
      <c r="D2725" s="34">
        <v>152000</v>
      </c>
      <c r="E2725" s="35">
        <v>2009.29</v>
      </c>
      <c r="F2725" s="9"/>
      <c r="G2725" s="10"/>
    </row>
    <row r="2726" spans="1:7" ht="13.25" customHeight="1">
      <c r="A2726" s="33">
        <v>42341</v>
      </c>
      <c r="B2726" s="34">
        <v>25800</v>
      </c>
      <c r="C2726" s="34">
        <v>31150</v>
      </c>
      <c r="D2726" s="34">
        <v>153000</v>
      </c>
      <c r="E2726" s="35">
        <v>1994.07</v>
      </c>
      <c r="F2726" s="9"/>
      <c r="G2726" s="10"/>
    </row>
    <row r="2727" spans="1:7" ht="13.25" customHeight="1">
      <c r="A2727" s="36">
        <v>42342</v>
      </c>
      <c r="B2727" s="37">
        <v>25380</v>
      </c>
      <c r="C2727" s="37">
        <v>31200</v>
      </c>
      <c r="D2727" s="37">
        <v>151500</v>
      </c>
      <c r="E2727" s="38">
        <v>1974.4</v>
      </c>
      <c r="F2727" s="9"/>
      <c r="G2727" s="10"/>
    </row>
    <row r="2728" spans="1:7" ht="13.25" customHeight="1">
      <c r="A2728" s="39">
        <v>42345</v>
      </c>
      <c r="B2728" s="40">
        <v>25240</v>
      </c>
      <c r="C2728" s="40">
        <v>30700</v>
      </c>
      <c r="D2728" s="40">
        <v>150500</v>
      </c>
      <c r="E2728" s="41">
        <v>1963.67</v>
      </c>
      <c r="F2728" s="9"/>
      <c r="G2728" s="10"/>
    </row>
    <row r="2729" spans="1:7" ht="13.25" customHeight="1">
      <c r="A2729" s="33">
        <v>42346</v>
      </c>
      <c r="B2729" s="34">
        <v>25240</v>
      </c>
      <c r="C2729" s="34">
        <v>30200</v>
      </c>
      <c r="D2729" s="34">
        <v>150000</v>
      </c>
      <c r="E2729" s="35">
        <v>1949.04</v>
      </c>
      <c r="F2729" s="9"/>
      <c r="G2729" s="10"/>
    </row>
    <row r="2730" spans="1:7" ht="13.25" customHeight="1">
      <c r="A2730" s="33">
        <v>42347</v>
      </c>
      <c r="B2730" s="34">
        <v>25260</v>
      </c>
      <c r="C2730" s="34">
        <v>30250</v>
      </c>
      <c r="D2730" s="34">
        <v>151500</v>
      </c>
      <c r="E2730" s="35">
        <v>1948.24</v>
      </c>
      <c r="F2730" s="9"/>
      <c r="G2730" s="10"/>
    </row>
    <row r="2731" spans="1:7" ht="13.25" customHeight="1">
      <c r="A2731" s="33">
        <v>42348</v>
      </c>
      <c r="B2731" s="34">
        <v>25660</v>
      </c>
      <c r="C2731" s="34">
        <v>30300</v>
      </c>
      <c r="D2731" s="34">
        <v>151500</v>
      </c>
      <c r="E2731" s="35">
        <v>1952.07</v>
      </c>
      <c r="F2731" s="9"/>
      <c r="G2731" s="10"/>
    </row>
    <row r="2732" spans="1:7" ht="13.25" customHeight="1">
      <c r="A2732" s="36">
        <v>42349</v>
      </c>
      <c r="B2732" s="37">
        <v>25680</v>
      </c>
      <c r="C2732" s="37">
        <v>29850</v>
      </c>
      <c r="D2732" s="37">
        <v>148500</v>
      </c>
      <c r="E2732" s="38">
        <v>1948.62</v>
      </c>
      <c r="F2732" s="9"/>
      <c r="G2732" s="10"/>
    </row>
    <row r="2733" spans="1:7" ht="13.25" customHeight="1">
      <c r="A2733" s="39">
        <v>42352</v>
      </c>
      <c r="B2733" s="40">
        <v>25220</v>
      </c>
      <c r="C2733" s="40">
        <v>29000</v>
      </c>
      <c r="D2733" s="40">
        <v>150500</v>
      </c>
      <c r="E2733" s="41">
        <v>1927.82</v>
      </c>
      <c r="F2733" s="9"/>
      <c r="G2733" s="10"/>
    </row>
    <row r="2734" spans="1:7" ht="13.25" customHeight="1">
      <c r="A2734" s="33">
        <v>42353</v>
      </c>
      <c r="B2734" s="34">
        <v>25540</v>
      </c>
      <c r="C2734" s="34">
        <v>29400</v>
      </c>
      <c r="D2734" s="34">
        <v>151500</v>
      </c>
      <c r="E2734" s="35">
        <v>1932.97</v>
      </c>
      <c r="F2734" s="9"/>
      <c r="G2734" s="10"/>
    </row>
    <row r="2735" spans="1:7" ht="13.25" customHeight="1">
      <c r="A2735" s="33">
        <v>42354</v>
      </c>
      <c r="B2735" s="34">
        <v>25980</v>
      </c>
      <c r="C2735" s="34">
        <v>30400</v>
      </c>
      <c r="D2735" s="34">
        <v>153000</v>
      </c>
      <c r="E2735" s="35">
        <v>1969.4</v>
      </c>
      <c r="F2735" s="9"/>
      <c r="G2735" s="10"/>
    </row>
    <row r="2736" spans="1:7" ht="13.25" customHeight="1">
      <c r="A2736" s="33">
        <v>42355</v>
      </c>
      <c r="B2736" s="34">
        <v>25800</v>
      </c>
      <c r="C2736" s="34">
        <v>30250</v>
      </c>
      <c r="D2736" s="34">
        <v>155500</v>
      </c>
      <c r="E2736" s="35">
        <v>1977.96</v>
      </c>
      <c r="F2736" s="9"/>
      <c r="G2736" s="10"/>
    </row>
    <row r="2737" spans="1:7" ht="13.25" customHeight="1">
      <c r="A2737" s="36">
        <v>42356</v>
      </c>
      <c r="B2737" s="37">
        <v>25560</v>
      </c>
      <c r="C2737" s="37">
        <v>30600</v>
      </c>
      <c r="D2737" s="37">
        <v>154000</v>
      </c>
      <c r="E2737" s="38">
        <v>1975.32</v>
      </c>
      <c r="F2737" s="9"/>
      <c r="G2737" s="10"/>
    </row>
    <row r="2738" spans="1:7" ht="13.25" customHeight="1">
      <c r="A2738" s="39">
        <v>42359</v>
      </c>
      <c r="B2738" s="40">
        <v>25600</v>
      </c>
      <c r="C2738" s="40">
        <v>30500</v>
      </c>
      <c r="D2738" s="40">
        <v>152000</v>
      </c>
      <c r="E2738" s="41">
        <v>1981.19</v>
      </c>
      <c r="F2738" s="9"/>
      <c r="G2738" s="10"/>
    </row>
    <row r="2739" spans="1:7" ht="13.25" customHeight="1">
      <c r="A2739" s="33">
        <v>42360</v>
      </c>
      <c r="B2739" s="34">
        <v>25840</v>
      </c>
      <c r="C2739" s="34">
        <v>32200</v>
      </c>
      <c r="D2739" s="34">
        <v>153000</v>
      </c>
      <c r="E2739" s="35">
        <v>1992.56</v>
      </c>
      <c r="F2739" s="9"/>
      <c r="G2739" s="10"/>
    </row>
    <row r="2740" spans="1:7" ht="13.25" customHeight="1">
      <c r="A2740" s="33">
        <v>42361</v>
      </c>
      <c r="B2740" s="34">
        <v>25900</v>
      </c>
      <c r="C2740" s="34">
        <v>32700</v>
      </c>
      <c r="D2740" s="34">
        <v>151500</v>
      </c>
      <c r="E2740" s="35">
        <v>1999.22</v>
      </c>
      <c r="F2740" s="9"/>
      <c r="G2740" s="10"/>
    </row>
    <row r="2741" spans="1:7" ht="13.25" customHeight="1">
      <c r="A2741" s="33">
        <v>42362</v>
      </c>
      <c r="B2741" s="34">
        <v>25700</v>
      </c>
      <c r="C2741" s="34">
        <v>31700</v>
      </c>
      <c r="D2741" s="34">
        <v>151500</v>
      </c>
      <c r="E2741" s="35">
        <v>1990.65</v>
      </c>
      <c r="F2741" s="9"/>
      <c r="G2741" s="10"/>
    </row>
    <row r="2742" spans="1:7" ht="13.25" customHeight="1">
      <c r="A2742" s="36">
        <v>42366</v>
      </c>
      <c r="B2742" s="37">
        <v>25320</v>
      </c>
      <c r="C2742" s="37">
        <v>30900</v>
      </c>
      <c r="D2742" s="37">
        <v>151000</v>
      </c>
      <c r="E2742" s="38">
        <v>1964.06</v>
      </c>
      <c r="F2742" s="9"/>
      <c r="G2742" s="10"/>
    </row>
    <row r="2743" spans="1:7" ht="13.25" customHeight="1">
      <c r="A2743" s="39">
        <v>42367</v>
      </c>
      <c r="B2743" s="40">
        <v>25080</v>
      </c>
      <c r="C2743" s="40">
        <v>31200</v>
      </c>
      <c r="D2743" s="40">
        <v>149000</v>
      </c>
      <c r="E2743" s="41">
        <v>1966.31</v>
      </c>
      <c r="F2743" s="9"/>
      <c r="G2743" s="10"/>
    </row>
    <row r="2744" spans="1:7" ht="13.25" customHeight="1">
      <c r="A2744" s="33">
        <v>42368</v>
      </c>
      <c r="B2744" s="34">
        <v>25200</v>
      </c>
      <c r="C2744" s="34">
        <v>30750</v>
      </c>
      <c r="D2744" s="34">
        <v>149000</v>
      </c>
      <c r="E2744" s="35">
        <v>1961.31</v>
      </c>
      <c r="F2744" s="9"/>
      <c r="G2744" s="10"/>
    </row>
    <row r="2745" spans="1:7" ht="13.25" customHeight="1">
      <c r="A2745" s="33">
        <v>42373</v>
      </c>
      <c r="B2745" s="34">
        <v>24100</v>
      </c>
      <c r="C2745" s="34">
        <v>30150</v>
      </c>
      <c r="D2745" s="34">
        <v>144000</v>
      </c>
      <c r="E2745" s="35">
        <v>1918.76</v>
      </c>
      <c r="F2745" s="9"/>
      <c r="G2745" s="10"/>
    </row>
    <row r="2746" spans="1:7" ht="13.25" customHeight="1">
      <c r="A2746" s="33">
        <v>42374</v>
      </c>
      <c r="B2746" s="34">
        <v>24160</v>
      </c>
      <c r="C2746" s="34">
        <v>30600</v>
      </c>
      <c r="D2746" s="34">
        <v>143500</v>
      </c>
      <c r="E2746" s="35">
        <v>1930.53</v>
      </c>
      <c r="F2746" s="9"/>
      <c r="G2746" s="10"/>
    </row>
    <row r="2747" spans="1:7" ht="13.25" customHeight="1">
      <c r="A2747" s="36">
        <v>42375</v>
      </c>
      <c r="B2747" s="37">
        <v>23500</v>
      </c>
      <c r="C2747" s="37">
        <v>30750</v>
      </c>
      <c r="D2747" s="37">
        <v>140000</v>
      </c>
      <c r="E2747" s="38">
        <v>1925.43</v>
      </c>
      <c r="F2747" s="9"/>
      <c r="G2747" s="10"/>
    </row>
    <row r="2748" spans="1:7" ht="13.25" customHeight="1">
      <c r="A2748" s="39">
        <v>42376</v>
      </c>
      <c r="B2748" s="40">
        <v>23260</v>
      </c>
      <c r="C2748" s="40">
        <v>30200</v>
      </c>
      <c r="D2748" s="40">
        <v>137500</v>
      </c>
      <c r="E2748" s="41">
        <v>1904.33</v>
      </c>
      <c r="F2748" s="9"/>
      <c r="G2748" s="10"/>
    </row>
    <row r="2749" spans="1:7" ht="13.25" customHeight="1">
      <c r="A2749" s="33">
        <v>42377</v>
      </c>
      <c r="B2749" s="34">
        <v>23420</v>
      </c>
      <c r="C2749" s="34">
        <v>29700</v>
      </c>
      <c r="D2749" s="34">
        <v>136500</v>
      </c>
      <c r="E2749" s="35">
        <v>1917.62</v>
      </c>
      <c r="F2749" s="9"/>
      <c r="G2749" s="10"/>
    </row>
    <row r="2750" spans="1:7" ht="13.25" customHeight="1">
      <c r="A2750" s="33">
        <v>42380</v>
      </c>
      <c r="B2750" s="34">
        <v>23040</v>
      </c>
      <c r="C2750" s="34">
        <v>28650</v>
      </c>
      <c r="D2750" s="34">
        <v>140000</v>
      </c>
      <c r="E2750" s="35">
        <v>1894.84</v>
      </c>
      <c r="F2750" s="9"/>
      <c r="G2750" s="10"/>
    </row>
    <row r="2751" spans="1:7" ht="13.25" customHeight="1">
      <c r="A2751" s="33">
        <v>42381</v>
      </c>
      <c r="B2751" s="34">
        <v>22920</v>
      </c>
      <c r="C2751" s="34">
        <v>27800</v>
      </c>
      <c r="D2751" s="34">
        <v>139500</v>
      </c>
      <c r="E2751" s="35">
        <v>1890.86</v>
      </c>
      <c r="F2751" s="9"/>
      <c r="G2751" s="10"/>
    </row>
    <row r="2752" spans="1:7" ht="13.25" customHeight="1">
      <c r="A2752" s="36">
        <v>42382</v>
      </c>
      <c r="B2752" s="37">
        <v>22960</v>
      </c>
      <c r="C2752" s="37">
        <v>28100</v>
      </c>
      <c r="D2752" s="37">
        <v>140500</v>
      </c>
      <c r="E2752" s="38">
        <v>1916.28</v>
      </c>
      <c r="F2752" s="9"/>
      <c r="G2752" s="10"/>
    </row>
    <row r="2753" spans="1:7" ht="13.25" customHeight="1">
      <c r="A2753" s="39">
        <v>42383</v>
      </c>
      <c r="B2753" s="40">
        <v>22760</v>
      </c>
      <c r="C2753" s="40">
        <v>27900</v>
      </c>
      <c r="D2753" s="40">
        <v>141000</v>
      </c>
      <c r="E2753" s="41">
        <v>1900.01</v>
      </c>
      <c r="F2753" s="9"/>
      <c r="G2753" s="10"/>
    </row>
    <row r="2754" spans="1:7" ht="13.25" customHeight="1">
      <c r="A2754" s="33">
        <v>42384</v>
      </c>
      <c r="B2754" s="34">
        <v>22640</v>
      </c>
      <c r="C2754" s="34">
        <v>26800</v>
      </c>
      <c r="D2754" s="34">
        <v>138500</v>
      </c>
      <c r="E2754" s="35">
        <v>1878.87</v>
      </c>
      <c r="F2754" s="9"/>
      <c r="G2754" s="10"/>
    </row>
    <row r="2755" spans="1:7" ht="13.25" customHeight="1">
      <c r="A2755" s="33">
        <v>42387</v>
      </c>
      <c r="B2755" s="34">
        <v>22520</v>
      </c>
      <c r="C2755" s="34">
        <v>26700</v>
      </c>
      <c r="D2755" s="34">
        <v>139000</v>
      </c>
      <c r="E2755" s="35">
        <v>1878.45</v>
      </c>
      <c r="F2755" s="9"/>
      <c r="G2755" s="10"/>
    </row>
    <row r="2756" spans="1:7" ht="13.25" customHeight="1">
      <c r="A2756" s="33">
        <v>42388</v>
      </c>
      <c r="B2756" s="34">
        <v>23420</v>
      </c>
      <c r="C2756" s="34">
        <v>28300</v>
      </c>
      <c r="D2756" s="34">
        <v>140000</v>
      </c>
      <c r="E2756" s="35">
        <v>1889.64</v>
      </c>
      <c r="F2756" s="9"/>
      <c r="G2756" s="10"/>
    </row>
    <row r="2757" spans="1:7" ht="13.25" customHeight="1">
      <c r="A2757" s="36">
        <v>42389</v>
      </c>
      <c r="B2757" s="37">
        <v>22760</v>
      </c>
      <c r="C2757" s="37">
        <v>26800</v>
      </c>
      <c r="D2757" s="37">
        <v>136500</v>
      </c>
      <c r="E2757" s="38">
        <v>1845.45</v>
      </c>
      <c r="F2757" s="9"/>
      <c r="G2757" s="10"/>
    </row>
    <row r="2758" spans="1:7" ht="13.25" customHeight="1">
      <c r="A2758" s="39">
        <v>42390</v>
      </c>
      <c r="B2758" s="40">
        <v>22620</v>
      </c>
      <c r="C2758" s="40">
        <v>26600</v>
      </c>
      <c r="D2758" s="40">
        <v>137000</v>
      </c>
      <c r="E2758" s="41">
        <v>1840.53</v>
      </c>
      <c r="F2758" s="9"/>
      <c r="G2758" s="10"/>
    </row>
    <row r="2759" spans="1:7" ht="13.25" customHeight="1">
      <c r="A2759" s="33">
        <v>42391</v>
      </c>
      <c r="B2759" s="34">
        <v>23360</v>
      </c>
      <c r="C2759" s="34">
        <v>27150</v>
      </c>
      <c r="D2759" s="34">
        <v>139000</v>
      </c>
      <c r="E2759" s="35">
        <v>1879.43</v>
      </c>
      <c r="F2759" s="9"/>
      <c r="G2759" s="10"/>
    </row>
    <row r="2760" spans="1:7" ht="13.25" customHeight="1">
      <c r="A2760" s="33">
        <v>42394</v>
      </c>
      <c r="B2760" s="34">
        <v>23240</v>
      </c>
      <c r="C2760" s="34">
        <v>28000</v>
      </c>
      <c r="D2760" s="34">
        <v>137500</v>
      </c>
      <c r="E2760" s="35">
        <v>1893.43</v>
      </c>
      <c r="F2760" s="9"/>
      <c r="G2760" s="10"/>
    </row>
    <row r="2761" spans="1:7" ht="13.25" customHeight="1">
      <c r="A2761" s="33">
        <v>42395</v>
      </c>
      <c r="B2761" s="34">
        <v>22740</v>
      </c>
      <c r="C2761" s="34">
        <v>27850</v>
      </c>
      <c r="D2761" s="34">
        <v>136000</v>
      </c>
      <c r="E2761" s="35">
        <v>1871.69</v>
      </c>
      <c r="F2761" s="9"/>
      <c r="G2761" s="10"/>
    </row>
    <row r="2762" spans="1:7" ht="13.25" customHeight="1">
      <c r="A2762" s="36">
        <v>42396</v>
      </c>
      <c r="B2762" s="37">
        <v>23500</v>
      </c>
      <c r="C2762" s="37">
        <v>27650</v>
      </c>
      <c r="D2762" s="37">
        <v>137000</v>
      </c>
      <c r="E2762" s="38">
        <v>1897.87</v>
      </c>
      <c r="F2762" s="9"/>
      <c r="G2762" s="10"/>
    </row>
    <row r="2763" spans="1:7" ht="13.25" customHeight="1">
      <c r="A2763" s="39">
        <v>42397</v>
      </c>
      <c r="B2763" s="40">
        <v>22900</v>
      </c>
      <c r="C2763" s="40">
        <v>27650</v>
      </c>
      <c r="D2763" s="40">
        <v>135000</v>
      </c>
      <c r="E2763" s="41">
        <v>1906.94</v>
      </c>
      <c r="F2763" s="9"/>
      <c r="G2763" s="10"/>
    </row>
    <row r="2764" spans="1:7" ht="13.25" customHeight="1">
      <c r="A2764" s="33">
        <v>42398</v>
      </c>
      <c r="B2764" s="34">
        <v>23000</v>
      </c>
      <c r="C2764" s="34">
        <v>27300</v>
      </c>
      <c r="D2764" s="34">
        <v>133000</v>
      </c>
      <c r="E2764" s="35">
        <v>1912.06</v>
      </c>
      <c r="F2764" s="9"/>
      <c r="G2764" s="10"/>
    </row>
    <row r="2765" spans="1:7" ht="13.25" customHeight="1">
      <c r="A2765" s="33">
        <v>42401</v>
      </c>
      <c r="B2765" s="34">
        <v>23260</v>
      </c>
      <c r="C2765" s="34">
        <v>28400</v>
      </c>
      <c r="D2765" s="34">
        <v>132500</v>
      </c>
      <c r="E2765" s="35">
        <v>1924.82</v>
      </c>
      <c r="F2765" s="9"/>
      <c r="G2765" s="10"/>
    </row>
    <row r="2766" spans="1:7" ht="13.25" customHeight="1">
      <c r="A2766" s="33">
        <v>42402</v>
      </c>
      <c r="B2766" s="34">
        <v>23120</v>
      </c>
      <c r="C2766" s="34">
        <v>28450</v>
      </c>
      <c r="D2766" s="34">
        <v>129500</v>
      </c>
      <c r="E2766" s="35">
        <v>1906.6</v>
      </c>
      <c r="F2766" s="9"/>
      <c r="G2766" s="10"/>
    </row>
    <row r="2767" spans="1:7" ht="13.25" customHeight="1">
      <c r="A2767" s="36">
        <v>42403</v>
      </c>
      <c r="B2767" s="37">
        <v>22920</v>
      </c>
      <c r="C2767" s="37">
        <v>27450</v>
      </c>
      <c r="D2767" s="37">
        <v>129000</v>
      </c>
      <c r="E2767" s="38">
        <v>1890.67</v>
      </c>
      <c r="F2767" s="9"/>
      <c r="G2767" s="10"/>
    </row>
    <row r="2768" spans="1:7" ht="13.25" customHeight="1">
      <c r="A2768" s="39">
        <v>42404</v>
      </c>
      <c r="B2768" s="40">
        <v>23120</v>
      </c>
      <c r="C2768" s="40">
        <v>28100</v>
      </c>
      <c r="D2768" s="40">
        <v>132500</v>
      </c>
      <c r="E2768" s="41">
        <v>1916.26</v>
      </c>
      <c r="F2768" s="9"/>
      <c r="G2768" s="10"/>
    </row>
    <row r="2769" spans="1:7" ht="13.25" customHeight="1">
      <c r="A2769" s="33">
        <v>42405</v>
      </c>
      <c r="B2769" s="34">
        <v>23280</v>
      </c>
      <c r="C2769" s="34">
        <v>28100</v>
      </c>
      <c r="D2769" s="34">
        <v>133500</v>
      </c>
      <c r="E2769" s="35">
        <v>1917.79</v>
      </c>
      <c r="F2769" s="9"/>
      <c r="G2769" s="10"/>
    </row>
    <row r="2770" spans="1:7" ht="13.25" customHeight="1">
      <c r="A2770" s="33">
        <v>42411</v>
      </c>
      <c r="B2770" s="34">
        <v>22600</v>
      </c>
      <c r="C2770" s="34">
        <v>27150</v>
      </c>
      <c r="D2770" s="34">
        <v>131000</v>
      </c>
      <c r="E2770" s="35">
        <v>1861.54</v>
      </c>
      <c r="F2770" s="9"/>
      <c r="G2770" s="10"/>
    </row>
    <row r="2771" spans="1:7" ht="13.25" customHeight="1">
      <c r="A2771" s="33">
        <v>42412</v>
      </c>
      <c r="B2771" s="34">
        <v>22600</v>
      </c>
      <c r="C2771" s="34">
        <v>27350</v>
      </c>
      <c r="D2771" s="34">
        <v>137000</v>
      </c>
      <c r="E2771" s="35">
        <v>1835.28</v>
      </c>
      <c r="F2771" s="9"/>
      <c r="G2771" s="10"/>
    </row>
    <row r="2772" spans="1:7" ht="13.25" customHeight="1">
      <c r="A2772" s="36">
        <v>42415</v>
      </c>
      <c r="B2772" s="37">
        <v>23080</v>
      </c>
      <c r="C2772" s="37">
        <v>27700</v>
      </c>
      <c r="D2772" s="37">
        <v>139500</v>
      </c>
      <c r="E2772" s="38">
        <v>1862.2</v>
      </c>
      <c r="F2772" s="9"/>
      <c r="G2772" s="10"/>
    </row>
    <row r="2773" spans="1:7" ht="13.25" customHeight="1">
      <c r="A2773" s="39">
        <v>42416</v>
      </c>
      <c r="B2773" s="40">
        <v>23360</v>
      </c>
      <c r="C2773" s="40">
        <v>28900</v>
      </c>
      <c r="D2773" s="40">
        <v>141000</v>
      </c>
      <c r="E2773" s="41">
        <v>1888.3</v>
      </c>
      <c r="F2773" s="9"/>
      <c r="G2773" s="10"/>
    </row>
    <row r="2774" spans="1:7" ht="13.25" customHeight="1">
      <c r="A2774" s="33">
        <v>42417</v>
      </c>
      <c r="B2774" s="34">
        <v>23700</v>
      </c>
      <c r="C2774" s="34">
        <v>30050</v>
      </c>
      <c r="D2774" s="34">
        <v>147000</v>
      </c>
      <c r="E2774" s="35">
        <v>1883.94</v>
      </c>
      <c r="F2774" s="9"/>
      <c r="G2774" s="10"/>
    </row>
    <row r="2775" spans="1:7" ht="13.25" customHeight="1">
      <c r="A2775" s="33">
        <v>42418</v>
      </c>
      <c r="B2775" s="34">
        <v>23740</v>
      </c>
      <c r="C2775" s="34">
        <v>30200</v>
      </c>
      <c r="D2775" s="34">
        <v>147000</v>
      </c>
      <c r="E2775" s="35">
        <v>1908.84</v>
      </c>
      <c r="F2775" s="9"/>
      <c r="G2775" s="10"/>
    </row>
    <row r="2776" spans="1:7" ht="13.25" customHeight="1">
      <c r="A2776" s="33">
        <v>42419</v>
      </c>
      <c r="B2776" s="34">
        <v>23800</v>
      </c>
      <c r="C2776" s="34">
        <v>29600</v>
      </c>
      <c r="D2776" s="34">
        <v>149000</v>
      </c>
      <c r="E2776" s="35">
        <v>1916.24</v>
      </c>
      <c r="F2776" s="9"/>
      <c r="G2776" s="10"/>
    </row>
    <row r="2777" spans="1:7" ht="13.25" customHeight="1">
      <c r="A2777" s="36">
        <v>42422</v>
      </c>
      <c r="B2777" s="37">
        <v>23500</v>
      </c>
      <c r="C2777" s="37">
        <v>29900</v>
      </c>
      <c r="D2777" s="37">
        <v>147500</v>
      </c>
      <c r="E2777" s="38">
        <v>1916.36</v>
      </c>
      <c r="F2777" s="9"/>
      <c r="G2777" s="10"/>
    </row>
    <row r="2778" spans="1:7" ht="13.25" customHeight="1">
      <c r="A2778" s="39">
        <v>42423</v>
      </c>
      <c r="B2778" s="40">
        <v>23620</v>
      </c>
      <c r="C2778" s="40">
        <v>30400</v>
      </c>
      <c r="D2778" s="40">
        <v>149000</v>
      </c>
      <c r="E2778" s="41">
        <v>1914.22</v>
      </c>
      <c r="F2778" s="9"/>
      <c r="G2778" s="10"/>
    </row>
    <row r="2779" spans="1:7" ht="13.25" customHeight="1">
      <c r="A2779" s="33">
        <v>42424</v>
      </c>
      <c r="B2779" s="34">
        <v>23440</v>
      </c>
      <c r="C2779" s="34">
        <v>30900</v>
      </c>
      <c r="D2779" s="34">
        <v>149000</v>
      </c>
      <c r="E2779" s="35">
        <v>1912.53</v>
      </c>
      <c r="F2779" s="9"/>
      <c r="G2779" s="10"/>
    </row>
    <row r="2780" spans="1:7" ht="13.25" customHeight="1">
      <c r="A2780" s="33">
        <v>42425</v>
      </c>
      <c r="B2780" s="34">
        <v>23580</v>
      </c>
      <c r="C2780" s="34">
        <v>30800</v>
      </c>
      <c r="D2780" s="34">
        <v>147000</v>
      </c>
      <c r="E2780" s="35">
        <v>1918.57</v>
      </c>
      <c r="F2780" s="9"/>
      <c r="G2780" s="10"/>
    </row>
    <row r="2781" spans="1:7" ht="13.25" customHeight="1">
      <c r="A2781" s="33">
        <v>42426</v>
      </c>
      <c r="B2781" s="34">
        <v>23440</v>
      </c>
      <c r="C2781" s="34">
        <v>30800</v>
      </c>
      <c r="D2781" s="34">
        <v>147000</v>
      </c>
      <c r="E2781" s="35">
        <v>1920.16</v>
      </c>
      <c r="F2781" s="9"/>
      <c r="G2781" s="10"/>
    </row>
    <row r="2782" spans="1:7" ht="13.25" customHeight="1">
      <c r="A2782" s="36">
        <v>42429</v>
      </c>
      <c r="B2782" s="37">
        <v>23560</v>
      </c>
      <c r="C2782" s="37">
        <v>30000</v>
      </c>
      <c r="D2782" s="37">
        <v>147500</v>
      </c>
      <c r="E2782" s="38">
        <v>1916.66</v>
      </c>
      <c r="F2782" s="9"/>
      <c r="G2782" s="10"/>
    </row>
    <row r="2783" spans="1:7" ht="13.25" customHeight="1">
      <c r="A2783" s="39">
        <v>42431</v>
      </c>
      <c r="B2783" s="40">
        <v>23940</v>
      </c>
      <c r="C2783" s="40">
        <v>30950</v>
      </c>
      <c r="D2783" s="40">
        <v>150000</v>
      </c>
      <c r="E2783" s="41">
        <v>1947.42</v>
      </c>
      <c r="F2783" s="9"/>
      <c r="G2783" s="10"/>
    </row>
    <row r="2784" spans="1:7" ht="13.25" customHeight="1">
      <c r="A2784" s="33">
        <v>42432</v>
      </c>
      <c r="B2784" s="34">
        <v>24400</v>
      </c>
      <c r="C2784" s="34">
        <v>31950</v>
      </c>
      <c r="D2784" s="34">
        <v>147500</v>
      </c>
      <c r="E2784" s="35">
        <v>1958.17</v>
      </c>
      <c r="F2784" s="9"/>
      <c r="G2784" s="10"/>
    </row>
    <row r="2785" spans="1:7" ht="13.25" customHeight="1">
      <c r="A2785" s="33">
        <v>42433</v>
      </c>
      <c r="B2785" s="34">
        <v>24300</v>
      </c>
      <c r="C2785" s="34">
        <v>31900</v>
      </c>
      <c r="D2785" s="34">
        <v>147500</v>
      </c>
      <c r="E2785" s="35">
        <v>1955.63</v>
      </c>
      <c r="F2785" s="9"/>
      <c r="G2785" s="10"/>
    </row>
    <row r="2786" spans="1:7" ht="13.25" customHeight="1">
      <c r="A2786" s="33">
        <v>42436</v>
      </c>
      <c r="B2786" s="34">
        <v>24460</v>
      </c>
      <c r="C2786" s="34">
        <v>31900</v>
      </c>
      <c r="D2786" s="34">
        <v>146500</v>
      </c>
      <c r="E2786" s="35">
        <v>1957.87</v>
      </c>
      <c r="F2786" s="9"/>
      <c r="G2786" s="10"/>
    </row>
    <row r="2787" spans="1:7" ht="13.25" customHeight="1">
      <c r="A2787" s="36">
        <v>42437</v>
      </c>
      <c r="B2787" s="37">
        <v>23840</v>
      </c>
      <c r="C2787" s="37">
        <v>30500</v>
      </c>
      <c r="D2787" s="37">
        <v>148000</v>
      </c>
      <c r="E2787" s="38">
        <v>1946.12</v>
      </c>
      <c r="F2787" s="9"/>
      <c r="G2787" s="10"/>
    </row>
    <row r="2788" spans="1:7" ht="13.25" customHeight="1">
      <c r="A2788" s="39">
        <v>42438</v>
      </c>
      <c r="B2788" s="40">
        <v>23880</v>
      </c>
      <c r="C2788" s="40">
        <v>30550</v>
      </c>
      <c r="D2788" s="40">
        <v>149500</v>
      </c>
      <c r="E2788" s="41">
        <v>1952.95</v>
      </c>
      <c r="F2788" s="9"/>
      <c r="G2788" s="10"/>
    </row>
    <row r="2789" spans="1:7" ht="13.25" customHeight="1">
      <c r="A2789" s="33">
        <v>42439</v>
      </c>
      <c r="B2789" s="34">
        <v>24500</v>
      </c>
      <c r="C2789" s="34">
        <v>30300</v>
      </c>
      <c r="D2789" s="34">
        <v>148000</v>
      </c>
      <c r="E2789" s="35">
        <v>1969.33</v>
      </c>
      <c r="F2789" s="9"/>
      <c r="G2789" s="10"/>
    </row>
    <row r="2790" spans="1:7" ht="13.25" customHeight="1">
      <c r="A2790" s="33">
        <v>42440</v>
      </c>
      <c r="B2790" s="34">
        <v>24980</v>
      </c>
      <c r="C2790" s="34">
        <v>30700</v>
      </c>
      <c r="D2790" s="34">
        <v>149000</v>
      </c>
      <c r="E2790" s="35">
        <v>1971.41</v>
      </c>
      <c r="F2790" s="9"/>
      <c r="G2790" s="10"/>
    </row>
    <row r="2791" spans="1:7" ht="13.25" customHeight="1">
      <c r="A2791" s="33">
        <v>42443</v>
      </c>
      <c r="B2791" s="34">
        <v>25100</v>
      </c>
      <c r="C2791" s="34">
        <v>30350</v>
      </c>
      <c r="D2791" s="34">
        <v>148500</v>
      </c>
      <c r="E2791" s="35">
        <v>1972.27</v>
      </c>
      <c r="F2791" s="9"/>
      <c r="G2791" s="10"/>
    </row>
    <row r="2792" spans="1:7" ht="13.25" customHeight="1">
      <c r="A2792" s="36">
        <v>42444</v>
      </c>
      <c r="B2792" s="37">
        <v>25060</v>
      </c>
      <c r="C2792" s="37">
        <v>29900</v>
      </c>
      <c r="D2792" s="37">
        <v>147000</v>
      </c>
      <c r="E2792" s="38">
        <v>1969.97</v>
      </c>
      <c r="F2792" s="9"/>
      <c r="G2792" s="10"/>
    </row>
    <row r="2793" spans="1:7" ht="13.25" customHeight="1">
      <c r="A2793" s="39">
        <v>42445</v>
      </c>
      <c r="B2793" s="40">
        <v>25120</v>
      </c>
      <c r="C2793" s="40">
        <v>29200</v>
      </c>
      <c r="D2793" s="40">
        <v>146500</v>
      </c>
      <c r="E2793" s="41">
        <v>1974.9</v>
      </c>
      <c r="F2793" s="9"/>
      <c r="G2793" s="10"/>
    </row>
    <row r="2794" spans="1:7" ht="13.25" customHeight="1">
      <c r="A2794" s="33">
        <v>42446</v>
      </c>
      <c r="B2794" s="34">
        <v>25260</v>
      </c>
      <c r="C2794" s="34">
        <v>29250</v>
      </c>
      <c r="D2794" s="34">
        <v>146500</v>
      </c>
      <c r="E2794" s="35">
        <v>1987.99</v>
      </c>
      <c r="F2794" s="9"/>
      <c r="G2794" s="10"/>
    </row>
    <row r="2795" spans="1:7" ht="13.25" customHeight="1">
      <c r="A2795" s="33">
        <v>42447</v>
      </c>
      <c r="B2795" s="34">
        <v>25460</v>
      </c>
      <c r="C2795" s="34">
        <v>29450</v>
      </c>
      <c r="D2795" s="34">
        <v>150500</v>
      </c>
      <c r="E2795" s="35">
        <v>1992.12</v>
      </c>
      <c r="F2795" s="9"/>
      <c r="G2795" s="10"/>
    </row>
    <row r="2796" spans="1:7" ht="13.25" customHeight="1">
      <c r="A2796" s="33">
        <v>42450</v>
      </c>
      <c r="B2796" s="34">
        <v>25340</v>
      </c>
      <c r="C2796" s="34">
        <v>29550</v>
      </c>
      <c r="D2796" s="34">
        <v>154500</v>
      </c>
      <c r="E2796" s="35">
        <v>1989.76</v>
      </c>
      <c r="F2796" s="9"/>
      <c r="G2796" s="10"/>
    </row>
    <row r="2797" spans="1:7" ht="13.25" customHeight="1">
      <c r="A2797" s="36">
        <v>42451</v>
      </c>
      <c r="B2797" s="37">
        <v>25380</v>
      </c>
      <c r="C2797" s="37">
        <v>30200</v>
      </c>
      <c r="D2797" s="37">
        <v>159000</v>
      </c>
      <c r="E2797" s="38">
        <v>1996.81</v>
      </c>
      <c r="F2797" s="9"/>
      <c r="G2797" s="10"/>
    </row>
    <row r="2798" spans="1:7" ht="13.25" customHeight="1">
      <c r="A2798" s="39">
        <v>42452</v>
      </c>
      <c r="B2798" s="40">
        <v>25580</v>
      </c>
      <c r="C2798" s="40">
        <v>30250</v>
      </c>
      <c r="D2798" s="40">
        <v>158000</v>
      </c>
      <c r="E2798" s="41">
        <v>1995.12</v>
      </c>
      <c r="F2798" s="9"/>
      <c r="G2798" s="10"/>
    </row>
    <row r="2799" spans="1:7" ht="13.25" customHeight="1">
      <c r="A2799" s="33">
        <v>42453</v>
      </c>
      <c r="B2799" s="34">
        <v>25640</v>
      </c>
      <c r="C2799" s="34">
        <v>29450</v>
      </c>
      <c r="D2799" s="34">
        <v>155500</v>
      </c>
      <c r="E2799" s="35">
        <v>1985.97</v>
      </c>
      <c r="F2799" s="9"/>
      <c r="G2799" s="10"/>
    </row>
    <row r="2800" spans="1:7" ht="13.25" customHeight="1">
      <c r="A2800" s="33">
        <v>42454</v>
      </c>
      <c r="B2800" s="34">
        <v>25760</v>
      </c>
      <c r="C2800" s="34">
        <v>29150</v>
      </c>
      <c r="D2800" s="34">
        <v>153000</v>
      </c>
      <c r="E2800" s="35">
        <v>1983.81</v>
      </c>
      <c r="F2800" s="9"/>
      <c r="G2800" s="10"/>
    </row>
    <row r="2801" spans="1:7" ht="13.25" customHeight="1">
      <c r="A2801" s="33">
        <v>42457</v>
      </c>
      <c r="B2801" s="34">
        <v>25880</v>
      </c>
      <c r="C2801" s="34">
        <v>28550</v>
      </c>
      <c r="D2801" s="34">
        <v>154000</v>
      </c>
      <c r="E2801" s="35">
        <v>1982.54</v>
      </c>
      <c r="F2801" s="9"/>
      <c r="G2801" s="10"/>
    </row>
    <row r="2802" spans="1:7" ht="13.25" customHeight="1">
      <c r="A2802" s="36">
        <v>42458</v>
      </c>
      <c r="B2802" s="37">
        <v>25800</v>
      </c>
      <c r="C2802" s="37">
        <v>28900</v>
      </c>
      <c r="D2802" s="37">
        <v>155000</v>
      </c>
      <c r="E2802" s="38">
        <v>1994.91</v>
      </c>
      <c r="F2802" s="9"/>
      <c r="G2802" s="10"/>
    </row>
    <row r="2803" spans="1:7" ht="13.25" customHeight="1">
      <c r="A2803" s="39">
        <v>42459</v>
      </c>
      <c r="B2803" s="40">
        <v>26160</v>
      </c>
      <c r="C2803" s="40">
        <v>28650</v>
      </c>
      <c r="D2803" s="40">
        <v>155500</v>
      </c>
      <c r="E2803" s="41">
        <v>2002.14</v>
      </c>
      <c r="F2803" s="9"/>
      <c r="G2803" s="10"/>
    </row>
    <row r="2804" spans="1:7" ht="13.25" customHeight="1">
      <c r="A2804" s="33">
        <v>42460</v>
      </c>
      <c r="B2804" s="34">
        <v>26240</v>
      </c>
      <c r="C2804" s="34">
        <v>28150</v>
      </c>
      <c r="D2804" s="34">
        <v>152500</v>
      </c>
      <c r="E2804" s="35">
        <v>1995.85</v>
      </c>
      <c r="F2804" s="9"/>
      <c r="G2804" s="10"/>
    </row>
    <row r="2805" spans="1:7" ht="13.25" customHeight="1">
      <c r="A2805" s="33">
        <v>42461</v>
      </c>
      <c r="B2805" s="34">
        <v>25580</v>
      </c>
      <c r="C2805" s="34">
        <v>28200</v>
      </c>
      <c r="D2805" s="34">
        <v>149500</v>
      </c>
      <c r="E2805" s="35">
        <v>1973.57</v>
      </c>
      <c r="F2805" s="9"/>
      <c r="G2805" s="10"/>
    </row>
    <row r="2806" spans="1:7" ht="13.25" customHeight="1">
      <c r="A2806" s="33">
        <v>42464</v>
      </c>
      <c r="B2806" s="34">
        <v>26100</v>
      </c>
      <c r="C2806" s="34">
        <v>27900</v>
      </c>
      <c r="D2806" s="34">
        <v>144000</v>
      </c>
      <c r="E2806" s="35">
        <v>1978.97</v>
      </c>
      <c r="F2806" s="9"/>
      <c r="G2806" s="10"/>
    </row>
    <row r="2807" spans="1:7" ht="13.25" customHeight="1">
      <c r="A2807" s="36">
        <v>42465</v>
      </c>
      <c r="B2807" s="37">
        <v>25200</v>
      </c>
      <c r="C2807" s="37">
        <v>27850</v>
      </c>
      <c r="D2807" s="37">
        <v>144500</v>
      </c>
      <c r="E2807" s="38">
        <v>1962.74</v>
      </c>
      <c r="F2807" s="9"/>
      <c r="G2807" s="10"/>
    </row>
    <row r="2808" spans="1:7" ht="13.25" customHeight="1">
      <c r="A2808" s="39">
        <v>42466</v>
      </c>
      <c r="B2808" s="40">
        <v>25700</v>
      </c>
      <c r="C2808" s="40">
        <v>27500</v>
      </c>
      <c r="D2808" s="40">
        <v>144000</v>
      </c>
      <c r="E2808" s="41">
        <v>1971.32</v>
      </c>
      <c r="F2808" s="9"/>
      <c r="G2808" s="10"/>
    </row>
    <row r="2809" spans="1:7" ht="13.25" customHeight="1">
      <c r="A2809" s="33">
        <v>42467</v>
      </c>
      <c r="B2809" s="34">
        <v>25380</v>
      </c>
      <c r="C2809" s="34">
        <v>26900</v>
      </c>
      <c r="D2809" s="34">
        <v>146500</v>
      </c>
      <c r="E2809" s="35">
        <v>1973.89</v>
      </c>
      <c r="F2809" s="9"/>
      <c r="G2809" s="10"/>
    </row>
    <row r="2810" spans="1:7" ht="13.25" customHeight="1">
      <c r="A2810" s="33">
        <v>42468</v>
      </c>
      <c r="B2810" s="34">
        <v>24920</v>
      </c>
      <c r="C2810" s="34">
        <v>27800</v>
      </c>
      <c r="D2810" s="34">
        <v>146000</v>
      </c>
      <c r="E2810" s="35">
        <v>1972.05</v>
      </c>
      <c r="F2810" s="9"/>
      <c r="G2810" s="10"/>
    </row>
    <row r="2811" spans="1:7" ht="13.25" customHeight="1">
      <c r="A2811" s="33">
        <v>42471</v>
      </c>
      <c r="B2811" s="34">
        <v>25320</v>
      </c>
      <c r="C2811" s="34">
        <v>27150</v>
      </c>
      <c r="D2811" s="34">
        <v>146000</v>
      </c>
      <c r="E2811" s="35">
        <v>1970.37</v>
      </c>
      <c r="F2811" s="9"/>
      <c r="G2811" s="10"/>
    </row>
    <row r="2812" spans="1:7" ht="13.25" customHeight="1">
      <c r="A2812" s="36">
        <v>42472</v>
      </c>
      <c r="B2812" s="37">
        <v>25500</v>
      </c>
      <c r="C2812" s="37">
        <v>27150</v>
      </c>
      <c r="D2812" s="37">
        <v>148500</v>
      </c>
      <c r="E2812" s="38">
        <v>1981.32</v>
      </c>
      <c r="F2812" s="9"/>
      <c r="G2812" s="10"/>
    </row>
    <row r="2813" spans="1:7" ht="13.25" customHeight="1">
      <c r="A2813" s="39">
        <v>42474</v>
      </c>
      <c r="B2813" s="40">
        <v>26000</v>
      </c>
      <c r="C2813" s="40">
        <v>27250</v>
      </c>
      <c r="D2813" s="40">
        <v>152000</v>
      </c>
      <c r="E2813" s="41">
        <v>2015.93</v>
      </c>
      <c r="F2813" s="9"/>
      <c r="G2813" s="10"/>
    </row>
    <row r="2814" spans="1:7" ht="13.25" customHeight="1">
      <c r="A2814" s="33">
        <v>42475</v>
      </c>
      <c r="B2814" s="34">
        <v>26000</v>
      </c>
      <c r="C2814" s="34">
        <v>27650</v>
      </c>
      <c r="D2814" s="34">
        <v>151500</v>
      </c>
      <c r="E2814" s="35">
        <v>2014.71</v>
      </c>
      <c r="F2814" s="9"/>
      <c r="G2814" s="10"/>
    </row>
    <row r="2815" spans="1:7" ht="13.25" customHeight="1">
      <c r="A2815" s="33">
        <v>42478</v>
      </c>
      <c r="B2815" s="34">
        <v>25980</v>
      </c>
      <c r="C2815" s="34">
        <v>27200</v>
      </c>
      <c r="D2815" s="34">
        <v>154000</v>
      </c>
      <c r="E2815" s="35">
        <v>2009.1</v>
      </c>
      <c r="F2815" s="9"/>
      <c r="G2815" s="10"/>
    </row>
    <row r="2816" spans="1:7" ht="13.25" customHeight="1">
      <c r="A2816" s="33">
        <v>42479</v>
      </c>
      <c r="B2816" s="34">
        <v>25760</v>
      </c>
      <c r="C2816" s="34">
        <v>27450</v>
      </c>
      <c r="D2816" s="34">
        <v>153000</v>
      </c>
      <c r="E2816" s="35">
        <v>2011.36</v>
      </c>
      <c r="F2816" s="9"/>
      <c r="G2816" s="10"/>
    </row>
    <row r="2817" spans="1:7" ht="13.25" customHeight="1">
      <c r="A2817" s="36">
        <v>42480</v>
      </c>
      <c r="B2817" s="37">
        <v>25980</v>
      </c>
      <c r="C2817" s="37">
        <v>27550</v>
      </c>
      <c r="D2817" s="37">
        <v>151500</v>
      </c>
      <c r="E2817" s="38">
        <v>2005.83</v>
      </c>
      <c r="F2817" s="9"/>
      <c r="G2817" s="10"/>
    </row>
    <row r="2818" spans="1:7" ht="13.25" customHeight="1">
      <c r="A2818" s="39">
        <v>42481</v>
      </c>
      <c r="B2818" s="40">
        <v>25880</v>
      </c>
      <c r="C2818" s="40">
        <v>27550</v>
      </c>
      <c r="D2818" s="40">
        <v>154000</v>
      </c>
      <c r="E2818" s="41">
        <v>2022.1</v>
      </c>
      <c r="F2818" s="9"/>
      <c r="G2818" s="10"/>
    </row>
    <row r="2819" spans="1:7" ht="13.25" customHeight="1">
      <c r="A2819" s="33">
        <v>42482</v>
      </c>
      <c r="B2819" s="34">
        <v>25600</v>
      </c>
      <c r="C2819" s="34">
        <v>27500</v>
      </c>
      <c r="D2819" s="34">
        <v>151000</v>
      </c>
      <c r="E2819" s="35">
        <v>2015.49</v>
      </c>
      <c r="F2819" s="9"/>
      <c r="G2819" s="10"/>
    </row>
    <row r="2820" spans="1:7" ht="13.25" customHeight="1">
      <c r="A2820" s="33">
        <v>42485</v>
      </c>
      <c r="B2820" s="34">
        <v>25620</v>
      </c>
      <c r="C2820" s="34">
        <v>27500</v>
      </c>
      <c r="D2820" s="34">
        <v>149500</v>
      </c>
      <c r="E2820" s="35">
        <v>2014.55</v>
      </c>
      <c r="F2820" s="9"/>
      <c r="G2820" s="10"/>
    </row>
    <row r="2821" spans="1:7" ht="13.25" customHeight="1">
      <c r="A2821" s="33">
        <v>42486</v>
      </c>
      <c r="B2821" s="34">
        <v>25920</v>
      </c>
      <c r="C2821" s="34">
        <v>29150</v>
      </c>
      <c r="D2821" s="34">
        <v>153500</v>
      </c>
      <c r="E2821" s="35">
        <v>2019.63</v>
      </c>
      <c r="F2821" s="9"/>
      <c r="G2821" s="10"/>
    </row>
    <row r="2822" spans="1:7" ht="13.25" customHeight="1">
      <c r="A2822" s="36">
        <v>42487</v>
      </c>
      <c r="B2822" s="37">
        <v>26000</v>
      </c>
      <c r="C2822" s="37">
        <v>29150</v>
      </c>
      <c r="D2822" s="37">
        <v>149000</v>
      </c>
      <c r="E2822" s="38">
        <v>2015.4</v>
      </c>
      <c r="F2822" s="9"/>
      <c r="G2822" s="10"/>
    </row>
    <row r="2823" spans="1:7" ht="13.25" customHeight="1">
      <c r="A2823" s="39">
        <v>42488</v>
      </c>
      <c r="B2823" s="40">
        <v>25300</v>
      </c>
      <c r="C2823" s="40">
        <v>27900</v>
      </c>
      <c r="D2823" s="40">
        <v>148000</v>
      </c>
      <c r="E2823" s="41">
        <v>2000.93</v>
      </c>
      <c r="F2823" s="9"/>
      <c r="G2823" s="10"/>
    </row>
    <row r="2824" spans="1:7" ht="13.25" customHeight="1">
      <c r="A2824" s="33">
        <v>42489</v>
      </c>
      <c r="B2824" s="34">
        <v>24900</v>
      </c>
      <c r="C2824" s="34">
        <v>28150</v>
      </c>
      <c r="D2824" s="34">
        <v>143500</v>
      </c>
      <c r="E2824" s="35">
        <v>1994.15</v>
      </c>
      <c r="F2824" s="9"/>
      <c r="G2824" s="10"/>
    </row>
    <row r="2825" spans="1:7" ht="13.25" customHeight="1">
      <c r="A2825" s="33">
        <v>42492</v>
      </c>
      <c r="B2825" s="34">
        <v>25000</v>
      </c>
      <c r="C2825" s="34">
        <v>27850</v>
      </c>
      <c r="D2825" s="34">
        <v>142500</v>
      </c>
      <c r="E2825" s="35">
        <v>1978.15</v>
      </c>
      <c r="F2825" s="9"/>
      <c r="G2825" s="10"/>
    </row>
    <row r="2826" spans="1:7" ht="13.25" customHeight="1">
      <c r="A2826" s="33">
        <v>42493</v>
      </c>
      <c r="B2826" s="34">
        <v>25220</v>
      </c>
      <c r="C2826" s="34">
        <v>27650</v>
      </c>
      <c r="D2826" s="34">
        <v>142500</v>
      </c>
      <c r="E2826" s="35">
        <v>1986.41</v>
      </c>
      <c r="F2826" s="9"/>
      <c r="G2826" s="10"/>
    </row>
    <row r="2827" spans="1:7" ht="13.25" customHeight="1">
      <c r="A2827" s="36">
        <v>42494</v>
      </c>
      <c r="B2827" s="37">
        <v>25800</v>
      </c>
      <c r="C2827" s="37">
        <v>26650</v>
      </c>
      <c r="D2827" s="37">
        <v>139000</v>
      </c>
      <c r="E2827" s="38">
        <v>1976.71</v>
      </c>
      <c r="F2827" s="9"/>
      <c r="G2827" s="10"/>
    </row>
    <row r="2828" spans="1:7" ht="13.25" customHeight="1">
      <c r="A2828" s="39">
        <v>42499</v>
      </c>
      <c r="B2828" s="40">
        <v>25980</v>
      </c>
      <c r="C2828" s="40">
        <v>25750</v>
      </c>
      <c r="D2828" s="40">
        <v>135500</v>
      </c>
      <c r="E2828" s="41">
        <v>1967.81</v>
      </c>
      <c r="F2828" s="9"/>
      <c r="G2828" s="10"/>
    </row>
    <row r="2829" spans="1:7" ht="13.25" customHeight="1">
      <c r="A2829" s="33">
        <v>42500</v>
      </c>
      <c r="B2829" s="34">
        <v>25920</v>
      </c>
      <c r="C2829" s="34">
        <v>26400</v>
      </c>
      <c r="D2829" s="34">
        <v>139500</v>
      </c>
      <c r="E2829" s="35">
        <v>1982.5</v>
      </c>
      <c r="F2829" s="9"/>
      <c r="G2829" s="10"/>
    </row>
    <row r="2830" spans="1:7" ht="13.25" customHeight="1">
      <c r="A2830" s="33">
        <v>42501</v>
      </c>
      <c r="B2830" s="34">
        <v>25840</v>
      </c>
      <c r="C2830" s="34">
        <v>26200</v>
      </c>
      <c r="D2830" s="34">
        <v>139000</v>
      </c>
      <c r="E2830" s="35">
        <v>1980.1</v>
      </c>
      <c r="F2830" s="9"/>
      <c r="G2830" s="10"/>
    </row>
    <row r="2831" spans="1:7" ht="13.25" customHeight="1">
      <c r="A2831" s="33">
        <v>42502</v>
      </c>
      <c r="B2831" s="34">
        <v>25620</v>
      </c>
      <c r="C2831" s="34">
        <v>26100</v>
      </c>
      <c r="D2831" s="34">
        <v>136500</v>
      </c>
      <c r="E2831" s="35">
        <v>1977.49</v>
      </c>
      <c r="F2831" s="9"/>
      <c r="G2831" s="10"/>
    </row>
    <row r="2832" spans="1:7" ht="13.25" customHeight="1">
      <c r="A2832" s="36">
        <v>42503</v>
      </c>
      <c r="B2832" s="37">
        <v>25060</v>
      </c>
      <c r="C2832" s="37">
        <v>26100</v>
      </c>
      <c r="D2832" s="37">
        <v>135000</v>
      </c>
      <c r="E2832" s="38">
        <v>1966.99</v>
      </c>
      <c r="F2832" s="9"/>
      <c r="G2832" s="10"/>
    </row>
    <row r="2833" spans="1:7" ht="13.25" customHeight="1">
      <c r="A2833" s="39">
        <v>42506</v>
      </c>
      <c r="B2833" s="40">
        <v>24960</v>
      </c>
      <c r="C2833" s="40">
        <v>26100</v>
      </c>
      <c r="D2833" s="40">
        <v>135500</v>
      </c>
      <c r="E2833" s="41">
        <v>1967.91</v>
      </c>
      <c r="F2833" s="9"/>
      <c r="G2833" s="10"/>
    </row>
    <row r="2834" spans="1:7" ht="13.25" customHeight="1">
      <c r="A2834" s="33">
        <v>42507</v>
      </c>
      <c r="B2834" s="34">
        <v>25280</v>
      </c>
      <c r="C2834" s="34">
        <v>25900</v>
      </c>
      <c r="D2834" s="34">
        <v>134500</v>
      </c>
      <c r="E2834" s="35">
        <v>1968.06</v>
      </c>
      <c r="F2834" s="9"/>
      <c r="G2834" s="10"/>
    </row>
    <row r="2835" spans="1:7" ht="13.25" customHeight="1">
      <c r="A2835" s="33">
        <v>42508</v>
      </c>
      <c r="B2835" s="34">
        <v>25360</v>
      </c>
      <c r="C2835" s="34">
        <v>26200</v>
      </c>
      <c r="D2835" s="34">
        <v>133000</v>
      </c>
      <c r="E2835" s="35">
        <v>1956.73</v>
      </c>
      <c r="F2835" s="9"/>
      <c r="G2835" s="10"/>
    </row>
    <row r="2836" spans="1:7" ht="13.25" customHeight="1">
      <c r="A2836" s="33">
        <v>42509</v>
      </c>
      <c r="B2836" s="34">
        <v>25400</v>
      </c>
      <c r="C2836" s="34">
        <v>26600</v>
      </c>
      <c r="D2836" s="34">
        <v>134500</v>
      </c>
      <c r="E2836" s="35">
        <v>1946.78</v>
      </c>
      <c r="F2836" s="9"/>
      <c r="G2836" s="10"/>
    </row>
    <row r="2837" spans="1:7" ht="13.25" customHeight="1">
      <c r="A2837" s="36">
        <v>42510</v>
      </c>
      <c r="B2837" s="37">
        <v>25380</v>
      </c>
      <c r="C2837" s="37">
        <v>26300</v>
      </c>
      <c r="D2837" s="37">
        <v>132000</v>
      </c>
      <c r="E2837" s="38">
        <v>1947.67</v>
      </c>
      <c r="F2837" s="9"/>
      <c r="G2837" s="10"/>
    </row>
    <row r="2838" spans="1:7" ht="13.25" customHeight="1">
      <c r="A2838" s="39">
        <v>42513</v>
      </c>
      <c r="B2838" s="40">
        <v>25720</v>
      </c>
      <c r="C2838" s="40">
        <v>27200</v>
      </c>
      <c r="D2838" s="40">
        <v>133000</v>
      </c>
      <c r="E2838" s="41">
        <v>1955.25</v>
      </c>
      <c r="F2838" s="9"/>
      <c r="G2838" s="10"/>
    </row>
    <row r="2839" spans="1:7" ht="13.25" customHeight="1">
      <c r="A2839" s="33">
        <v>42514</v>
      </c>
      <c r="B2839" s="34">
        <v>25420</v>
      </c>
      <c r="C2839" s="34">
        <v>26850</v>
      </c>
      <c r="D2839" s="34">
        <v>133500</v>
      </c>
      <c r="E2839" s="35">
        <v>1937.68</v>
      </c>
      <c r="F2839" s="9"/>
      <c r="G2839" s="10"/>
    </row>
    <row r="2840" spans="1:7" ht="13.25" customHeight="1">
      <c r="A2840" s="33">
        <v>42515</v>
      </c>
      <c r="B2840" s="34">
        <v>25900</v>
      </c>
      <c r="C2840" s="34">
        <v>27050</v>
      </c>
      <c r="D2840" s="34">
        <v>135000</v>
      </c>
      <c r="E2840" s="35">
        <v>1960.51</v>
      </c>
      <c r="F2840" s="9"/>
      <c r="G2840" s="10"/>
    </row>
    <row r="2841" spans="1:7" ht="13.25" customHeight="1">
      <c r="A2841" s="33">
        <v>42516</v>
      </c>
      <c r="B2841" s="34">
        <v>25920</v>
      </c>
      <c r="C2841" s="34">
        <v>27000</v>
      </c>
      <c r="D2841" s="34">
        <v>135000</v>
      </c>
      <c r="E2841" s="35">
        <v>1957.06</v>
      </c>
      <c r="F2841" s="9"/>
      <c r="G2841" s="10"/>
    </row>
    <row r="2842" spans="1:7" ht="13.25" customHeight="1">
      <c r="A2842" s="36">
        <v>42517</v>
      </c>
      <c r="B2842" s="37">
        <v>25640</v>
      </c>
      <c r="C2842" s="37">
        <v>28650</v>
      </c>
      <c r="D2842" s="37">
        <v>136000</v>
      </c>
      <c r="E2842" s="38">
        <v>1969.17</v>
      </c>
      <c r="F2842" s="9"/>
      <c r="G2842" s="10"/>
    </row>
    <row r="2843" spans="1:7" ht="13.25" customHeight="1">
      <c r="A2843" s="39">
        <v>42520</v>
      </c>
      <c r="B2843" s="40">
        <v>25600</v>
      </c>
      <c r="C2843" s="40">
        <v>29000</v>
      </c>
      <c r="D2843" s="40">
        <v>136500</v>
      </c>
      <c r="E2843" s="41">
        <v>1967.13</v>
      </c>
      <c r="F2843" s="9"/>
      <c r="G2843" s="10"/>
    </row>
    <row r="2844" spans="1:7" ht="13.25" customHeight="1">
      <c r="A2844" s="33">
        <v>42521</v>
      </c>
      <c r="B2844" s="34">
        <v>25840</v>
      </c>
      <c r="C2844" s="34">
        <v>28700</v>
      </c>
      <c r="D2844" s="34">
        <v>139500</v>
      </c>
      <c r="E2844" s="35">
        <v>1983.4</v>
      </c>
      <c r="F2844" s="9"/>
      <c r="G2844" s="10"/>
    </row>
    <row r="2845" spans="1:7" ht="13.25" customHeight="1">
      <c r="A2845" s="33">
        <v>42522</v>
      </c>
      <c r="B2845" s="34">
        <v>26660</v>
      </c>
      <c r="C2845" s="34">
        <v>28500</v>
      </c>
      <c r="D2845" s="34">
        <v>138000</v>
      </c>
      <c r="E2845" s="35">
        <v>1982.72</v>
      </c>
      <c r="F2845" s="9"/>
      <c r="G2845" s="10"/>
    </row>
    <row r="2846" spans="1:7" ht="13.25" customHeight="1">
      <c r="A2846" s="33">
        <v>42523</v>
      </c>
      <c r="B2846" s="34">
        <v>27300</v>
      </c>
      <c r="C2846" s="34">
        <v>28050</v>
      </c>
      <c r="D2846" s="34">
        <v>138000</v>
      </c>
      <c r="E2846" s="35">
        <v>1985.11</v>
      </c>
      <c r="F2846" s="9"/>
      <c r="G2846" s="10"/>
    </row>
    <row r="2847" spans="1:7" ht="13.25" customHeight="1">
      <c r="A2847" s="36">
        <v>42524</v>
      </c>
      <c r="B2847" s="37">
        <v>27540</v>
      </c>
      <c r="C2847" s="37">
        <v>27600</v>
      </c>
      <c r="D2847" s="37">
        <v>138500</v>
      </c>
      <c r="E2847" s="38">
        <v>1985.84</v>
      </c>
      <c r="F2847" s="9"/>
      <c r="G2847" s="10"/>
    </row>
    <row r="2848" spans="1:7" ht="13.25" customHeight="1">
      <c r="A2848" s="39">
        <v>42528</v>
      </c>
      <c r="B2848" s="40">
        <v>27960</v>
      </c>
      <c r="C2848" s="40">
        <v>28650</v>
      </c>
      <c r="D2848" s="40">
        <v>139500</v>
      </c>
      <c r="E2848" s="41">
        <v>2011.63</v>
      </c>
      <c r="F2848" s="9"/>
      <c r="G2848" s="10"/>
    </row>
    <row r="2849" spans="1:7" ht="13.25" customHeight="1">
      <c r="A2849" s="33">
        <v>42529</v>
      </c>
      <c r="B2849" s="34">
        <v>28120</v>
      </c>
      <c r="C2849" s="34">
        <v>28550</v>
      </c>
      <c r="D2849" s="34">
        <v>139500</v>
      </c>
      <c r="E2849" s="35">
        <v>2027.08</v>
      </c>
      <c r="F2849" s="9"/>
      <c r="G2849" s="10"/>
    </row>
    <row r="2850" spans="1:7" ht="13.25" customHeight="1">
      <c r="A2850" s="33">
        <v>42530</v>
      </c>
      <c r="B2850" s="34">
        <v>28600</v>
      </c>
      <c r="C2850" s="34">
        <v>29000</v>
      </c>
      <c r="D2850" s="34">
        <v>139000</v>
      </c>
      <c r="E2850" s="35">
        <v>2024.17</v>
      </c>
      <c r="F2850" s="9"/>
      <c r="G2850" s="10"/>
    </row>
    <row r="2851" spans="1:7" ht="13.25" customHeight="1">
      <c r="A2851" s="33">
        <v>42531</v>
      </c>
      <c r="B2851" s="34">
        <v>28120</v>
      </c>
      <c r="C2851" s="34">
        <v>29000</v>
      </c>
      <c r="D2851" s="34">
        <v>139000</v>
      </c>
      <c r="E2851" s="35">
        <v>2017.63</v>
      </c>
      <c r="F2851" s="9"/>
      <c r="G2851" s="10"/>
    </row>
    <row r="2852" spans="1:7" ht="13.25" customHeight="1">
      <c r="A2852" s="36">
        <v>42534</v>
      </c>
      <c r="B2852" s="37">
        <v>27420</v>
      </c>
      <c r="C2852" s="37">
        <v>28350</v>
      </c>
      <c r="D2852" s="37">
        <v>135500</v>
      </c>
      <c r="E2852" s="38">
        <v>1979.06</v>
      </c>
      <c r="F2852" s="9"/>
      <c r="G2852" s="10"/>
    </row>
    <row r="2853" spans="1:7" ht="13.25" customHeight="1">
      <c r="A2853" s="39">
        <v>42535</v>
      </c>
      <c r="B2853" s="40">
        <v>27600</v>
      </c>
      <c r="C2853" s="40">
        <v>29050</v>
      </c>
      <c r="D2853" s="40">
        <v>138500</v>
      </c>
      <c r="E2853" s="41">
        <v>1972.03</v>
      </c>
      <c r="F2853" s="9"/>
      <c r="G2853" s="10"/>
    </row>
    <row r="2854" spans="1:7" ht="13.25" customHeight="1">
      <c r="A2854" s="33">
        <v>42536</v>
      </c>
      <c r="B2854" s="34">
        <v>28260</v>
      </c>
      <c r="C2854" s="34">
        <v>29950</v>
      </c>
      <c r="D2854" s="34">
        <v>135500</v>
      </c>
      <c r="E2854" s="35">
        <v>1968.83</v>
      </c>
      <c r="F2854" s="9"/>
      <c r="G2854" s="10"/>
    </row>
    <row r="2855" spans="1:7" ht="13.25" customHeight="1">
      <c r="A2855" s="33">
        <v>42537</v>
      </c>
      <c r="B2855" s="34">
        <v>28180</v>
      </c>
      <c r="C2855" s="34">
        <v>29650</v>
      </c>
      <c r="D2855" s="34">
        <v>134500</v>
      </c>
      <c r="E2855" s="35">
        <v>1951.99</v>
      </c>
      <c r="F2855" s="9"/>
      <c r="G2855" s="10"/>
    </row>
    <row r="2856" spans="1:7" ht="13.25" customHeight="1">
      <c r="A2856" s="33">
        <v>42538</v>
      </c>
      <c r="B2856" s="34">
        <v>28520</v>
      </c>
      <c r="C2856" s="34">
        <v>29000</v>
      </c>
      <c r="D2856" s="34">
        <v>134500</v>
      </c>
      <c r="E2856" s="35">
        <v>1953.4</v>
      </c>
      <c r="F2856" s="9"/>
      <c r="G2856" s="10"/>
    </row>
    <row r="2857" spans="1:7" ht="13.25" customHeight="1">
      <c r="A2857" s="36">
        <v>42541</v>
      </c>
      <c r="B2857" s="37">
        <v>28620</v>
      </c>
      <c r="C2857" s="37">
        <v>30050</v>
      </c>
      <c r="D2857" s="37">
        <v>136500</v>
      </c>
      <c r="E2857" s="38">
        <v>1981.12</v>
      </c>
      <c r="F2857" s="9"/>
      <c r="G2857" s="10"/>
    </row>
    <row r="2858" spans="1:7" ht="13.25" customHeight="1">
      <c r="A2858" s="39">
        <v>42542</v>
      </c>
      <c r="B2858" s="40">
        <v>28960</v>
      </c>
      <c r="C2858" s="40">
        <v>29800</v>
      </c>
      <c r="D2858" s="40">
        <v>138000</v>
      </c>
      <c r="E2858" s="41">
        <v>1982.7</v>
      </c>
      <c r="F2858" s="9"/>
      <c r="G2858" s="10"/>
    </row>
    <row r="2859" spans="1:7" ht="13.25" customHeight="1">
      <c r="A2859" s="33">
        <v>42543</v>
      </c>
      <c r="B2859" s="34">
        <v>28900</v>
      </c>
      <c r="C2859" s="34">
        <v>30950</v>
      </c>
      <c r="D2859" s="34">
        <v>140000</v>
      </c>
      <c r="E2859" s="35">
        <v>1992.58</v>
      </c>
      <c r="F2859" s="9"/>
      <c r="G2859" s="10"/>
    </row>
    <row r="2860" spans="1:7" ht="13.25" customHeight="1">
      <c r="A2860" s="33">
        <v>42544</v>
      </c>
      <c r="B2860" s="34">
        <v>28600</v>
      </c>
      <c r="C2860" s="34">
        <v>31750</v>
      </c>
      <c r="D2860" s="34">
        <v>141000</v>
      </c>
      <c r="E2860" s="35">
        <v>1986.71</v>
      </c>
      <c r="F2860" s="9"/>
      <c r="G2860" s="10"/>
    </row>
    <row r="2861" spans="1:7" ht="13.25" customHeight="1">
      <c r="A2861" s="33">
        <v>42545</v>
      </c>
      <c r="B2861" s="34">
        <v>28000</v>
      </c>
      <c r="C2861" s="34">
        <v>31800</v>
      </c>
      <c r="D2861" s="34">
        <v>139500</v>
      </c>
      <c r="E2861" s="35">
        <v>1925.24</v>
      </c>
      <c r="F2861" s="9"/>
      <c r="G2861" s="10"/>
    </row>
    <row r="2862" spans="1:7" ht="13.25" customHeight="1">
      <c r="A2862" s="36">
        <v>42548</v>
      </c>
      <c r="B2862" s="37">
        <v>27960</v>
      </c>
      <c r="C2862" s="37">
        <v>32050</v>
      </c>
      <c r="D2862" s="37">
        <v>141500</v>
      </c>
      <c r="E2862" s="38">
        <v>1926.85</v>
      </c>
      <c r="F2862" s="9"/>
      <c r="G2862" s="10"/>
    </row>
    <row r="2863" spans="1:7" ht="13.25" customHeight="1">
      <c r="A2863" s="39">
        <v>42549</v>
      </c>
      <c r="B2863" s="40">
        <v>27980</v>
      </c>
      <c r="C2863" s="40">
        <v>31150</v>
      </c>
      <c r="D2863" s="40">
        <v>139000</v>
      </c>
      <c r="E2863" s="41">
        <v>1936.22</v>
      </c>
      <c r="F2863" s="9"/>
      <c r="G2863" s="10"/>
    </row>
    <row r="2864" spans="1:7" ht="13.25" customHeight="1">
      <c r="A2864" s="33">
        <v>42550</v>
      </c>
      <c r="B2864" s="34">
        <v>27920</v>
      </c>
      <c r="C2864" s="34">
        <v>31800</v>
      </c>
      <c r="D2864" s="34">
        <v>139000</v>
      </c>
      <c r="E2864" s="35">
        <v>1956.36</v>
      </c>
      <c r="F2864" s="9"/>
      <c r="G2864" s="10"/>
    </row>
    <row r="2865" spans="1:7" ht="13.25" customHeight="1">
      <c r="A2865" s="33">
        <v>42551</v>
      </c>
      <c r="B2865" s="34">
        <v>28500</v>
      </c>
      <c r="C2865" s="34">
        <v>32400</v>
      </c>
      <c r="D2865" s="34">
        <v>135500</v>
      </c>
      <c r="E2865" s="35">
        <v>1970.35</v>
      </c>
      <c r="F2865" s="9"/>
      <c r="G2865" s="10"/>
    </row>
    <row r="2866" spans="1:7" ht="13.25" customHeight="1">
      <c r="A2866" s="33">
        <v>42552</v>
      </c>
      <c r="B2866" s="34">
        <v>29320</v>
      </c>
      <c r="C2866" s="34">
        <v>32150</v>
      </c>
      <c r="D2866" s="34">
        <v>137000</v>
      </c>
      <c r="E2866" s="35">
        <v>1987.32</v>
      </c>
      <c r="F2866" s="9"/>
      <c r="G2866" s="10"/>
    </row>
    <row r="2867" spans="1:7" ht="13.25" customHeight="1">
      <c r="A2867" s="36">
        <v>42555</v>
      </c>
      <c r="B2867" s="37">
        <v>29320</v>
      </c>
      <c r="C2867" s="37">
        <v>32750</v>
      </c>
      <c r="D2867" s="37">
        <v>137000</v>
      </c>
      <c r="E2867" s="38">
        <v>1995.3</v>
      </c>
      <c r="F2867" s="9"/>
      <c r="G2867" s="10"/>
    </row>
    <row r="2868" spans="1:7" ht="13.25" customHeight="1">
      <c r="A2868" s="39">
        <v>42556</v>
      </c>
      <c r="B2868" s="40">
        <v>29380</v>
      </c>
      <c r="C2868" s="40">
        <v>31850</v>
      </c>
      <c r="D2868" s="40">
        <v>135000</v>
      </c>
      <c r="E2868" s="41">
        <v>1989.85</v>
      </c>
      <c r="F2868" s="9"/>
      <c r="G2868" s="10"/>
    </row>
    <row r="2869" spans="1:7" ht="13.25" customHeight="1">
      <c r="A2869" s="33">
        <v>42557</v>
      </c>
      <c r="B2869" s="34">
        <v>28420</v>
      </c>
      <c r="C2869" s="34">
        <v>30600</v>
      </c>
      <c r="D2869" s="34">
        <v>130000</v>
      </c>
      <c r="E2869" s="35">
        <v>1953.12</v>
      </c>
      <c r="F2869" s="9"/>
      <c r="G2869" s="10"/>
    </row>
    <row r="2870" spans="1:7" ht="13.25" customHeight="1">
      <c r="A2870" s="33">
        <v>42558</v>
      </c>
      <c r="B2870" s="34">
        <v>29000</v>
      </c>
      <c r="C2870" s="34">
        <v>30650</v>
      </c>
      <c r="D2870" s="34">
        <v>131000</v>
      </c>
      <c r="E2870" s="35">
        <v>1974.08</v>
      </c>
      <c r="F2870" s="9"/>
      <c r="G2870" s="10"/>
    </row>
    <row r="2871" spans="1:7" ht="13.25" customHeight="1">
      <c r="A2871" s="33">
        <v>42559</v>
      </c>
      <c r="B2871" s="34">
        <v>29200</v>
      </c>
      <c r="C2871" s="34">
        <v>31050</v>
      </c>
      <c r="D2871" s="34">
        <v>130500</v>
      </c>
      <c r="E2871" s="35">
        <v>1963.1</v>
      </c>
      <c r="F2871" s="9"/>
      <c r="G2871" s="42"/>
    </row>
    <row r="2872" spans="1:7" ht="13.25" customHeight="1">
      <c r="A2872" s="36">
        <v>42562</v>
      </c>
      <c r="B2872" s="37">
        <v>29780</v>
      </c>
      <c r="C2872" s="37">
        <v>32000</v>
      </c>
      <c r="D2872" s="37">
        <v>131000</v>
      </c>
      <c r="E2872" s="38">
        <v>1988.54</v>
      </c>
      <c r="F2872" s="9"/>
      <c r="G2872" s="42"/>
    </row>
    <row r="2873" spans="1:7" ht="13.25" customHeight="1">
      <c r="A2873" s="39">
        <v>42563</v>
      </c>
      <c r="B2873" s="40">
        <v>29280</v>
      </c>
      <c r="C2873" s="40">
        <v>32000</v>
      </c>
      <c r="D2873" s="40">
        <v>132000</v>
      </c>
      <c r="E2873" s="41">
        <v>1991.23</v>
      </c>
      <c r="F2873" s="9"/>
      <c r="G2873" s="42"/>
    </row>
    <row r="2874" spans="1:7" ht="13.25" customHeight="1">
      <c r="A2874" s="33">
        <v>42564</v>
      </c>
      <c r="B2874" s="34">
        <v>29620</v>
      </c>
      <c r="C2874" s="34">
        <v>32650</v>
      </c>
      <c r="D2874" s="34">
        <v>135500</v>
      </c>
      <c r="E2874" s="35">
        <v>2005.55</v>
      </c>
      <c r="F2874" s="9"/>
      <c r="G2874" s="42"/>
    </row>
    <row r="2875" spans="1:7" ht="13.25" customHeight="1">
      <c r="A2875" s="33">
        <v>42565</v>
      </c>
      <c r="B2875" s="34">
        <v>30000</v>
      </c>
      <c r="C2875" s="34">
        <v>33050</v>
      </c>
      <c r="D2875" s="34">
        <v>131500</v>
      </c>
      <c r="E2875" s="35">
        <v>2008.77</v>
      </c>
      <c r="F2875" s="9"/>
      <c r="G2875" s="42"/>
    </row>
    <row r="2876" spans="1:7" ht="13.25" customHeight="1">
      <c r="A2876" s="33">
        <v>42566</v>
      </c>
      <c r="B2876" s="34">
        <v>30360</v>
      </c>
      <c r="C2876" s="34">
        <v>32700</v>
      </c>
      <c r="D2876" s="34">
        <v>133000</v>
      </c>
      <c r="E2876" s="35">
        <v>2017.26</v>
      </c>
      <c r="F2876" s="9"/>
      <c r="G2876" s="42"/>
    </row>
    <row r="2877" spans="1:7" ht="13.25" customHeight="1">
      <c r="A2877" s="36">
        <v>42569</v>
      </c>
      <c r="B2877" s="37">
        <v>30660</v>
      </c>
      <c r="C2877" s="37">
        <v>32750</v>
      </c>
      <c r="D2877" s="37">
        <v>132000</v>
      </c>
      <c r="E2877" s="38">
        <v>2021.11</v>
      </c>
      <c r="F2877" s="9"/>
      <c r="G2877" s="42"/>
    </row>
    <row r="2878" spans="1:7" ht="13.25" customHeight="1">
      <c r="A2878" s="39">
        <v>42570</v>
      </c>
      <c r="B2878" s="40">
        <v>30660</v>
      </c>
      <c r="C2878" s="40">
        <v>32450</v>
      </c>
      <c r="D2878" s="40">
        <v>130000</v>
      </c>
      <c r="E2878" s="41">
        <v>2016.89</v>
      </c>
      <c r="F2878" s="9"/>
      <c r="G2878" s="42"/>
    </row>
    <row r="2879" spans="1:7" ht="13.25" customHeight="1">
      <c r="A2879" s="33">
        <v>42571</v>
      </c>
      <c r="B2879" s="34">
        <v>30800</v>
      </c>
      <c r="C2879" s="34">
        <v>32100</v>
      </c>
      <c r="D2879" s="34">
        <v>129500</v>
      </c>
      <c r="E2879" s="35">
        <v>2015.46</v>
      </c>
      <c r="F2879" s="9"/>
      <c r="G2879" s="42"/>
    </row>
    <row r="2880" spans="1:7" ht="13.25" customHeight="1">
      <c r="A2880" s="33">
        <v>42572</v>
      </c>
      <c r="B2880" s="34">
        <v>30860</v>
      </c>
      <c r="C2880" s="34">
        <v>32150</v>
      </c>
      <c r="D2880" s="34">
        <v>130000</v>
      </c>
      <c r="E2880" s="35">
        <v>2012.22</v>
      </c>
      <c r="F2880" s="9"/>
      <c r="G2880" s="42"/>
    </row>
    <row r="2881" spans="1:7" ht="13.25" customHeight="1">
      <c r="A2881" s="33">
        <v>42573</v>
      </c>
      <c r="B2881" s="34">
        <v>30320</v>
      </c>
      <c r="C2881" s="34">
        <v>32000</v>
      </c>
      <c r="D2881" s="34">
        <v>129000</v>
      </c>
      <c r="E2881" s="35">
        <v>2010.34</v>
      </c>
      <c r="F2881" s="9"/>
      <c r="G2881" s="42"/>
    </row>
    <row r="2882" spans="1:7" ht="13.25" customHeight="1">
      <c r="A2882" s="36">
        <v>42576</v>
      </c>
      <c r="B2882" s="37">
        <v>30040</v>
      </c>
      <c r="C2882" s="37">
        <v>32500</v>
      </c>
      <c r="D2882" s="37">
        <v>135500</v>
      </c>
      <c r="E2882" s="38">
        <v>2012.32</v>
      </c>
      <c r="F2882" s="9"/>
      <c r="G2882" s="42"/>
    </row>
    <row r="2883" spans="1:7" ht="13.25" customHeight="1">
      <c r="A2883" s="39">
        <v>42577</v>
      </c>
      <c r="B2883" s="40">
        <v>30600</v>
      </c>
      <c r="C2883" s="40">
        <v>32050</v>
      </c>
      <c r="D2883" s="40">
        <v>136000</v>
      </c>
      <c r="E2883" s="41">
        <v>2027.34</v>
      </c>
      <c r="F2883" s="9"/>
      <c r="G2883" s="42"/>
    </row>
    <row r="2884" spans="1:7" ht="13.25" customHeight="1">
      <c r="A2884" s="33">
        <v>42578</v>
      </c>
      <c r="B2884" s="34">
        <v>30540</v>
      </c>
      <c r="C2884" s="34">
        <v>33450</v>
      </c>
      <c r="D2884" s="34">
        <v>137000</v>
      </c>
      <c r="E2884" s="35">
        <v>2025.05</v>
      </c>
      <c r="F2884" s="9"/>
      <c r="G2884" s="42"/>
    </row>
    <row r="2885" spans="1:7" ht="13.25" customHeight="1">
      <c r="A2885" s="33">
        <v>42579</v>
      </c>
      <c r="B2885" s="34">
        <v>30140</v>
      </c>
      <c r="C2885" s="34">
        <v>33550</v>
      </c>
      <c r="D2885" s="34">
        <v>136000</v>
      </c>
      <c r="E2885" s="35">
        <v>2021.1</v>
      </c>
      <c r="F2885" s="9"/>
      <c r="G2885" s="42"/>
    </row>
    <row r="2886" spans="1:7" ht="13.25" customHeight="1">
      <c r="A2886" s="33">
        <v>42580</v>
      </c>
      <c r="B2886" s="34">
        <v>30780</v>
      </c>
      <c r="C2886" s="34">
        <v>34400</v>
      </c>
      <c r="D2886" s="34">
        <v>132000</v>
      </c>
      <c r="E2886" s="35">
        <v>2016.19</v>
      </c>
      <c r="F2886" s="9"/>
      <c r="G2886" s="42"/>
    </row>
    <row r="2887" spans="1:7" ht="13.25" customHeight="1">
      <c r="A2887" s="36">
        <v>42583</v>
      </c>
      <c r="B2887" s="37">
        <v>31360</v>
      </c>
      <c r="C2887" s="37">
        <v>34850</v>
      </c>
      <c r="D2887" s="37">
        <v>135500</v>
      </c>
      <c r="E2887" s="38">
        <v>2029.61</v>
      </c>
      <c r="F2887" s="9"/>
      <c r="G2887" s="42"/>
    </row>
    <row r="2888" spans="1:7" ht="13.25" customHeight="1">
      <c r="A2888" s="39">
        <v>42584</v>
      </c>
      <c r="B2888" s="40">
        <v>30960</v>
      </c>
      <c r="C2888" s="40">
        <v>33750</v>
      </c>
      <c r="D2888" s="40">
        <v>134000</v>
      </c>
      <c r="E2888" s="41">
        <v>2019.03</v>
      </c>
      <c r="F2888" s="9"/>
      <c r="G2888" s="42"/>
    </row>
    <row r="2889" spans="1:7" ht="13.25" customHeight="1">
      <c r="A2889" s="33">
        <v>42585</v>
      </c>
      <c r="B2889" s="34">
        <v>30340</v>
      </c>
      <c r="C2889" s="34">
        <v>33550</v>
      </c>
      <c r="D2889" s="34">
        <v>132000</v>
      </c>
      <c r="E2889" s="35">
        <v>1994.79</v>
      </c>
      <c r="F2889" s="9"/>
      <c r="G2889" s="42"/>
    </row>
    <row r="2890" spans="1:7" ht="13.25" customHeight="1">
      <c r="A2890" s="33">
        <v>42586</v>
      </c>
      <c r="B2890" s="34">
        <v>30340</v>
      </c>
      <c r="C2890" s="34">
        <v>33650</v>
      </c>
      <c r="D2890" s="34">
        <v>130500</v>
      </c>
      <c r="E2890" s="35">
        <v>2000.03</v>
      </c>
      <c r="F2890" s="9"/>
      <c r="G2890" s="42"/>
    </row>
    <row r="2891" spans="1:7" ht="13.25" customHeight="1">
      <c r="A2891" s="33">
        <v>42587</v>
      </c>
      <c r="B2891" s="34">
        <v>31220</v>
      </c>
      <c r="C2891" s="34">
        <v>34800</v>
      </c>
      <c r="D2891" s="34">
        <v>133000</v>
      </c>
      <c r="E2891" s="35">
        <v>2017.94</v>
      </c>
      <c r="F2891" s="9"/>
      <c r="G2891" s="42"/>
    </row>
    <row r="2892" spans="1:7" ht="13.25" customHeight="1">
      <c r="A2892" s="36">
        <v>42590</v>
      </c>
      <c r="B2892" s="37">
        <v>31380</v>
      </c>
      <c r="C2892" s="37">
        <v>34950</v>
      </c>
      <c r="D2892" s="37">
        <v>133000</v>
      </c>
      <c r="E2892" s="38">
        <v>2031.12</v>
      </c>
      <c r="F2892" s="9"/>
      <c r="G2892" s="42"/>
    </row>
    <row r="2893" spans="1:7" ht="13.25" customHeight="1">
      <c r="A2893" s="39">
        <v>42591</v>
      </c>
      <c r="B2893" s="40">
        <v>31340</v>
      </c>
      <c r="C2893" s="40">
        <v>35050</v>
      </c>
      <c r="D2893" s="40">
        <v>136500</v>
      </c>
      <c r="E2893" s="41">
        <v>2043.78</v>
      </c>
      <c r="F2893" s="9"/>
      <c r="G2893" s="42"/>
    </row>
    <row r="2894" spans="1:7" ht="13.25" customHeight="1">
      <c r="A2894" s="33">
        <v>42592</v>
      </c>
      <c r="B2894" s="34">
        <v>30820</v>
      </c>
      <c r="C2894" s="34">
        <v>33800</v>
      </c>
      <c r="D2894" s="34">
        <v>134000</v>
      </c>
      <c r="E2894" s="35">
        <v>2044.64</v>
      </c>
      <c r="F2894" s="9"/>
      <c r="G2894" s="42"/>
    </row>
    <row r="2895" spans="1:7" ht="13.25" customHeight="1">
      <c r="A2895" s="33">
        <v>42593</v>
      </c>
      <c r="B2895" s="34">
        <v>31180</v>
      </c>
      <c r="C2895" s="34">
        <v>34800</v>
      </c>
      <c r="D2895" s="34">
        <v>134500</v>
      </c>
      <c r="E2895" s="35">
        <v>2048.8000000000002</v>
      </c>
      <c r="F2895" s="9"/>
      <c r="G2895" s="42"/>
    </row>
    <row r="2896" spans="1:7" ht="13.25" customHeight="1">
      <c r="A2896" s="33">
        <v>42594</v>
      </c>
      <c r="B2896" s="34">
        <v>30900</v>
      </c>
      <c r="C2896" s="34">
        <v>34350</v>
      </c>
      <c r="D2896" s="34">
        <v>136000</v>
      </c>
      <c r="E2896" s="35">
        <v>2050.4699999999998</v>
      </c>
      <c r="F2896" s="9"/>
      <c r="G2896" s="42"/>
    </row>
    <row r="2897" spans="1:7" ht="13.25" customHeight="1">
      <c r="A2897" s="36">
        <v>42598</v>
      </c>
      <c r="B2897" s="37">
        <v>31360</v>
      </c>
      <c r="C2897" s="37">
        <v>33700</v>
      </c>
      <c r="D2897" s="37">
        <v>133000</v>
      </c>
      <c r="E2897" s="38">
        <v>2047.76</v>
      </c>
      <c r="F2897" s="9"/>
      <c r="G2897" s="42"/>
    </row>
    <row r="2898" spans="1:7" ht="13.25" customHeight="1">
      <c r="A2898" s="39">
        <v>42599</v>
      </c>
      <c r="B2898" s="40">
        <v>31320</v>
      </c>
      <c r="C2898" s="40">
        <v>33550</v>
      </c>
      <c r="D2898" s="40">
        <v>135000</v>
      </c>
      <c r="E2898" s="41">
        <v>2043.75</v>
      </c>
      <c r="F2898" s="9"/>
      <c r="G2898" s="42"/>
    </row>
    <row r="2899" spans="1:7" ht="13.25" customHeight="1">
      <c r="A2899" s="33">
        <v>42600</v>
      </c>
      <c r="B2899" s="34">
        <v>32800</v>
      </c>
      <c r="C2899" s="34">
        <v>34150</v>
      </c>
      <c r="D2899" s="34">
        <v>132500</v>
      </c>
      <c r="E2899" s="35">
        <v>2055.4699999999998</v>
      </c>
      <c r="F2899" s="9"/>
      <c r="G2899" s="42"/>
    </row>
    <row r="2900" spans="1:7" ht="13.25" customHeight="1">
      <c r="A2900" s="33">
        <v>42601</v>
      </c>
      <c r="B2900" s="34">
        <v>33500</v>
      </c>
      <c r="C2900" s="34">
        <v>35400</v>
      </c>
      <c r="D2900" s="34">
        <v>132500</v>
      </c>
      <c r="E2900" s="35">
        <v>2056.2399999999998</v>
      </c>
      <c r="F2900" s="9"/>
      <c r="G2900" s="42"/>
    </row>
    <row r="2901" spans="1:7" ht="13.25" customHeight="1">
      <c r="A2901" s="33">
        <v>42604</v>
      </c>
      <c r="B2901" s="34">
        <v>33300</v>
      </c>
      <c r="C2901" s="34">
        <v>36000</v>
      </c>
      <c r="D2901" s="34">
        <v>132000</v>
      </c>
      <c r="E2901" s="35">
        <v>2042.16</v>
      </c>
      <c r="F2901" s="9"/>
      <c r="G2901" s="42"/>
    </row>
    <row r="2902" spans="1:7" ht="13.25" customHeight="1">
      <c r="A2902" s="36">
        <v>42605</v>
      </c>
      <c r="B2902" s="37">
        <v>33740</v>
      </c>
      <c r="C2902" s="37">
        <v>35600</v>
      </c>
      <c r="D2902" s="37">
        <v>132500</v>
      </c>
      <c r="E2902" s="38">
        <v>2049.9299999999998</v>
      </c>
      <c r="F2902" s="9"/>
      <c r="G2902" s="42"/>
    </row>
    <row r="2903" spans="1:7" ht="13.25" customHeight="1">
      <c r="A2903" s="39">
        <v>42606</v>
      </c>
      <c r="B2903" s="40">
        <v>33060</v>
      </c>
      <c r="C2903" s="40">
        <v>35750</v>
      </c>
      <c r="D2903" s="40">
        <v>135500</v>
      </c>
      <c r="E2903" s="41">
        <v>2043.76</v>
      </c>
      <c r="F2903" s="9"/>
      <c r="G2903" s="42"/>
    </row>
    <row r="2904" spans="1:7" ht="13.25" customHeight="1">
      <c r="A2904" s="33">
        <v>42607</v>
      </c>
      <c r="B2904" s="34">
        <v>32780</v>
      </c>
      <c r="C2904" s="34">
        <v>35700</v>
      </c>
      <c r="D2904" s="34">
        <v>136500</v>
      </c>
      <c r="E2904" s="35">
        <v>2042.92</v>
      </c>
      <c r="F2904" s="9"/>
      <c r="G2904" s="42"/>
    </row>
    <row r="2905" spans="1:7" ht="13.25" customHeight="1">
      <c r="A2905" s="33">
        <v>42608</v>
      </c>
      <c r="B2905" s="34">
        <v>32240</v>
      </c>
      <c r="C2905" s="34">
        <v>36250</v>
      </c>
      <c r="D2905" s="34">
        <v>135500</v>
      </c>
      <c r="E2905" s="35">
        <v>2037.5</v>
      </c>
      <c r="F2905" s="9"/>
      <c r="G2905" s="42"/>
    </row>
    <row r="2906" spans="1:7" ht="13.25" customHeight="1">
      <c r="A2906" s="33">
        <v>42611</v>
      </c>
      <c r="B2906" s="34">
        <v>32800</v>
      </c>
      <c r="C2906" s="34">
        <v>36250</v>
      </c>
      <c r="D2906" s="34">
        <v>134000</v>
      </c>
      <c r="E2906" s="35">
        <v>2032.35</v>
      </c>
      <c r="F2906" s="9"/>
      <c r="G2906" s="42"/>
    </row>
    <row r="2907" spans="1:7" ht="13.25" customHeight="1">
      <c r="A2907" s="36">
        <v>42612</v>
      </c>
      <c r="B2907" s="37">
        <v>32900</v>
      </c>
      <c r="C2907" s="37">
        <v>36300</v>
      </c>
      <c r="D2907" s="37">
        <v>132500</v>
      </c>
      <c r="E2907" s="38">
        <v>2039.74</v>
      </c>
      <c r="F2907" s="9"/>
      <c r="G2907" s="42"/>
    </row>
    <row r="2908" spans="1:7" ht="13.25" customHeight="1">
      <c r="A2908" s="39">
        <v>42613</v>
      </c>
      <c r="B2908" s="40">
        <v>32400</v>
      </c>
      <c r="C2908" s="40">
        <v>36450</v>
      </c>
      <c r="D2908" s="40">
        <v>133000</v>
      </c>
      <c r="E2908" s="41">
        <v>2034.65</v>
      </c>
      <c r="F2908" s="9"/>
      <c r="G2908" s="42"/>
    </row>
    <row r="2909" spans="1:7" ht="13.25" customHeight="1">
      <c r="A2909" s="33">
        <v>42614</v>
      </c>
      <c r="B2909" s="34">
        <v>31740</v>
      </c>
      <c r="C2909" s="34">
        <v>36100</v>
      </c>
      <c r="D2909" s="34">
        <v>131500</v>
      </c>
      <c r="E2909" s="35">
        <v>2032.72</v>
      </c>
      <c r="F2909" s="9"/>
      <c r="G2909" s="42"/>
    </row>
    <row r="2910" spans="1:7" ht="13.25" customHeight="1">
      <c r="A2910" s="33">
        <v>42615</v>
      </c>
      <c r="B2910" s="34">
        <v>31940</v>
      </c>
      <c r="C2910" s="34">
        <v>36650</v>
      </c>
      <c r="D2910" s="34">
        <v>135000</v>
      </c>
      <c r="E2910" s="35">
        <v>2038.31</v>
      </c>
      <c r="F2910" s="9"/>
      <c r="G2910" s="42"/>
    </row>
    <row r="2911" spans="1:7" ht="13.25" customHeight="1">
      <c r="A2911" s="33">
        <v>42618</v>
      </c>
      <c r="B2911" s="34">
        <v>32120</v>
      </c>
      <c r="C2911" s="34">
        <v>37500</v>
      </c>
      <c r="D2911" s="34">
        <v>139000</v>
      </c>
      <c r="E2911" s="35">
        <v>2060.08</v>
      </c>
      <c r="F2911" s="9"/>
      <c r="G2911" s="42"/>
    </row>
    <row r="2912" spans="1:7" ht="13.25" customHeight="1">
      <c r="A2912" s="36">
        <v>42619</v>
      </c>
      <c r="B2912" s="37">
        <v>32860</v>
      </c>
      <c r="C2912" s="37">
        <v>38000</v>
      </c>
      <c r="D2912" s="37">
        <v>139500</v>
      </c>
      <c r="E2912" s="38">
        <v>2066.5300000000002</v>
      </c>
      <c r="F2912" s="9"/>
      <c r="G2912" s="42"/>
    </row>
    <row r="2913" spans="1:7" ht="13.25" customHeight="1">
      <c r="A2913" s="39">
        <v>42620</v>
      </c>
      <c r="B2913" s="40">
        <v>32420</v>
      </c>
      <c r="C2913" s="40">
        <v>37900</v>
      </c>
      <c r="D2913" s="40">
        <v>139000</v>
      </c>
      <c r="E2913" s="41">
        <v>2061.88</v>
      </c>
      <c r="F2913" s="9"/>
      <c r="G2913" s="42"/>
    </row>
    <row r="2914" spans="1:7" ht="13.25" customHeight="1">
      <c r="A2914" s="33">
        <v>42621</v>
      </c>
      <c r="B2914" s="34">
        <v>32780</v>
      </c>
      <c r="C2914" s="34">
        <v>38700</v>
      </c>
      <c r="D2914" s="34">
        <v>139000</v>
      </c>
      <c r="E2914" s="35">
        <v>2063.73</v>
      </c>
      <c r="F2914" s="9"/>
      <c r="G2914" s="42"/>
    </row>
    <row r="2915" spans="1:7" ht="13.25" customHeight="1">
      <c r="A2915" s="33">
        <v>42622</v>
      </c>
      <c r="B2915" s="34">
        <v>31500</v>
      </c>
      <c r="C2915" s="34">
        <v>38950</v>
      </c>
      <c r="D2915" s="34">
        <v>139500</v>
      </c>
      <c r="E2915" s="35">
        <v>2037.87</v>
      </c>
      <c r="F2915" s="9"/>
      <c r="G2915" s="42"/>
    </row>
    <row r="2916" spans="1:7" ht="13.25" customHeight="1">
      <c r="A2916" s="33">
        <v>42625</v>
      </c>
      <c r="B2916" s="34">
        <v>29300</v>
      </c>
      <c r="C2916" s="34">
        <v>37000</v>
      </c>
      <c r="D2916" s="34">
        <v>138500</v>
      </c>
      <c r="E2916" s="35">
        <v>1991.48</v>
      </c>
      <c r="F2916" s="9"/>
      <c r="G2916" s="42"/>
    </row>
    <row r="2917" spans="1:7" ht="13.25" customHeight="1">
      <c r="A2917" s="36">
        <v>42626</v>
      </c>
      <c r="B2917" s="37">
        <v>30540</v>
      </c>
      <c r="C2917" s="37">
        <v>37800</v>
      </c>
      <c r="D2917" s="37">
        <v>138500</v>
      </c>
      <c r="E2917" s="38">
        <v>1999.36</v>
      </c>
      <c r="F2917" s="9"/>
      <c r="G2917" s="42"/>
    </row>
    <row r="2918" spans="1:7" ht="13.25" customHeight="1">
      <c r="A2918" s="39">
        <v>42632</v>
      </c>
      <c r="B2918" s="40">
        <v>31160</v>
      </c>
      <c r="C2918" s="40">
        <v>39200</v>
      </c>
      <c r="D2918" s="40">
        <v>137000</v>
      </c>
      <c r="E2918" s="41">
        <v>2015.78</v>
      </c>
      <c r="F2918" s="9"/>
      <c r="G2918" s="42"/>
    </row>
    <row r="2919" spans="1:7" ht="13.25" customHeight="1">
      <c r="A2919" s="33">
        <v>42633</v>
      </c>
      <c r="B2919" s="34">
        <v>31700</v>
      </c>
      <c r="C2919" s="34">
        <v>39250</v>
      </c>
      <c r="D2919" s="34">
        <v>138500</v>
      </c>
      <c r="E2919" s="35">
        <v>2025.71</v>
      </c>
      <c r="F2919" s="9"/>
      <c r="G2919" s="42"/>
    </row>
    <row r="2920" spans="1:7" ht="13.25" customHeight="1">
      <c r="A2920" s="33">
        <v>42634</v>
      </c>
      <c r="B2920" s="34">
        <v>31840</v>
      </c>
      <c r="C2920" s="34">
        <v>39150</v>
      </c>
      <c r="D2920" s="34">
        <v>138000</v>
      </c>
      <c r="E2920" s="35">
        <v>2035.99</v>
      </c>
      <c r="F2920" s="9"/>
      <c r="G2920" s="42"/>
    </row>
    <row r="2921" spans="1:7" ht="13.25" customHeight="1">
      <c r="A2921" s="33">
        <v>42635</v>
      </c>
      <c r="B2921" s="34">
        <v>32360</v>
      </c>
      <c r="C2921" s="34">
        <v>39400</v>
      </c>
      <c r="D2921" s="34">
        <v>138000</v>
      </c>
      <c r="E2921" s="35">
        <v>2049.6999999999998</v>
      </c>
      <c r="F2921" s="9"/>
      <c r="G2921" s="42"/>
    </row>
    <row r="2922" spans="1:7" ht="13.25" customHeight="1">
      <c r="A2922" s="36">
        <v>42636</v>
      </c>
      <c r="B2922" s="37">
        <v>31420</v>
      </c>
      <c r="C2922" s="37">
        <v>39350</v>
      </c>
      <c r="D2922" s="37">
        <v>142000</v>
      </c>
      <c r="E2922" s="38">
        <v>2054.0700000000002</v>
      </c>
      <c r="F2922" s="9"/>
      <c r="G2922" s="42"/>
    </row>
    <row r="2923" spans="1:7" ht="13.25" customHeight="1">
      <c r="A2923" s="39">
        <v>42639</v>
      </c>
      <c r="B2923" s="40">
        <v>31360</v>
      </c>
      <c r="C2923" s="40">
        <v>39500</v>
      </c>
      <c r="D2923" s="40">
        <v>140500</v>
      </c>
      <c r="E2923" s="41">
        <v>2047.11</v>
      </c>
      <c r="F2923" s="9"/>
      <c r="G2923" s="42"/>
    </row>
    <row r="2924" spans="1:7" ht="13.25" customHeight="1">
      <c r="A2924" s="33">
        <v>42640</v>
      </c>
      <c r="B2924" s="34">
        <v>31380</v>
      </c>
      <c r="C2924" s="34">
        <v>41150</v>
      </c>
      <c r="D2924" s="34">
        <v>141500</v>
      </c>
      <c r="E2924" s="35">
        <v>2062.8200000000002</v>
      </c>
      <c r="F2924" s="9"/>
      <c r="G2924" s="42"/>
    </row>
    <row r="2925" spans="1:7" ht="13.25" customHeight="1">
      <c r="A2925" s="33">
        <v>42641</v>
      </c>
      <c r="B2925" s="34">
        <v>31340</v>
      </c>
      <c r="C2925" s="34">
        <v>41200</v>
      </c>
      <c r="D2925" s="34">
        <v>138500</v>
      </c>
      <c r="E2925" s="35">
        <v>2053.06</v>
      </c>
      <c r="F2925" s="9"/>
      <c r="G2925" s="42"/>
    </row>
    <row r="2926" spans="1:7" ht="13.25" customHeight="1">
      <c r="A2926" s="33">
        <v>42642</v>
      </c>
      <c r="B2926" s="34">
        <v>32000</v>
      </c>
      <c r="C2926" s="34">
        <v>40200</v>
      </c>
      <c r="D2926" s="34">
        <v>139500</v>
      </c>
      <c r="E2926" s="35">
        <v>2068.7199999999998</v>
      </c>
      <c r="F2926" s="9"/>
      <c r="G2926" s="42"/>
    </row>
    <row r="2927" spans="1:7" ht="13.25" customHeight="1">
      <c r="A2927" s="36">
        <v>42643</v>
      </c>
      <c r="B2927" s="37">
        <v>31960</v>
      </c>
      <c r="C2927" s="37">
        <v>40200</v>
      </c>
      <c r="D2927" s="37">
        <v>135500</v>
      </c>
      <c r="E2927" s="38">
        <v>2043.63</v>
      </c>
      <c r="F2927" s="9"/>
      <c r="G2927" s="42"/>
    </row>
    <row r="2928" spans="1:7" ht="13.25" customHeight="1">
      <c r="A2928" s="39">
        <v>42647</v>
      </c>
      <c r="B2928" s="40">
        <v>32280</v>
      </c>
      <c r="C2928" s="40">
        <v>41800</v>
      </c>
      <c r="D2928" s="40">
        <v>139000</v>
      </c>
      <c r="E2928" s="41">
        <v>2054.86</v>
      </c>
      <c r="F2928" s="9"/>
      <c r="G2928" s="42"/>
    </row>
    <row r="2929" spans="1:7" ht="13.25" customHeight="1">
      <c r="A2929" s="33">
        <v>42648</v>
      </c>
      <c r="B2929" s="34">
        <v>32380</v>
      </c>
      <c r="C2929" s="34">
        <v>42600</v>
      </c>
      <c r="D2929" s="34">
        <v>140000</v>
      </c>
      <c r="E2929" s="35">
        <v>2053</v>
      </c>
      <c r="F2929" s="9"/>
      <c r="G2929" s="42"/>
    </row>
    <row r="2930" spans="1:7" ht="13.25" customHeight="1">
      <c r="A2930" s="33">
        <v>42649</v>
      </c>
      <c r="B2930" s="34">
        <v>33820</v>
      </c>
      <c r="C2930" s="34">
        <v>42550</v>
      </c>
      <c r="D2930" s="34">
        <v>139000</v>
      </c>
      <c r="E2930" s="35">
        <v>2065.3000000000002</v>
      </c>
      <c r="F2930" s="9"/>
      <c r="G2930" s="42"/>
    </row>
    <row r="2931" spans="1:7" ht="13.25" customHeight="1">
      <c r="A2931" s="33">
        <v>42650</v>
      </c>
      <c r="B2931" s="34">
        <v>34120</v>
      </c>
      <c r="C2931" s="34">
        <v>42200</v>
      </c>
      <c r="D2931" s="34">
        <v>136500</v>
      </c>
      <c r="E2931" s="35">
        <v>2053.8000000000002</v>
      </c>
      <c r="F2931" s="9"/>
      <c r="G2931" s="42"/>
    </row>
    <row r="2932" spans="1:7" ht="13.25" customHeight="1">
      <c r="A2932" s="36">
        <v>42653</v>
      </c>
      <c r="B2932" s="37">
        <v>33600</v>
      </c>
      <c r="C2932" s="37">
        <v>41300</v>
      </c>
      <c r="D2932" s="37">
        <v>133500</v>
      </c>
      <c r="E2932" s="38">
        <v>2056.8200000000002</v>
      </c>
      <c r="F2932" s="9"/>
      <c r="G2932" s="42"/>
    </row>
    <row r="2933" spans="1:7" ht="13.25" customHeight="1">
      <c r="A2933" s="39">
        <v>42654</v>
      </c>
      <c r="B2933" s="40">
        <v>30900</v>
      </c>
      <c r="C2933" s="40">
        <v>41300</v>
      </c>
      <c r="D2933" s="40">
        <v>134500</v>
      </c>
      <c r="E2933" s="41">
        <v>2031.93</v>
      </c>
      <c r="F2933" s="9"/>
      <c r="G2933" s="42"/>
    </row>
    <row r="2934" spans="1:7" ht="13.25" customHeight="1">
      <c r="A2934" s="33">
        <v>42655</v>
      </c>
      <c r="B2934" s="34">
        <v>30700</v>
      </c>
      <c r="C2934" s="34">
        <v>41250</v>
      </c>
      <c r="D2934" s="34">
        <v>136500</v>
      </c>
      <c r="E2934" s="35">
        <v>2033.73</v>
      </c>
      <c r="F2934" s="9"/>
      <c r="G2934" s="42"/>
    </row>
    <row r="2935" spans="1:7" ht="13.25" customHeight="1">
      <c r="A2935" s="33">
        <v>42656</v>
      </c>
      <c r="B2935" s="34">
        <v>31140</v>
      </c>
      <c r="C2935" s="34">
        <v>40950</v>
      </c>
      <c r="D2935" s="34">
        <v>134000</v>
      </c>
      <c r="E2935" s="35">
        <v>2015.44</v>
      </c>
      <c r="F2935" s="9"/>
      <c r="G2935" s="42"/>
    </row>
    <row r="2936" spans="1:7" ht="13.25" customHeight="1">
      <c r="A2936" s="33">
        <v>42657</v>
      </c>
      <c r="B2936" s="34">
        <v>31540</v>
      </c>
      <c r="C2936" s="34">
        <v>41550</v>
      </c>
      <c r="D2936" s="34">
        <v>133000</v>
      </c>
      <c r="E2936" s="35">
        <v>2022.66</v>
      </c>
      <c r="F2936" s="9"/>
      <c r="G2936" s="42"/>
    </row>
    <row r="2937" spans="1:7" ht="13.25" customHeight="1">
      <c r="A2937" s="36">
        <v>42660</v>
      </c>
      <c r="B2937" s="37">
        <v>31800</v>
      </c>
      <c r="C2937" s="37">
        <v>42300</v>
      </c>
      <c r="D2937" s="37">
        <v>133000</v>
      </c>
      <c r="E2937" s="38">
        <v>2027.61</v>
      </c>
      <c r="F2937" s="9"/>
      <c r="G2937" s="42"/>
    </row>
    <row r="2938" spans="1:7" ht="13.25" customHeight="1">
      <c r="A2938" s="39">
        <v>42661</v>
      </c>
      <c r="B2938" s="40">
        <v>31780</v>
      </c>
      <c r="C2938" s="40">
        <v>41650</v>
      </c>
      <c r="D2938" s="40">
        <v>134500</v>
      </c>
      <c r="E2938" s="41">
        <v>2040.43</v>
      </c>
      <c r="F2938" s="9"/>
      <c r="G2938" s="42"/>
    </row>
    <row r="2939" spans="1:7" ht="13.25" customHeight="1">
      <c r="A2939" s="33">
        <v>42662</v>
      </c>
      <c r="B2939" s="34">
        <v>32500</v>
      </c>
      <c r="C2939" s="34">
        <v>40050</v>
      </c>
      <c r="D2939" s="34">
        <v>133000</v>
      </c>
      <c r="E2939" s="35">
        <v>2040.94</v>
      </c>
      <c r="F2939" s="9"/>
      <c r="G2939" s="42"/>
    </row>
    <row r="2940" spans="1:7" ht="13.25" customHeight="1">
      <c r="A2940" s="33">
        <v>42663</v>
      </c>
      <c r="B2940" s="34">
        <v>32400</v>
      </c>
      <c r="C2940" s="34">
        <v>40050</v>
      </c>
      <c r="D2940" s="34">
        <v>132000</v>
      </c>
      <c r="E2940" s="35">
        <v>2040.6</v>
      </c>
      <c r="F2940" s="9"/>
      <c r="G2940" s="42"/>
    </row>
    <row r="2941" spans="1:7" ht="13.25" customHeight="1">
      <c r="A2941" s="33">
        <v>42664</v>
      </c>
      <c r="B2941" s="34">
        <v>31780</v>
      </c>
      <c r="C2941" s="34">
        <v>40950</v>
      </c>
      <c r="D2941" s="34">
        <v>133500</v>
      </c>
      <c r="E2941" s="35">
        <v>2033</v>
      </c>
      <c r="F2941" s="9"/>
      <c r="G2941" s="42"/>
    </row>
    <row r="2942" spans="1:7" ht="13.25" customHeight="1">
      <c r="A2942" s="36">
        <v>42667</v>
      </c>
      <c r="B2942" s="37">
        <v>32160</v>
      </c>
      <c r="C2942" s="37">
        <v>40150</v>
      </c>
      <c r="D2942" s="37">
        <v>134500</v>
      </c>
      <c r="E2942" s="38">
        <v>2047.74</v>
      </c>
      <c r="F2942" s="9"/>
      <c r="G2942" s="42"/>
    </row>
    <row r="2943" spans="1:7" ht="13.25" customHeight="1">
      <c r="A2943" s="39">
        <v>42668</v>
      </c>
      <c r="B2943" s="40">
        <v>31940</v>
      </c>
      <c r="C2943" s="40">
        <v>41050</v>
      </c>
      <c r="D2943" s="40">
        <v>138000</v>
      </c>
      <c r="E2943" s="41">
        <v>2037.17</v>
      </c>
      <c r="F2943" s="9"/>
      <c r="G2943" s="42"/>
    </row>
    <row r="2944" spans="1:7" ht="13.25" customHeight="1">
      <c r="A2944" s="33">
        <v>42669</v>
      </c>
      <c r="B2944" s="34">
        <v>31340</v>
      </c>
      <c r="C2944" s="34">
        <v>42900</v>
      </c>
      <c r="D2944" s="34">
        <v>137500</v>
      </c>
      <c r="E2944" s="35">
        <v>2013.89</v>
      </c>
      <c r="F2944" s="9"/>
      <c r="G2944" s="42"/>
    </row>
    <row r="2945" spans="1:7" ht="13.25" customHeight="1">
      <c r="A2945" s="33">
        <v>42670</v>
      </c>
      <c r="B2945" s="34">
        <v>31460</v>
      </c>
      <c r="C2945" s="34">
        <v>43000</v>
      </c>
      <c r="D2945" s="34">
        <v>138000</v>
      </c>
      <c r="E2945" s="35">
        <v>2024.12</v>
      </c>
      <c r="F2945" s="9"/>
      <c r="G2945" s="42"/>
    </row>
    <row r="2946" spans="1:7" ht="13.25" customHeight="1">
      <c r="A2946" s="33">
        <v>42671</v>
      </c>
      <c r="B2946" s="34">
        <v>32280</v>
      </c>
      <c r="C2946" s="34">
        <v>42450</v>
      </c>
      <c r="D2946" s="34">
        <v>140500</v>
      </c>
      <c r="E2946" s="35">
        <v>2019.42</v>
      </c>
      <c r="F2946" s="9"/>
      <c r="G2946" s="42"/>
    </row>
    <row r="2947" spans="1:7" ht="13.25" customHeight="1">
      <c r="A2947" s="36">
        <v>42674</v>
      </c>
      <c r="B2947" s="37">
        <v>32780</v>
      </c>
      <c r="C2947" s="37">
        <v>41000</v>
      </c>
      <c r="D2947" s="37">
        <v>140000</v>
      </c>
      <c r="E2947" s="38">
        <v>2008.19</v>
      </c>
      <c r="F2947" s="9"/>
      <c r="G2947" s="42"/>
    </row>
    <row r="2948" spans="1:7" ht="13.25" customHeight="1">
      <c r="A2948" s="39">
        <v>42675</v>
      </c>
      <c r="B2948" s="40">
        <v>33040</v>
      </c>
      <c r="C2948" s="40">
        <v>42000</v>
      </c>
      <c r="D2948" s="40">
        <v>141500</v>
      </c>
      <c r="E2948" s="41">
        <v>2007.39</v>
      </c>
      <c r="F2948" s="9"/>
      <c r="G2948" s="42"/>
    </row>
    <row r="2949" spans="1:7" ht="13.25" customHeight="1">
      <c r="A2949" s="33">
        <v>42676</v>
      </c>
      <c r="B2949" s="34">
        <v>32860</v>
      </c>
      <c r="C2949" s="34">
        <v>41000</v>
      </c>
      <c r="D2949" s="34">
        <v>139500</v>
      </c>
      <c r="E2949" s="35">
        <v>1978.94</v>
      </c>
      <c r="F2949" s="9"/>
      <c r="G2949" s="42"/>
    </row>
    <row r="2950" spans="1:7" ht="13.25" customHeight="1">
      <c r="A2950" s="33">
        <v>42677</v>
      </c>
      <c r="B2950" s="34">
        <v>32320</v>
      </c>
      <c r="C2950" s="34">
        <v>41150</v>
      </c>
      <c r="D2950" s="34">
        <v>136500</v>
      </c>
      <c r="E2950" s="35">
        <v>1983.8</v>
      </c>
      <c r="F2950" s="9"/>
      <c r="G2950" s="42"/>
    </row>
    <row r="2951" spans="1:7" ht="13.25" customHeight="1">
      <c r="A2951" s="33">
        <v>42678</v>
      </c>
      <c r="B2951" s="34">
        <v>32540</v>
      </c>
      <c r="C2951" s="34">
        <v>41200</v>
      </c>
      <c r="D2951" s="34">
        <v>136000</v>
      </c>
      <c r="E2951" s="35">
        <v>1982.02</v>
      </c>
      <c r="F2951" s="9"/>
      <c r="G2951" s="42"/>
    </row>
    <row r="2952" spans="1:7" ht="13.25" customHeight="1">
      <c r="A2952" s="36">
        <v>42681</v>
      </c>
      <c r="B2952" s="37">
        <v>32800</v>
      </c>
      <c r="C2952" s="37">
        <v>41500</v>
      </c>
      <c r="D2952" s="37">
        <v>137000</v>
      </c>
      <c r="E2952" s="38">
        <v>1997.58</v>
      </c>
      <c r="F2952" s="9"/>
      <c r="G2952" s="42"/>
    </row>
    <row r="2953" spans="1:7" ht="13.25" customHeight="1">
      <c r="A2953" s="39">
        <v>42682</v>
      </c>
      <c r="B2953" s="40">
        <v>32880</v>
      </c>
      <c r="C2953" s="40">
        <v>41500</v>
      </c>
      <c r="D2953" s="40">
        <v>138500</v>
      </c>
      <c r="E2953" s="41">
        <v>2003.38</v>
      </c>
      <c r="F2953" s="9"/>
      <c r="G2953" s="42"/>
    </row>
    <row r="2954" spans="1:7" ht="13.25" customHeight="1">
      <c r="A2954" s="33">
        <v>42683</v>
      </c>
      <c r="B2954" s="34">
        <v>31920</v>
      </c>
      <c r="C2954" s="34">
        <v>39650</v>
      </c>
      <c r="D2954" s="34">
        <v>134000</v>
      </c>
      <c r="E2954" s="35">
        <v>1958.38</v>
      </c>
      <c r="F2954" s="9"/>
      <c r="G2954" s="42"/>
    </row>
    <row r="2955" spans="1:7" ht="13.25" customHeight="1">
      <c r="A2955" s="33">
        <v>42684</v>
      </c>
      <c r="B2955" s="34">
        <v>32980</v>
      </c>
      <c r="C2955" s="34">
        <v>41000</v>
      </c>
      <c r="D2955" s="34">
        <v>129000</v>
      </c>
      <c r="E2955" s="35">
        <v>2002.6</v>
      </c>
      <c r="F2955" s="9"/>
      <c r="G2955" s="42"/>
    </row>
    <row r="2956" spans="1:7" ht="13.25" customHeight="1">
      <c r="A2956" s="33">
        <v>42685</v>
      </c>
      <c r="B2956" s="34">
        <v>31960</v>
      </c>
      <c r="C2956" s="34">
        <v>39850</v>
      </c>
      <c r="D2956" s="34">
        <v>131500</v>
      </c>
      <c r="E2956" s="35">
        <v>1984.43</v>
      </c>
      <c r="F2956" s="9"/>
      <c r="G2956" s="42"/>
    </row>
    <row r="2957" spans="1:7" ht="13.25" customHeight="1">
      <c r="A2957" s="36">
        <v>42688</v>
      </c>
      <c r="B2957" s="37">
        <v>31060</v>
      </c>
      <c r="C2957" s="37">
        <v>39700</v>
      </c>
      <c r="D2957" s="37">
        <v>132000</v>
      </c>
      <c r="E2957" s="38">
        <v>1974.4</v>
      </c>
      <c r="F2957" s="9"/>
      <c r="G2957" s="42"/>
    </row>
    <row r="2958" spans="1:7" ht="13.25" customHeight="1">
      <c r="A2958" s="39">
        <v>42689</v>
      </c>
      <c r="B2958" s="40">
        <v>30780</v>
      </c>
      <c r="C2958" s="40">
        <v>39700</v>
      </c>
      <c r="D2958" s="40">
        <v>130500</v>
      </c>
      <c r="E2958" s="41">
        <v>1967.53</v>
      </c>
      <c r="F2958" s="9"/>
      <c r="G2958" s="42"/>
    </row>
    <row r="2959" spans="1:7" ht="13.25" customHeight="1">
      <c r="A2959" s="33">
        <v>42690</v>
      </c>
      <c r="B2959" s="34">
        <v>31160</v>
      </c>
      <c r="C2959" s="34">
        <v>40850</v>
      </c>
      <c r="D2959" s="34">
        <v>131000</v>
      </c>
      <c r="E2959" s="35">
        <v>1979.65</v>
      </c>
      <c r="F2959" s="9"/>
      <c r="G2959" s="42"/>
    </row>
    <row r="2960" spans="1:7" ht="13.25" customHeight="1">
      <c r="A2960" s="33">
        <v>42691</v>
      </c>
      <c r="B2960" s="34">
        <v>31360</v>
      </c>
      <c r="C2960" s="34">
        <v>41900</v>
      </c>
      <c r="D2960" s="34">
        <v>132000</v>
      </c>
      <c r="E2960" s="35">
        <v>1980.55</v>
      </c>
      <c r="F2960" s="9"/>
      <c r="G2960" s="42"/>
    </row>
    <row r="2961" spans="1:7" ht="13.25" customHeight="1">
      <c r="A2961" s="33">
        <v>42692</v>
      </c>
      <c r="B2961" s="34">
        <v>31720</v>
      </c>
      <c r="C2961" s="34">
        <v>42000</v>
      </c>
      <c r="D2961" s="34">
        <v>129500</v>
      </c>
      <c r="E2961" s="35">
        <v>1974.58</v>
      </c>
      <c r="F2961" s="9"/>
      <c r="G2961" s="42"/>
    </row>
    <row r="2962" spans="1:7" ht="13.25" customHeight="1">
      <c r="A2962" s="36">
        <v>42695</v>
      </c>
      <c r="B2962" s="37">
        <v>31860</v>
      </c>
      <c r="C2962" s="37">
        <v>40750</v>
      </c>
      <c r="D2962" s="37">
        <v>133500</v>
      </c>
      <c r="E2962" s="38">
        <v>1966.05</v>
      </c>
      <c r="F2962" s="9"/>
      <c r="G2962" s="42"/>
    </row>
    <row r="2963" spans="1:7" ht="13.25" customHeight="1">
      <c r="A2963" s="39">
        <v>42696</v>
      </c>
      <c r="B2963" s="40">
        <v>32800</v>
      </c>
      <c r="C2963" s="40">
        <v>42700</v>
      </c>
      <c r="D2963" s="40">
        <v>133500</v>
      </c>
      <c r="E2963" s="41">
        <v>1983.47</v>
      </c>
      <c r="F2963" s="9"/>
      <c r="G2963" s="42"/>
    </row>
    <row r="2964" spans="1:7" ht="13.25" customHeight="1">
      <c r="A2964" s="33">
        <v>42697</v>
      </c>
      <c r="B2964" s="34">
        <v>32980</v>
      </c>
      <c r="C2964" s="34">
        <v>43050</v>
      </c>
      <c r="D2964" s="34">
        <v>134000</v>
      </c>
      <c r="E2964" s="35">
        <v>1987.95</v>
      </c>
      <c r="F2964" s="9"/>
      <c r="G2964" s="42"/>
    </row>
    <row r="2965" spans="1:7" ht="13.25" customHeight="1">
      <c r="A2965" s="33">
        <v>42698</v>
      </c>
      <c r="B2965" s="34">
        <v>33000</v>
      </c>
      <c r="C2965" s="34">
        <v>42650</v>
      </c>
      <c r="D2965" s="34">
        <v>135000</v>
      </c>
      <c r="E2965" s="35">
        <v>1971.26</v>
      </c>
      <c r="F2965" s="9"/>
      <c r="G2965" s="42"/>
    </row>
    <row r="2966" spans="1:7" ht="13.25" customHeight="1">
      <c r="A2966" s="33">
        <v>42699</v>
      </c>
      <c r="B2966" s="34">
        <v>33000</v>
      </c>
      <c r="C2966" s="34">
        <v>42600</v>
      </c>
      <c r="D2966" s="34">
        <v>136000</v>
      </c>
      <c r="E2966" s="35">
        <v>1974.46</v>
      </c>
      <c r="F2966" s="9"/>
      <c r="G2966" s="42"/>
    </row>
    <row r="2967" spans="1:7" ht="13.25" customHeight="1">
      <c r="A2967" s="36">
        <v>42702</v>
      </c>
      <c r="B2967" s="37">
        <v>33540</v>
      </c>
      <c r="C2967" s="37">
        <v>42600</v>
      </c>
      <c r="D2967" s="37">
        <v>135000</v>
      </c>
      <c r="E2967" s="38">
        <v>1978.13</v>
      </c>
      <c r="F2967" s="9"/>
      <c r="G2967" s="42"/>
    </row>
    <row r="2968" spans="1:7" ht="13.25" customHeight="1">
      <c r="A2968" s="39">
        <v>42703</v>
      </c>
      <c r="B2968" s="40">
        <v>33540</v>
      </c>
      <c r="C2968" s="40">
        <v>42400</v>
      </c>
      <c r="D2968" s="40">
        <v>134500</v>
      </c>
      <c r="E2968" s="41">
        <v>1978.39</v>
      </c>
      <c r="F2968" s="9"/>
      <c r="G2968" s="42"/>
    </row>
    <row r="2969" spans="1:7" ht="13.25" customHeight="1">
      <c r="A2969" s="33">
        <v>42704</v>
      </c>
      <c r="B2969" s="34">
        <v>34920</v>
      </c>
      <c r="C2969" s="34">
        <v>42900</v>
      </c>
      <c r="D2969" s="34">
        <v>133000</v>
      </c>
      <c r="E2969" s="35">
        <v>1983.48</v>
      </c>
      <c r="F2969" s="9"/>
      <c r="G2969" s="42"/>
    </row>
    <row r="2970" spans="1:7" ht="13.25" customHeight="1">
      <c r="A2970" s="33">
        <v>42705</v>
      </c>
      <c r="B2970" s="34">
        <v>34980</v>
      </c>
      <c r="C2970" s="34">
        <v>44200</v>
      </c>
      <c r="D2970" s="34">
        <v>132000</v>
      </c>
      <c r="E2970" s="35">
        <v>1983.75</v>
      </c>
      <c r="F2970" s="9"/>
      <c r="G2970" s="42"/>
    </row>
    <row r="2971" spans="1:7" ht="13.25" customHeight="1">
      <c r="A2971" s="33">
        <v>42706</v>
      </c>
      <c r="B2971" s="34">
        <v>34540</v>
      </c>
      <c r="C2971" s="34">
        <v>44400</v>
      </c>
      <c r="D2971" s="34">
        <v>133500</v>
      </c>
      <c r="E2971" s="35">
        <v>1970.61</v>
      </c>
      <c r="F2971" s="9"/>
      <c r="G2971" s="42"/>
    </row>
    <row r="2972" spans="1:7" ht="13.25" customHeight="1">
      <c r="A2972" s="36">
        <v>42709</v>
      </c>
      <c r="B2972" s="37">
        <v>34360</v>
      </c>
      <c r="C2972" s="37">
        <v>44400</v>
      </c>
      <c r="D2972" s="37">
        <v>134000</v>
      </c>
      <c r="E2972" s="38">
        <v>1963.36</v>
      </c>
      <c r="F2972" s="9"/>
      <c r="G2972" s="42"/>
    </row>
    <row r="2973" spans="1:7" ht="13.25" customHeight="1">
      <c r="A2973" s="39">
        <v>42710</v>
      </c>
      <c r="B2973" s="40">
        <v>34960</v>
      </c>
      <c r="C2973" s="40">
        <v>45200</v>
      </c>
      <c r="D2973" s="40">
        <v>136500</v>
      </c>
      <c r="E2973" s="41">
        <v>1989.86</v>
      </c>
      <c r="F2973" s="9"/>
      <c r="G2973" s="42"/>
    </row>
    <row r="2974" spans="1:7" ht="13.25" customHeight="1">
      <c r="A2974" s="33">
        <v>42711</v>
      </c>
      <c r="B2974" s="34">
        <v>35440</v>
      </c>
      <c r="C2974" s="34">
        <v>45250</v>
      </c>
      <c r="D2974" s="34">
        <v>136500</v>
      </c>
      <c r="E2974" s="35">
        <v>1991.89</v>
      </c>
      <c r="F2974" s="9"/>
      <c r="G2974" s="42"/>
    </row>
    <row r="2975" spans="1:7" ht="13.25" customHeight="1">
      <c r="A2975" s="33">
        <v>42712</v>
      </c>
      <c r="B2975" s="34">
        <v>35800</v>
      </c>
      <c r="C2975" s="34">
        <v>46250</v>
      </c>
      <c r="D2975" s="34">
        <v>142000</v>
      </c>
      <c r="E2975" s="35">
        <v>2031.07</v>
      </c>
      <c r="F2975" s="9"/>
      <c r="G2975" s="42"/>
    </row>
    <row r="2976" spans="1:7" ht="13.25" customHeight="1">
      <c r="A2976" s="33">
        <v>42713</v>
      </c>
      <c r="B2976" s="34">
        <v>35600</v>
      </c>
      <c r="C2976" s="34">
        <v>45500</v>
      </c>
      <c r="D2976" s="34">
        <v>144000</v>
      </c>
      <c r="E2976" s="35">
        <v>2024.69</v>
      </c>
      <c r="F2976" s="9"/>
      <c r="G2976" s="42"/>
    </row>
    <row r="2977" spans="1:7" ht="13.25" customHeight="1">
      <c r="A2977" s="36">
        <v>42716</v>
      </c>
      <c r="B2977" s="37">
        <v>35040</v>
      </c>
      <c r="C2977" s="37">
        <v>45300</v>
      </c>
      <c r="D2977" s="37">
        <v>144500</v>
      </c>
      <c r="E2977" s="38">
        <v>2027.24</v>
      </c>
      <c r="F2977" s="9"/>
      <c r="G2977" s="42"/>
    </row>
    <row r="2978" spans="1:7" ht="13.25" customHeight="1">
      <c r="A2978" s="39">
        <v>42717</v>
      </c>
      <c r="B2978" s="40">
        <v>35320</v>
      </c>
      <c r="C2978" s="40">
        <v>44950</v>
      </c>
      <c r="D2978" s="40">
        <v>145000</v>
      </c>
      <c r="E2978" s="41">
        <v>2035.98</v>
      </c>
      <c r="F2978" s="9"/>
      <c r="G2978" s="42"/>
    </row>
    <row r="2979" spans="1:7" ht="13.25" customHeight="1">
      <c r="A2979" s="33">
        <v>42718</v>
      </c>
      <c r="B2979" s="34">
        <v>35540</v>
      </c>
      <c r="C2979" s="34">
        <v>45850</v>
      </c>
      <c r="D2979" s="34">
        <v>143500</v>
      </c>
      <c r="E2979" s="35">
        <v>2036.87</v>
      </c>
      <c r="F2979" s="9"/>
      <c r="G2979" s="42"/>
    </row>
    <row r="2980" spans="1:7" ht="13.25" customHeight="1">
      <c r="A2980" s="33">
        <v>42719</v>
      </c>
      <c r="B2980" s="34">
        <v>35180</v>
      </c>
      <c r="C2980" s="34">
        <v>45600</v>
      </c>
      <c r="D2980" s="34">
        <v>142000</v>
      </c>
      <c r="E2980" s="35">
        <v>2036.65</v>
      </c>
      <c r="F2980" s="9"/>
      <c r="G2980" s="42"/>
    </row>
    <row r="2981" spans="1:7" ht="13.25" customHeight="1">
      <c r="A2981" s="33">
        <v>42720</v>
      </c>
      <c r="B2981" s="34">
        <v>35860</v>
      </c>
      <c r="C2981" s="34">
        <v>46400</v>
      </c>
      <c r="D2981" s="34">
        <v>139500</v>
      </c>
      <c r="E2981" s="35">
        <v>2042.24</v>
      </c>
      <c r="F2981" s="9"/>
      <c r="G2981" s="42"/>
    </row>
    <row r="2982" spans="1:7" ht="13.25" customHeight="1">
      <c r="A2982" s="36">
        <v>42723</v>
      </c>
      <c r="B2982" s="37">
        <v>35900</v>
      </c>
      <c r="C2982" s="37">
        <v>45150</v>
      </c>
      <c r="D2982" s="37">
        <v>142000</v>
      </c>
      <c r="E2982" s="38">
        <v>2038.39</v>
      </c>
      <c r="F2982" s="9"/>
      <c r="G2982" s="42"/>
    </row>
    <row r="2983" spans="1:7" ht="13.25" customHeight="1">
      <c r="A2983" s="39">
        <v>42724</v>
      </c>
      <c r="B2983" s="40">
        <v>36240</v>
      </c>
      <c r="C2983" s="40">
        <v>45150</v>
      </c>
      <c r="D2983" s="40">
        <v>143500</v>
      </c>
      <c r="E2983" s="41">
        <v>2041.94</v>
      </c>
      <c r="F2983" s="9"/>
      <c r="G2983" s="42"/>
    </row>
    <row r="2984" spans="1:7" ht="13.25" customHeight="1">
      <c r="A2984" s="33">
        <v>42725</v>
      </c>
      <c r="B2984" s="34">
        <v>36100</v>
      </c>
      <c r="C2984" s="34">
        <v>45000</v>
      </c>
      <c r="D2984" s="34">
        <v>143500</v>
      </c>
      <c r="E2984" s="35">
        <v>2037.96</v>
      </c>
      <c r="F2984" s="9"/>
      <c r="G2984" s="42"/>
    </row>
    <row r="2985" spans="1:7" ht="13.25" customHeight="1">
      <c r="A2985" s="33">
        <v>42726</v>
      </c>
      <c r="B2985" s="34">
        <v>36180</v>
      </c>
      <c r="C2985" s="34">
        <v>45500</v>
      </c>
      <c r="D2985" s="34">
        <v>142000</v>
      </c>
      <c r="E2985" s="35">
        <v>2035.73</v>
      </c>
      <c r="F2985" s="9"/>
      <c r="G2985" s="42"/>
    </row>
    <row r="2986" spans="1:7" ht="13.25" customHeight="1">
      <c r="A2986" s="33">
        <v>42727</v>
      </c>
      <c r="B2986" s="34">
        <v>35640</v>
      </c>
      <c r="C2986" s="34">
        <v>46300</v>
      </c>
      <c r="D2986" s="34">
        <v>144000</v>
      </c>
      <c r="E2986" s="35">
        <v>2035.9</v>
      </c>
      <c r="F2986" s="9"/>
      <c r="G2986" s="42"/>
    </row>
    <row r="2987" spans="1:7" ht="13.25" customHeight="1">
      <c r="A2987" s="36">
        <v>42730</v>
      </c>
      <c r="B2987" s="37">
        <v>35960</v>
      </c>
      <c r="C2987" s="37">
        <v>45650</v>
      </c>
      <c r="D2987" s="37">
        <v>144500</v>
      </c>
      <c r="E2987" s="38">
        <v>2037.75</v>
      </c>
      <c r="F2987" s="9"/>
      <c r="G2987" s="42"/>
    </row>
    <row r="2988" spans="1:7" ht="13.25" customHeight="1">
      <c r="A2988" s="39">
        <v>42731</v>
      </c>
      <c r="B2988" s="40">
        <v>35980</v>
      </c>
      <c r="C2988" s="40">
        <v>45650</v>
      </c>
      <c r="D2988" s="40">
        <v>144500</v>
      </c>
      <c r="E2988" s="41">
        <v>2042.17</v>
      </c>
      <c r="F2988" s="9"/>
      <c r="G2988" s="42"/>
    </row>
    <row r="2989" spans="1:7" ht="13.25" customHeight="1">
      <c r="A2989" s="33">
        <v>42732</v>
      </c>
      <c r="B2989" s="34">
        <v>35760</v>
      </c>
      <c r="C2989" s="34">
        <v>45350</v>
      </c>
      <c r="D2989" s="34">
        <v>143500</v>
      </c>
      <c r="E2989" s="35">
        <v>2024.49</v>
      </c>
      <c r="F2989" s="9"/>
      <c r="G2989" s="42"/>
    </row>
    <row r="2990" spans="1:7" ht="13.25" customHeight="1">
      <c r="A2990" s="33">
        <v>42733</v>
      </c>
      <c r="B2990" s="34">
        <v>36040</v>
      </c>
      <c r="C2990" s="34">
        <v>44700</v>
      </c>
      <c r="D2990" s="34">
        <v>146000</v>
      </c>
      <c r="E2990" s="35">
        <v>2026.46</v>
      </c>
      <c r="F2990" s="9"/>
      <c r="G2990" s="42"/>
    </row>
    <row r="2991" spans="1:7" ht="13.25" customHeight="1">
      <c r="A2991" s="33">
        <v>42737</v>
      </c>
      <c r="B2991" s="34">
        <v>36100</v>
      </c>
      <c r="C2991" s="34">
        <v>45800</v>
      </c>
      <c r="D2991" s="34">
        <v>150000</v>
      </c>
      <c r="E2991" s="35">
        <v>2026.16</v>
      </c>
      <c r="F2991" s="9"/>
      <c r="G2991" s="42"/>
    </row>
    <row r="2992" spans="1:7" ht="13.25" customHeight="1">
      <c r="A2992" s="36">
        <v>42738</v>
      </c>
      <c r="B2992" s="37">
        <v>36480</v>
      </c>
      <c r="C2992" s="37">
        <v>47250</v>
      </c>
      <c r="D2992" s="37">
        <v>153000</v>
      </c>
      <c r="E2992" s="38">
        <v>2043.97</v>
      </c>
      <c r="F2992" s="9"/>
      <c r="G2992" s="42"/>
    </row>
    <row r="2993" spans="1:7" ht="13.25" customHeight="1">
      <c r="A2993" s="39">
        <v>42739</v>
      </c>
      <c r="B2993" s="40">
        <v>36160</v>
      </c>
      <c r="C2993" s="40">
        <v>46500</v>
      </c>
      <c r="D2993" s="40">
        <v>154000</v>
      </c>
      <c r="E2993" s="41">
        <v>2045.64</v>
      </c>
      <c r="F2993" s="9"/>
      <c r="G2993" s="42"/>
    </row>
    <row r="2994" spans="1:7" ht="13.25" customHeight="1">
      <c r="A2994" s="33">
        <v>42740</v>
      </c>
      <c r="B2994" s="34">
        <v>35560</v>
      </c>
      <c r="C2994" s="34">
        <v>46950</v>
      </c>
      <c r="D2994" s="34">
        <v>153500</v>
      </c>
      <c r="E2994" s="35">
        <v>2041.95</v>
      </c>
      <c r="F2994" s="9"/>
      <c r="G2994" s="42"/>
    </row>
    <row r="2995" spans="1:7" ht="13.25" customHeight="1">
      <c r="A2995" s="33">
        <v>42741</v>
      </c>
      <c r="B2995" s="34">
        <v>36200</v>
      </c>
      <c r="C2995" s="34">
        <v>48000</v>
      </c>
      <c r="D2995" s="34">
        <v>151000</v>
      </c>
      <c r="E2995" s="35">
        <v>2049.12</v>
      </c>
      <c r="F2995" s="9"/>
      <c r="G2995" s="42"/>
    </row>
    <row r="2996" spans="1:7" ht="13.25" customHeight="1">
      <c r="A2996" s="33">
        <v>42744</v>
      </c>
      <c r="B2996" s="34">
        <v>37220</v>
      </c>
      <c r="C2996" s="34">
        <v>49550</v>
      </c>
      <c r="D2996" s="34">
        <v>150500</v>
      </c>
      <c r="E2996" s="35">
        <v>2048.7800000000002</v>
      </c>
      <c r="F2996" s="9"/>
      <c r="G2996" s="42"/>
    </row>
    <row r="2997" spans="1:7" ht="13.25" customHeight="1">
      <c r="A2997" s="36">
        <v>42745</v>
      </c>
      <c r="B2997" s="37">
        <v>37240</v>
      </c>
      <c r="C2997" s="37">
        <v>49750</v>
      </c>
      <c r="D2997" s="37">
        <v>152000</v>
      </c>
      <c r="E2997" s="38">
        <v>2045.12</v>
      </c>
      <c r="F2997" s="9"/>
      <c r="G2997" s="42"/>
    </row>
    <row r="2998" spans="1:7" ht="13.25" customHeight="1">
      <c r="A2998" s="39">
        <v>42746</v>
      </c>
      <c r="B2998" s="40">
        <v>38280</v>
      </c>
      <c r="C2998" s="40">
        <v>51600</v>
      </c>
      <c r="D2998" s="40">
        <v>148500</v>
      </c>
      <c r="E2998" s="41">
        <v>2075.17</v>
      </c>
      <c r="F2998" s="9"/>
      <c r="G2998" s="42"/>
    </row>
    <row r="2999" spans="1:7" ht="13.25" customHeight="1">
      <c r="A2999" s="33">
        <v>42747</v>
      </c>
      <c r="B2999" s="34">
        <v>38800</v>
      </c>
      <c r="C2999" s="34">
        <v>50600</v>
      </c>
      <c r="D2999" s="34">
        <v>148000</v>
      </c>
      <c r="E2999" s="35">
        <v>2087.14</v>
      </c>
      <c r="F2999" s="9"/>
      <c r="G2999" s="42"/>
    </row>
    <row r="3000" spans="1:7" ht="13.25" customHeight="1">
      <c r="A3000" s="33">
        <v>42748</v>
      </c>
      <c r="B3000" s="34">
        <v>37460</v>
      </c>
      <c r="C3000" s="34">
        <v>50300</v>
      </c>
      <c r="D3000" s="34">
        <v>149000</v>
      </c>
      <c r="E3000" s="35">
        <v>2076.79</v>
      </c>
      <c r="F3000" s="9"/>
      <c r="G3000" s="42"/>
    </row>
    <row r="3001" spans="1:7" ht="13.25" customHeight="1">
      <c r="A3001" s="33">
        <v>42751</v>
      </c>
      <c r="B3001" s="34">
        <v>36660</v>
      </c>
      <c r="C3001" s="34">
        <v>49300</v>
      </c>
      <c r="D3001" s="34">
        <v>150500</v>
      </c>
      <c r="E3001" s="35">
        <v>2064.17</v>
      </c>
      <c r="F3001" s="9"/>
      <c r="G3001" s="42"/>
    </row>
    <row r="3002" spans="1:7" ht="13.25" customHeight="1">
      <c r="A3002" s="36">
        <v>42752</v>
      </c>
      <c r="B3002" s="37">
        <v>36960</v>
      </c>
      <c r="C3002" s="37">
        <v>49300</v>
      </c>
      <c r="D3002" s="37">
        <v>153500</v>
      </c>
      <c r="E3002" s="38">
        <v>2071.87</v>
      </c>
      <c r="F3002" s="9"/>
      <c r="G3002" s="42"/>
    </row>
    <row r="3003" spans="1:7" ht="13.25" customHeight="1">
      <c r="A3003" s="39">
        <v>42753</v>
      </c>
      <c r="B3003" s="40">
        <v>36940</v>
      </c>
      <c r="C3003" s="40">
        <v>48850</v>
      </c>
      <c r="D3003" s="40">
        <v>154000</v>
      </c>
      <c r="E3003" s="41">
        <v>2070.54</v>
      </c>
      <c r="F3003" s="9"/>
      <c r="G3003" s="42"/>
    </row>
    <row r="3004" spans="1:7" ht="13.25" customHeight="1">
      <c r="A3004" s="33">
        <v>42754</v>
      </c>
      <c r="B3004" s="34">
        <v>37480</v>
      </c>
      <c r="C3004" s="34">
        <v>49600</v>
      </c>
      <c r="D3004" s="34">
        <v>152000</v>
      </c>
      <c r="E3004" s="35">
        <v>2072.79</v>
      </c>
      <c r="F3004" s="9"/>
      <c r="G3004" s="42"/>
    </row>
    <row r="3005" spans="1:7" ht="13.25" customHeight="1">
      <c r="A3005" s="33">
        <v>42755</v>
      </c>
      <c r="B3005" s="34">
        <v>37200</v>
      </c>
      <c r="C3005" s="34">
        <v>49150</v>
      </c>
      <c r="D3005" s="34">
        <v>153000</v>
      </c>
      <c r="E3005" s="35">
        <v>2065.61</v>
      </c>
      <c r="F3005" s="9"/>
      <c r="G3005" s="42"/>
    </row>
    <row r="3006" spans="1:7" ht="13.25" customHeight="1">
      <c r="A3006" s="33">
        <v>42758</v>
      </c>
      <c r="B3006" s="34">
        <v>38060</v>
      </c>
      <c r="C3006" s="34">
        <v>50800</v>
      </c>
      <c r="D3006" s="34">
        <v>149000</v>
      </c>
      <c r="E3006" s="35">
        <v>2065.9899999999998</v>
      </c>
      <c r="F3006" s="9"/>
      <c r="G3006" s="42"/>
    </row>
    <row r="3007" spans="1:7" ht="13.25" customHeight="1">
      <c r="A3007" s="36">
        <v>42759</v>
      </c>
      <c r="B3007" s="37">
        <v>38160</v>
      </c>
      <c r="C3007" s="37">
        <v>51600</v>
      </c>
      <c r="D3007" s="37">
        <v>146500</v>
      </c>
      <c r="E3007" s="38">
        <v>2065.7600000000002</v>
      </c>
      <c r="F3007" s="9"/>
      <c r="G3007" s="42"/>
    </row>
    <row r="3008" spans="1:7" ht="13.25" customHeight="1">
      <c r="A3008" s="39">
        <v>42760</v>
      </c>
      <c r="B3008" s="40">
        <v>39400</v>
      </c>
      <c r="C3008" s="40">
        <v>51700</v>
      </c>
      <c r="D3008" s="40">
        <v>142000</v>
      </c>
      <c r="E3008" s="41">
        <v>2066.94</v>
      </c>
      <c r="F3008" s="9"/>
      <c r="G3008" s="42"/>
    </row>
    <row r="3009" spans="1:7" ht="13.25" customHeight="1">
      <c r="A3009" s="33">
        <v>42761</v>
      </c>
      <c r="B3009" s="34">
        <v>39900</v>
      </c>
      <c r="C3009" s="34">
        <v>53300</v>
      </c>
      <c r="D3009" s="34">
        <v>142500</v>
      </c>
      <c r="E3009" s="35">
        <v>2083.59</v>
      </c>
      <c r="F3009" s="9"/>
      <c r="G3009" s="42"/>
    </row>
    <row r="3010" spans="1:7" ht="13.25" customHeight="1">
      <c r="A3010" s="33">
        <v>42766</v>
      </c>
      <c r="B3010" s="34">
        <v>39460</v>
      </c>
      <c r="C3010" s="34">
        <v>53700</v>
      </c>
      <c r="D3010" s="34">
        <v>139500</v>
      </c>
      <c r="E3010" s="35">
        <v>2067.5700000000002</v>
      </c>
      <c r="F3010" s="9"/>
      <c r="G3010" s="42"/>
    </row>
    <row r="3011" spans="1:7" ht="13.25" customHeight="1">
      <c r="A3011" s="33">
        <v>42767</v>
      </c>
      <c r="B3011" s="34">
        <v>39120</v>
      </c>
      <c r="C3011" s="34">
        <v>54000</v>
      </c>
      <c r="D3011" s="34">
        <v>139500</v>
      </c>
      <c r="E3011" s="35">
        <v>2080.48</v>
      </c>
      <c r="F3011" s="9"/>
      <c r="G3011" s="42"/>
    </row>
    <row r="3012" spans="1:7" ht="13.25" customHeight="1">
      <c r="A3012" s="36">
        <v>42768</v>
      </c>
      <c r="B3012" s="37">
        <v>39360</v>
      </c>
      <c r="C3012" s="37">
        <v>52800</v>
      </c>
      <c r="D3012" s="37">
        <v>136000</v>
      </c>
      <c r="E3012" s="38">
        <v>2071.0100000000002</v>
      </c>
      <c r="F3012" s="9"/>
      <c r="G3012" s="42"/>
    </row>
    <row r="3013" spans="1:7" ht="13.25" customHeight="1">
      <c r="A3013" s="39">
        <v>42769</v>
      </c>
      <c r="B3013" s="40">
        <v>39460</v>
      </c>
      <c r="C3013" s="40">
        <v>53700</v>
      </c>
      <c r="D3013" s="40">
        <v>137500</v>
      </c>
      <c r="E3013" s="41">
        <v>2073.16</v>
      </c>
      <c r="F3013" s="9"/>
      <c r="G3013" s="42"/>
    </row>
    <row r="3014" spans="1:7" ht="13.25" customHeight="1">
      <c r="A3014" s="33">
        <v>42772</v>
      </c>
      <c r="B3014" s="34">
        <v>39560</v>
      </c>
      <c r="C3014" s="34">
        <v>53700</v>
      </c>
      <c r="D3014" s="34">
        <v>136500</v>
      </c>
      <c r="E3014" s="35">
        <v>2077.66</v>
      </c>
      <c r="F3014" s="9"/>
      <c r="G3014" s="42"/>
    </row>
    <row r="3015" spans="1:7" ht="13.25" customHeight="1">
      <c r="A3015" s="33">
        <v>42773</v>
      </c>
      <c r="B3015" s="34">
        <v>38820</v>
      </c>
      <c r="C3015" s="34">
        <v>53300</v>
      </c>
      <c r="D3015" s="34">
        <v>139000</v>
      </c>
      <c r="E3015" s="35">
        <v>2075.21</v>
      </c>
      <c r="F3015" s="9"/>
      <c r="G3015" s="42"/>
    </row>
    <row r="3016" spans="1:7" ht="13.25" customHeight="1">
      <c r="A3016" s="33">
        <v>42774</v>
      </c>
      <c r="B3016" s="34">
        <v>38400</v>
      </c>
      <c r="C3016" s="34">
        <v>54600</v>
      </c>
      <c r="D3016" s="34">
        <v>139000</v>
      </c>
      <c r="E3016" s="35">
        <v>2065.08</v>
      </c>
      <c r="F3016" s="9"/>
      <c r="G3016" s="42"/>
    </row>
    <row r="3017" spans="1:7" ht="13.25" customHeight="1">
      <c r="A3017" s="36">
        <v>42775</v>
      </c>
      <c r="B3017" s="37">
        <v>38400</v>
      </c>
      <c r="C3017" s="37">
        <v>52700</v>
      </c>
      <c r="D3017" s="37">
        <v>140000</v>
      </c>
      <c r="E3017" s="38">
        <v>2065.88</v>
      </c>
      <c r="F3017" s="9"/>
      <c r="G3017" s="42"/>
    </row>
    <row r="3018" spans="1:7" ht="13.25" customHeight="1">
      <c r="A3018" s="39">
        <v>42776</v>
      </c>
      <c r="B3018" s="40">
        <v>38360</v>
      </c>
      <c r="C3018" s="40">
        <v>50000</v>
      </c>
      <c r="D3018" s="40">
        <v>141000</v>
      </c>
      <c r="E3018" s="41">
        <v>2075.08</v>
      </c>
      <c r="F3018" s="9"/>
      <c r="G3018" s="42"/>
    </row>
    <row r="3019" spans="1:7" ht="13.25" customHeight="1">
      <c r="A3019" s="33">
        <v>42779</v>
      </c>
      <c r="B3019" s="34">
        <v>37960</v>
      </c>
      <c r="C3019" s="34">
        <v>50700</v>
      </c>
      <c r="D3019" s="34">
        <v>139500</v>
      </c>
      <c r="E3019" s="35">
        <v>2078.65</v>
      </c>
      <c r="F3019" s="9"/>
      <c r="G3019" s="42"/>
    </row>
    <row r="3020" spans="1:7" ht="13.25" customHeight="1">
      <c r="A3020" s="33">
        <v>42780</v>
      </c>
      <c r="B3020" s="34">
        <v>37580</v>
      </c>
      <c r="C3020" s="34">
        <v>48450</v>
      </c>
      <c r="D3020" s="34">
        <v>140000</v>
      </c>
      <c r="E3020" s="35">
        <v>2074.5700000000002</v>
      </c>
      <c r="F3020" s="9"/>
      <c r="G3020" s="42"/>
    </row>
    <row r="3021" spans="1:7" ht="13.25" customHeight="1">
      <c r="A3021" s="33">
        <v>42781</v>
      </c>
      <c r="B3021" s="34">
        <v>37720</v>
      </c>
      <c r="C3021" s="34">
        <v>47900</v>
      </c>
      <c r="D3021" s="34">
        <v>145500</v>
      </c>
      <c r="E3021" s="35">
        <v>2083.86</v>
      </c>
      <c r="F3021" s="9"/>
      <c r="G3021" s="42"/>
    </row>
    <row r="3022" spans="1:7" ht="13.25" customHeight="1">
      <c r="A3022" s="36">
        <v>42782</v>
      </c>
      <c r="B3022" s="37">
        <v>38020</v>
      </c>
      <c r="C3022" s="37">
        <v>49600</v>
      </c>
      <c r="D3022" s="37">
        <v>150500</v>
      </c>
      <c r="E3022" s="38">
        <v>2081.84</v>
      </c>
      <c r="F3022" s="9"/>
      <c r="G3022" s="42"/>
    </row>
    <row r="3023" spans="1:7" ht="13.25" customHeight="1">
      <c r="A3023" s="39">
        <v>42783</v>
      </c>
      <c r="B3023" s="40">
        <v>37860</v>
      </c>
      <c r="C3023" s="40">
        <v>50400</v>
      </c>
      <c r="D3023" s="40">
        <v>150500</v>
      </c>
      <c r="E3023" s="41">
        <v>2080.58</v>
      </c>
      <c r="F3023" s="9"/>
      <c r="G3023" s="42"/>
    </row>
    <row r="3024" spans="1:7" ht="13.25" customHeight="1">
      <c r="A3024" s="33">
        <v>42786</v>
      </c>
      <c r="B3024" s="34">
        <v>38660</v>
      </c>
      <c r="C3024" s="34">
        <v>49900</v>
      </c>
      <c r="D3024" s="34">
        <v>150000</v>
      </c>
      <c r="E3024" s="35">
        <v>2084.39</v>
      </c>
      <c r="F3024" s="9"/>
      <c r="G3024" s="42"/>
    </row>
    <row r="3025" spans="1:7" ht="13.25" customHeight="1">
      <c r="A3025" s="33">
        <v>42787</v>
      </c>
      <c r="B3025" s="34">
        <v>38940</v>
      </c>
      <c r="C3025" s="34">
        <v>50900</v>
      </c>
      <c r="D3025" s="34">
        <v>151000</v>
      </c>
      <c r="E3025" s="35">
        <v>2102.9299999999998</v>
      </c>
      <c r="F3025" s="9"/>
      <c r="G3025" s="42"/>
    </row>
    <row r="3026" spans="1:7" ht="13.25" customHeight="1">
      <c r="A3026" s="33">
        <v>42788</v>
      </c>
      <c r="B3026" s="34">
        <v>39300</v>
      </c>
      <c r="C3026" s="34">
        <v>50600</v>
      </c>
      <c r="D3026" s="34">
        <v>149500</v>
      </c>
      <c r="E3026" s="35">
        <v>2106.61</v>
      </c>
      <c r="F3026" s="9"/>
      <c r="G3026" s="42"/>
    </row>
    <row r="3027" spans="1:7" ht="13.25" customHeight="1">
      <c r="A3027" s="36">
        <v>42789</v>
      </c>
      <c r="B3027" s="37">
        <v>39180</v>
      </c>
      <c r="C3027" s="37">
        <v>50200</v>
      </c>
      <c r="D3027" s="37">
        <v>146000</v>
      </c>
      <c r="E3027" s="38">
        <v>2107.63</v>
      </c>
      <c r="F3027" s="9"/>
      <c r="G3027" s="42"/>
    </row>
    <row r="3028" spans="1:7" ht="13.25" customHeight="1">
      <c r="A3028" s="39">
        <v>42790</v>
      </c>
      <c r="B3028" s="40">
        <v>38220</v>
      </c>
      <c r="C3028" s="40">
        <v>47500</v>
      </c>
      <c r="D3028" s="40">
        <v>148000</v>
      </c>
      <c r="E3028" s="41">
        <v>2094.12</v>
      </c>
      <c r="F3028" s="9"/>
      <c r="G3028" s="42"/>
    </row>
    <row r="3029" spans="1:7" ht="13.25" customHeight="1">
      <c r="A3029" s="33">
        <v>42793</v>
      </c>
      <c r="B3029" s="34">
        <v>38060</v>
      </c>
      <c r="C3029" s="34">
        <v>46000</v>
      </c>
      <c r="D3029" s="34">
        <v>148500</v>
      </c>
      <c r="E3029" s="35">
        <v>2085.52</v>
      </c>
      <c r="F3029" s="9"/>
      <c r="G3029" s="42"/>
    </row>
    <row r="3030" spans="1:7" ht="13.25" customHeight="1">
      <c r="A3030" s="33">
        <v>42794</v>
      </c>
      <c r="B3030" s="34">
        <v>38440</v>
      </c>
      <c r="C3030" s="34">
        <v>46700</v>
      </c>
      <c r="D3030" s="34">
        <v>149500</v>
      </c>
      <c r="E3030" s="35">
        <v>2091.64</v>
      </c>
      <c r="F3030" s="9"/>
      <c r="G3030" s="42"/>
    </row>
    <row r="3031" spans="1:7" ht="13.25" customHeight="1">
      <c r="A3031" s="33">
        <v>42796</v>
      </c>
      <c r="B3031" s="34">
        <v>39720</v>
      </c>
      <c r="C3031" s="34">
        <v>47700</v>
      </c>
      <c r="D3031" s="34">
        <v>148500</v>
      </c>
      <c r="E3031" s="35">
        <v>2102.65</v>
      </c>
      <c r="F3031" s="9"/>
      <c r="G3031" s="42"/>
    </row>
    <row r="3032" spans="1:7" ht="13.25" customHeight="1">
      <c r="A3032" s="36">
        <v>42797</v>
      </c>
      <c r="B3032" s="37">
        <v>39620</v>
      </c>
      <c r="C3032" s="37">
        <v>47100</v>
      </c>
      <c r="D3032" s="37">
        <v>142000</v>
      </c>
      <c r="E3032" s="38">
        <v>2078.75</v>
      </c>
      <c r="F3032" s="9"/>
      <c r="G3032" s="42"/>
    </row>
    <row r="3033" spans="1:7" ht="13.25" customHeight="1">
      <c r="A3033" s="39">
        <v>42800</v>
      </c>
      <c r="B3033" s="40">
        <v>40080</v>
      </c>
      <c r="C3033" s="40">
        <v>49350</v>
      </c>
      <c r="D3033" s="40">
        <v>145000</v>
      </c>
      <c r="E3033" s="41">
        <v>2081.36</v>
      </c>
      <c r="F3033" s="9"/>
      <c r="G3033" s="42"/>
    </row>
    <row r="3034" spans="1:7" ht="13.25" customHeight="1">
      <c r="A3034" s="33">
        <v>42801</v>
      </c>
      <c r="B3034" s="34">
        <v>40200</v>
      </c>
      <c r="C3034" s="34">
        <v>48800</v>
      </c>
      <c r="D3034" s="34">
        <v>144000</v>
      </c>
      <c r="E3034" s="35">
        <v>2094.0500000000002</v>
      </c>
      <c r="F3034" s="9"/>
      <c r="G3034" s="42"/>
    </row>
    <row r="3035" spans="1:7" ht="13.25" customHeight="1">
      <c r="A3035" s="33">
        <v>42802</v>
      </c>
      <c r="B3035" s="34">
        <v>40200</v>
      </c>
      <c r="C3035" s="34">
        <v>48000</v>
      </c>
      <c r="D3035" s="34">
        <v>144500</v>
      </c>
      <c r="E3035" s="35">
        <v>2095.41</v>
      </c>
      <c r="F3035" s="9"/>
      <c r="G3035" s="42"/>
    </row>
    <row r="3036" spans="1:7" ht="13.25" customHeight="1">
      <c r="A3036" s="33">
        <v>42803</v>
      </c>
      <c r="B3036" s="34">
        <v>40200</v>
      </c>
      <c r="C3036" s="34">
        <v>48000</v>
      </c>
      <c r="D3036" s="34">
        <v>145000</v>
      </c>
      <c r="E3036" s="35">
        <v>2091.06</v>
      </c>
      <c r="F3036" s="9"/>
      <c r="G3036" s="42"/>
    </row>
    <row r="3037" spans="1:7" ht="13.25" customHeight="1">
      <c r="A3037" s="36">
        <v>42804</v>
      </c>
      <c r="B3037" s="37">
        <v>40180</v>
      </c>
      <c r="C3037" s="37">
        <v>49200</v>
      </c>
      <c r="D3037" s="37">
        <v>146000</v>
      </c>
      <c r="E3037" s="38">
        <v>2097.35</v>
      </c>
      <c r="F3037" s="9"/>
      <c r="G3037" s="42"/>
    </row>
    <row r="3038" spans="1:7" ht="13.25" customHeight="1">
      <c r="A3038" s="39">
        <v>42807</v>
      </c>
      <c r="B3038" s="40">
        <v>40600</v>
      </c>
      <c r="C3038" s="40">
        <v>51000</v>
      </c>
      <c r="D3038" s="40">
        <v>146000</v>
      </c>
      <c r="E3038" s="41">
        <v>2117.59</v>
      </c>
      <c r="F3038" s="9"/>
      <c r="G3038" s="42"/>
    </row>
    <row r="3039" spans="1:7" ht="13.25" customHeight="1">
      <c r="A3039" s="33">
        <v>42808</v>
      </c>
      <c r="B3039" s="34">
        <v>41360</v>
      </c>
      <c r="C3039" s="34">
        <v>50300</v>
      </c>
      <c r="D3039" s="34">
        <v>149000</v>
      </c>
      <c r="E3039" s="35">
        <v>2133.7800000000002</v>
      </c>
      <c r="F3039" s="9"/>
      <c r="G3039" s="42"/>
    </row>
    <row r="3040" spans="1:7" ht="13.25" customHeight="1">
      <c r="A3040" s="33">
        <v>42809</v>
      </c>
      <c r="B3040" s="34">
        <v>41400</v>
      </c>
      <c r="C3040" s="34">
        <v>48800</v>
      </c>
      <c r="D3040" s="34">
        <v>149500</v>
      </c>
      <c r="E3040" s="35">
        <v>2133</v>
      </c>
      <c r="F3040" s="9"/>
      <c r="G3040" s="42"/>
    </row>
    <row r="3041" spans="1:7" ht="13.25" customHeight="1">
      <c r="A3041" s="33">
        <v>42810</v>
      </c>
      <c r="B3041" s="34">
        <v>41840</v>
      </c>
      <c r="C3041" s="34">
        <v>49150</v>
      </c>
      <c r="D3041" s="34">
        <v>151500</v>
      </c>
      <c r="E3041" s="35">
        <v>2150.08</v>
      </c>
      <c r="F3041" s="9"/>
      <c r="G3041" s="42"/>
    </row>
    <row r="3042" spans="1:7" ht="13.25" customHeight="1">
      <c r="A3042" s="36">
        <v>42811</v>
      </c>
      <c r="B3042" s="37">
        <v>42400</v>
      </c>
      <c r="C3042" s="37">
        <v>46750</v>
      </c>
      <c r="D3042" s="37">
        <v>151500</v>
      </c>
      <c r="E3042" s="38">
        <v>2164.58</v>
      </c>
      <c r="F3042" s="9"/>
      <c r="G3042" s="42"/>
    </row>
    <row r="3043" spans="1:7" ht="13.25" customHeight="1">
      <c r="A3043" s="39">
        <v>42814</v>
      </c>
      <c r="B3043" s="40">
        <v>41900</v>
      </c>
      <c r="C3043" s="40">
        <v>47600</v>
      </c>
      <c r="D3043" s="40">
        <v>156500</v>
      </c>
      <c r="E3043" s="41">
        <v>2157.0100000000002</v>
      </c>
      <c r="F3043" s="9"/>
      <c r="G3043" s="42"/>
    </row>
    <row r="3044" spans="1:7" ht="13.25" customHeight="1">
      <c r="A3044" s="33">
        <v>42815</v>
      </c>
      <c r="B3044" s="34">
        <v>42560</v>
      </c>
      <c r="C3044" s="34">
        <v>47550</v>
      </c>
      <c r="D3044" s="34">
        <v>170000</v>
      </c>
      <c r="E3044" s="35">
        <v>2178.38</v>
      </c>
      <c r="F3044" s="9"/>
      <c r="G3044" s="42"/>
    </row>
    <row r="3045" spans="1:7" ht="13.25" customHeight="1">
      <c r="A3045" s="33">
        <v>42816</v>
      </c>
      <c r="B3045" s="34">
        <v>42460</v>
      </c>
      <c r="C3045" s="34">
        <v>48650</v>
      </c>
      <c r="D3045" s="34">
        <v>170000</v>
      </c>
      <c r="E3045" s="35">
        <v>2168.3000000000002</v>
      </c>
      <c r="F3045" s="9"/>
      <c r="G3045" s="42"/>
    </row>
    <row r="3046" spans="1:7" ht="13.25" customHeight="1">
      <c r="A3046" s="33">
        <v>42817</v>
      </c>
      <c r="B3046" s="34">
        <v>41800</v>
      </c>
      <c r="C3046" s="34">
        <v>48450</v>
      </c>
      <c r="D3046" s="34">
        <v>165000</v>
      </c>
      <c r="E3046" s="35">
        <v>2172.7199999999998</v>
      </c>
      <c r="F3046" s="9"/>
      <c r="G3046" s="42"/>
    </row>
    <row r="3047" spans="1:7" ht="13.25" customHeight="1">
      <c r="A3047" s="36">
        <v>42818</v>
      </c>
      <c r="B3047" s="37">
        <v>41500</v>
      </c>
      <c r="C3047" s="37">
        <v>49500</v>
      </c>
      <c r="D3047" s="37">
        <v>164000</v>
      </c>
      <c r="E3047" s="38">
        <v>2168.9499999999998</v>
      </c>
      <c r="F3047" s="9"/>
      <c r="G3047" s="42"/>
    </row>
    <row r="3048" spans="1:7" ht="13.25" customHeight="1">
      <c r="A3048" s="39">
        <v>42821</v>
      </c>
      <c r="B3048" s="40">
        <v>41200</v>
      </c>
      <c r="C3048" s="40">
        <v>50700</v>
      </c>
      <c r="D3048" s="40">
        <v>162000</v>
      </c>
      <c r="E3048" s="41">
        <v>2155.66</v>
      </c>
      <c r="F3048" s="9"/>
      <c r="G3048" s="42"/>
    </row>
    <row r="3049" spans="1:7" ht="13.25" customHeight="1">
      <c r="A3049" s="33">
        <v>42822</v>
      </c>
      <c r="B3049" s="34">
        <v>41480</v>
      </c>
      <c r="C3049" s="34">
        <v>50800</v>
      </c>
      <c r="D3049" s="34">
        <v>160000</v>
      </c>
      <c r="E3049" s="35">
        <v>2163.31</v>
      </c>
      <c r="F3049" s="9"/>
      <c r="G3049" s="42"/>
    </row>
    <row r="3050" spans="1:7" ht="13.25" customHeight="1">
      <c r="A3050" s="33">
        <v>42823</v>
      </c>
      <c r="B3050" s="34">
        <v>41780</v>
      </c>
      <c r="C3050" s="34">
        <v>51300</v>
      </c>
      <c r="D3050" s="34">
        <v>156000</v>
      </c>
      <c r="E3050" s="35">
        <v>2166.98</v>
      </c>
      <c r="F3050" s="9"/>
      <c r="G3050" s="42"/>
    </row>
    <row r="3051" spans="1:7" ht="13.25" customHeight="1">
      <c r="A3051" s="33">
        <v>42824</v>
      </c>
      <c r="B3051" s="34">
        <v>41980</v>
      </c>
      <c r="C3051" s="34">
        <v>50900</v>
      </c>
      <c r="D3051" s="34">
        <v>158500</v>
      </c>
      <c r="E3051" s="35">
        <v>2164.64</v>
      </c>
      <c r="F3051" s="9"/>
      <c r="G3051" s="42"/>
    </row>
    <row r="3052" spans="1:7" ht="13.25" customHeight="1">
      <c r="A3052" s="36">
        <v>42825</v>
      </c>
      <c r="B3052" s="37">
        <v>41200</v>
      </c>
      <c r="C3052" s="37">
        <v>50500</v>
      </c>
      <c r="D3052" s="37">
        <v>157500</v>
      </c>
      <c r="E3052" s="38">
        <v>2160.23</v>
      </c>
      <c r="F3052" s="9"/>
      <c r="G3052" s="42"/>
    </row>
    <row r="3053" spans="1:7" ht="13.25" customHeight="1">
      <c r="A3053" s="39">
        <v>42828</v>
      </c>
      <c r="B3053" s="40">
        <v>41440</v>
      </c>
      <c r="C3053" s="40">
        <v>51800</v>
      </c>
      <c r="D3053" s="40">
        <v>156500</v>
      </c>
      <c r="E3053" s="41">
        <v>2167.5100000000002</v>
      </c>
      <c r="F3053" s="9"/>
      <c r="G3053" s="42"/>
    </row>
    <row r="3054" spans="1:7" ht="13.25" customHeight="1">
      <c r="A3054" s="33">
        <v>42829</v>
      </c>
      <c r="B3054" s="34">
        <v>42080</v>
      </c>
      <c r="C3054" s="34">
        <v>51000</v>
      </c>
      <c r="D3054" s="34">
        <v>152000</v>
      </c>
      <c r="E3054" s="35">
        <v>2161.1</v>
      </c>
      <c r="F3054" s="9"/>
      <c r="G3054" s="42"/>
    </row>
    <row r="3055" spans="1:7" ht="13.25" customHeight="1">
      <c r="A3055" s="33">
        <v>42830</v>
      </c>
      <c r="B3055" s="34">
        <v>42140</v>
      </c>
      <c r="C3055" s="34">
        <v>50300</v>
      </c>
      <c r="D3055" s="34">
        <v>150000</v>
      </c>
      <c r="E3055" s="35">
        <v>2160.85</v>
      </c>
      <c r="F3055" s="9"/>
      <c r="G3055" s="42"/>
    </row>
    <row r="3056" spans="1:7" ht="13.25" customHeight="1">
      <c r="A3056" s="33">
        <v>42831</v>
      </c>
      <c r="B3056" s="34">
        <v>41840</v>
      </c>
      <c r="C3056" s="34">
        <v>49400</v>
      </c>
      <c r="D3056" s="34">
        <v>148000</v>
      </c>
      <c r="E3056" s="35">
        <v>2152.75</v>
      </c>
      <c r="F3056" s="9"/>
      <c r="G3056" s="42"/>
    </row>
    <row r="3057" spans="1:7" ht="13.25" customHeight="1">
      <c r="A3057" s="36">
        <v>42832</v>
      </c>
      <c r="B3057" s="37">
        <v>41600</v>
      </c>
      <c r="C3057" s="37">
        <v>49800</v>
      </c>
      <c r="D3057" s="37">
        <v>144500</v>
      </c>
      <c r="E3057" s="38">
        <v>2151.73</v>
      </c>
      <c r="F3057" s="9"/>
      <c r="G3057" s="42"/>
    </row>
    <row r="3058" spans="1:7" ht="13.25" customHeight="1">
      <c r="A3058" s="39">
        <v>42835</v>
      </c>
      <c r="B3058" s="40">
        <v>41940</v>
      </c>
      <c r="C3058" s="40">
        <v>49000</v>
      </c>
      <c r="D3058" s="40">
        <v>146000</v>
      </c>
      <c r="E3058" s="41">
        <v>2133.3200000000002</v>
      </c>
      <c r="F3058" s="9"/>
      <c r="G3058" s="42"/>
    </row>
    <row r="3059" spans="1:7" ht="13.25" customHeight="1">
      <c r="A3059" s="33">
        <v>42836</v>
      </c>
      <c r="B3059" s="34">
        <v>41600</v>
      </c>
      <c r="C3059" s="34">
        <v>48850</v>
      </c>
      <c r="D3059" s="34">
        <v>142500</v>
      </c>
      <c r="E3059" s="35">
        <v>2123.85</v>
      </c>
      <c r="F3059" s="9"/>
      <c r="G3059" s="42"/>
    </row>
    <row r="3060" spans="1:7" ht="13.25" customHeight="1">
      <c r="A3060" s="33">
        <v>42837</v>
      </c>
      <c r="B3060" s="34">
        <v>41900</v>
      </c>
      <c r="C3060" s="34">
        <v>49000</v>
      </c>
      <c r="D3060" s="34">
        <v>141500</v>
      </c>
      <c r="E3060" s="35">
        <v>2128.91</v>
      </c>
      <c r="F3060" s="9"/>
      <c r="G3060" s="42"/>
    </row>
    <row r="3061" spans="1:7" ht="13.25" customHeight="1">
      <c r="A3061" s="33">
        <v>42838</v>
      </c>
      <c r="B3061" s="34">
        <v>42420</v>
      </c>
      <c r="C3061" s="34">
        <v>49750</v>
      </c>
      <c r="D3061" s="34">
        <v>142500</v>
      </c>
      <c r="E3061" s="35">
        <v>2148.61</v>
      </c>
      <c r="F3061" s="9"/>
      <c r="G3061" s="42"/>
    </row>
    <row r="3062" spans="1:7" ht="13.25" customHeight="1">
      <c r="A3062" s="36">
        <v>42839</v>
      </c>
      <c r="B3062" s="37">
        <v>42020</v>
      </c>
      <c r="C3062" s="37">
        <v>49800</v>
      </c>
      <c r="D3062" s="37">
        <v>142500</v>
      </c>
      <c r="E3062" s="38">
        <v>2134.88</v>
      </c>
      <c r="F3062" s="9"/>
      <c r="G3062" s="42"/>
    </row>
    <row r="3063" spans="1:7" ht="13.25" customHeight="1">
      <c r="A3063" s="39">
        <v>42842</v>
      </c>
      <c r="B3063" s="40">
        <v>41560</v>
      </c>
      <c r="C3063" s="40">
        <v>49200</v>
      </c>
      <c r="D3063" s="40">
        <v>144000</v>
      </c>
      <c r="E3063" s="41">
        <v>2145.7600000000002</v>
      </c>
      <c r="F3063" s="9"/>
      <c r="G3063" s="42"/>
    </row>
    <row r="3064" spans="1:7" ht="13.25" customHeight="1">
      <c r="A3064" s="33">
        <v>42843</v>
      </c>
      <c r="B3064" s="34">
        <v>41500</v>
      </c>
      <c r="C3064" s="34">
        <v>50200</v>
      </c>
      <c r="D3064" s="34">
        <v>141000</v>
      </c>
      <c r="E3064" s="35">
        <v>2148.46</v>
      </c>
      <c r="F3064" s="9"/>
      <c r="G3064" s="42"/>
    </row>
    <row r="3065" spans="1:7" ht="13.25" customHeight="1">
      <c r="A3065" s="33">
        <v>42844</v>
      </c>
      <c r="B3065" s="34">
        <v>40900</v>
      </c>
      <c r="C3065" s="34">
        <v>49850</v>
      </c>
      <c r="D3065" s="34">
        <v>137000</v>
      </c>
      <c r="E3065" s="35">
        <v>2138.4</v>
      </c>
      <c r="F3065" s="9"/>
      <c r="G3065" s="42"/>
    </row>
    <row r="3066" spans="1:7" ht="13.25" customHeight="1">
      <c r="A3066" s="33">
        <v>42845</v>
      </c>
      <c r="B3066" s="34">
        <v>40280</v>
      </c>
      <c r="C3066" s="34">
        <v>51400</v>
      </c>
      <c r="D3066" s="34">
        <v>141500</v>
      </c>
      <c r="E3066" s="35">
        <v>2149.15</v>
      </c>
      <c r="F3066" s="9"/>
      <c r="G3066" s="42"/>
    </row>
    <row r="3067" spans="1:7" ht="13.25" customHeight="1">
      <c r="A3067" s="36">
        <v>42846</v>
      </c>
      <c r="B3067" s="37">
        <v>40760</v>
      </c>
      <c r="C3067" s="37">
        <v>52000</v>
      </c>
      <c r="D3067" s="37">
        <v>141500</v>
      </c>
      <c r="E3067" s="38">
        <v>2165.04</v>
      </c>
      <c r="F3067" s="9"/>
      <c r="G3067" s="42"/>
    </row>
    <row r="3068" spans="1:7" ht="13.25" customHeight="1">
      <c r="A3068" s="39">
        <v>42849</v>
      </c>
      <c r="B3068" s="40">
        <v>41240</v>
      </c>
      <c r="C3068" s="40">
        <v>52400</v>
      </c>
      <c r="D3068" s="40">
        <v>141500</v>
      </c>
      <c r="E3068" s="41">
        <v>2173.7399999999998</v>
      </c>
      <c r="F3068" s="9"/>
      <c r="G3068" s="42"/>
    </row>
    <row r="3069" spans="1:7" ht="13.25" customHeight="1">
      <c r="A3069" s="33">
        <v>42850</v>
      </c>
      <c r="B3069" s="34">
        <v>42700</v>
      </c>
      <c r="C3069" s="34">
        <v>52400</v>
      </c>
      <c r="D3069" s="34">
        <v>144500</v>
      </c>
      <c r="E3069" s="35">
        <v>2196.85</v>
      </c>
      <c r="F3069" s="9"/>
      <c r="G3069" s="42"/>
    </row>
    <row r="3070" spans="1:7" ht="13.25" customHeight="1">
      <c r="A3070" s="33">
        <v>42851</v>
      </c>
      <c r="B3070" s="34">
        <v>42800</v>
      </c>
      <c r="C3070" s="34">
        <v>53700</v>
      </c>
      <c r="D3070" s="34">
        <v>151000</v>
      </c>
      <c r="E3070" s="35">
        <v>2207.84</v>
      </c>
      <c r="F3070" s="9"/>
      <c r="G3070" s="42"/>
    </row>
    <row r="3071" spans="1:7" ht="13.25" customHeight="1">
      <c r="A3071" s="33">
        <v>42852</v>
      </c>
      <c r="B3071" s="34">
        <v>43840</v>
      </c>
      <c r="C3071" s="34">
        <v>53600</v>
      </c>
      <c r="D3071" s="34">
        <v>147000</v>
      </c>
      <c r="E3071" s="35">
        <v>2209.46</v>
      </c>
      <c r="F3071" s="9"/>
      <c r="G3071" s="42"/>
    </row>
    <row r="3072" spans="1:7" ht="13.25" customHeight="1">
      <c r="A3072" s="36">
        <v>42853</v>
      </c>
      <c r="B3072" s="37">
        <v>44620</v>
      </c>
      <c r="C3072" s="37">
        <v>54000</v>
      </c>
      <c r="D3072" s="37">
        <v>144000</v>
      </c>
      <c r="E3072" s="38">
        <v>2205.44</v>
      </c>
      <c r="F3072" s="9"/>
      <c r="G3072" s="42"/>
    </row>
    <row r="3073" spans="1:7" ht="13.25" customHeight="1">
      <c r="A3073" s="39">
        <v>42857</v>
      </c>
      <c r="B3073" s="40">
        <v>44900</v>
      </c>
      <c r="C3073" s="40">
        <v>55400</v>
      </c>
      <c r="D3073" s="40">
        <v>151000</v>
      </c>
      <c r="E3073" s="41">
        <v>2219.67</v>
      </c>
      <c r="F3073" s="9"/>
      <c r="G3073" s="42"/>
    </row>
    <row r="3074" spans="1:7" ht="13.25" customHeight="1">
      <c r="A3074" s="33">
        <v>42859</v>
      </c>
      <c r="B3074" s="34">
        <v>45520</v>
      </c>
      <c r="C3074" s="34">
        <v>55900</v>
      </c>
      <c r="D3074" s="34">
        <v>152000</v>
      </c>
      <c r="E3074" s="35">
        <v>2241.2399999999998</v>
      </c>
      <c r="F3074" s="9"/>
      <c r="G3074" s="42"/>
    </row>
    <row r="3075" spans="1:7" ht="13.25" customHeight="1">
      <c r="A3075" s="33">
        <v>42863</v>
      </c>
      <c r="B3075" s="34">
        <v>47020</v>
      </c>
      <c r="C3075" s="34">
        <v>56900</v>
      </c>
      <c r="D3075" s="34">
        <v>158000</v>
      </c>
      <c r="E3075" s="35">
        <v>2292.7600000000002</v>
      </c>
      <c r="F3075" s="9"/>
      <c r="G3075" s="42"/>
    </row>
    <row r="3076" spans="1:7" ht="13.25" customHeight="1">
      <c r="A3076" s="33">
        <v>42865</v>
      </c>
      <c r="B3076" s="34">
        <v>45600</v>
      </c>
      <c r="C3076" s="34">
        <v>55600</v>
      </c>
      <c r="D3076" s="34">
        <v>156500</v>
      </c>
      <c r="E3076" s="35">
        <v>2270.12</v>
      </c>
      <c r="F3076" s="9"/>
      <c r="G3076" s="42"/>
    </row>
    <row r="3077" spans="1:7" ht="13.25" customHeight="1">
      <c r="A3077" s="36">
        <v>42866</v>
      </c>
      <c r="B3077" s="37">
        <v>45500</v>
      </c>
      <c r="C3077" s="37">
        <v>56400</v>
      </c>
      <c r="D3077" s="37">
        <v>157500</v>
      </c>
      <c r="E3077" s="38">
        <v>2296.37</v>
      </c>
      <c r="F3077" s="9"/>
      <c r="G3077" s="42"/>
    </row>
    <row r="3078" spans="1:7" ht="13.25" customHeight="1">
      <c r="A3078" s="39">
        <v>42867</v>
      </c>
      <c r="B3078" s="40">
        <v>45820</v>
      </c>
      <c r="C3078" s="40">
        <v>55300</v>
      </c>
      <c r="D3078" s="40">
        <v>155000</v>
      </c>
      <c r="E3078" s="41">
        <v>2286.02</v>
      </c>
      <c r="F3078" s="9"/>
      <c r="G3078" s="42"/>
    </row>
    <row r="3079" spans="1:7" ht="13.25" customHeight="1">
      <c r="A3079" s="33">
        <v>42870</v>
      </c>
      <c r="B3079" s="34">
        <v>46100</v>
      </c>
      <c r="C3079" s="34">
        <v>55600</v>
      </c>
      <c r="D3079" s="34">
        <v>154000</v>
      </c>
      <c r="E3079" s="35">
        <v>2290.65</v>
      </c>
      <c r="F3079" s="9"/>
      <c r="G3079" s="42"/>
    </row>
    <row r="3080" spans="1:7" ht="13.25" customHeight="1">
      <c r="A3080" s="33">
        <v>42871</v>
      </c>
      <c r="B3080" s="34">
        <v>46380</v>
      </c>
      <c r="C3080" s="34">
        <v>55300</v>
      </c>
      <c r="D3080" s="34">
        <v>157500</v>
      </c>
      <c r="E3080" s="35">
        <v>2295.33</v>
      </c>
      <c r="F3080" s="9"/>
      <c r="G3080" s="42"/>
    </row>
    <row r="3081" spans="1:7" ht="13.25" customHeight="1">
      <c r="A3081" s="33">
        <v>42872</v>
      </c>
      <c r="B3081" s="34">
        <v>46340</v>
      </c>
      <c r="C3081" s="34">
        <v>54700</v>
      </c>
      <c r="D3081" s="34">
        <v>158500</v>
      </c>
      <c r="E3081" s="35">
        <v>2293.08</v>
      </c>
      <c r="F3081" s="9"/>
      <c r="G3081" s="42"/>
    </row>
    <row r="3082" spans="1:7" ht="13.25" customHeight="1">
      <c r="A3082" s="36">
        <v>42873</v>
      </c>
      <c r="B3082" s="37">
        <v>45940</v>
      </c>
      <c r="C3082" s="37">
        <v>55700</v>
      </c>
      <c r="D3082" s="37">
        <v>165000</v>
      </c>
      <c r="E3082" s="38">
        <v>2286.8200000000002</v>
      </c>
      <c r="F3082" s="9"/>
      <c r="G3082" s="42"/>
    </row>
    <row r="3083" spans="1:7" ht="13.25" customHeight="1">
      <c r="A3083" s="39">
        <v>42874</v>
      </c>
      <c r="B3083" s="40">
        <v>44720</v>
      </c>
      <c r="C3083" s="40">
        <v>54200</v>
      </c>
      <c r="D3083" s="40">
        <v>170000</v>
      </c>
      <c r="E3083" s="41">
        <v>2288.48</v>
      </c>
      <c r="F3083" s="9"/>
      <c r="G3083" s="42"/>
    </row>
    <row r="3084" spans="1:7" ht="13.25" customHeight="1">
      <c r="A3084" s="33">
        <v>42877</v>
      </c>
      <c r="B3084" s="34">
        <v>45100</v>
      </c>
      <c r="C3084" s="34">
        <v>56000</v>
      </c>
      <c r="D3084" s="34">
        <v>170000</v>
      </c>
      <c r="E3084" s="35">
        <v>2304.0300000000002</v>
      </c>
      <c r="F3084" s="9"/>
      <c r="G3084" s="42"/>
    </row>
    <row r="3085" spans="1:7" ht="13.25" customHeight="1">
      <c r="A3085" s="33">
        <v>42878</v>
      </c>
      <c r="B3085" s="34">
        <v>44920</v>
      </c>
      <c r="C3085" s="34">
        <v>55100</v>
      </c>
      <c r="D3085" s="34">
        <v>170000</v>
      </c>
      <c r="E3085" s="35">
        <v>2311.7399999999998</v>
      </c>
      <c r="F3085" s="9"/>
      <c r="G3085" s="42"/>
    </row>
    <row r="3086" spans="1:7" ht="13.25" customHeight="1">
      <c r="A3086" s="33">
        <v>42879</v>
      </c>
      <c r="B3086" s="34">
        <v>44880</v>
      </c>
      <c r="C3086" s="34">
        <v>55800</v>
      </c>
      <c r="D3086" s="34">
        <v>164000</v>
      </c>
      <c r="E3086" s="35">
        <v>2317.34</v>
      </c>
      <c r="F3086" s="9"/>
      <c r="G3086" s="42"/>
    </row>
    <row r="3087" spans="1:7" ht="13.25" customHeight="1">
      <c r="A3087" s="36">
        <v>42880</v>
      </c>
      <c r="B3087" s="37">
        <v>45680</v>
      </c>
      <c r="C3087" s="37">
        <v>55800</v>
      </c>
      <c r="D3087" s="37">
        <v>165000</v>
      </c>
      <c r="E3087" s="38">
        <v>2342.9299999999998</v>
      </c>
      <c r="F3087" s="9"/>
      <c r="G3087" s="42"/>
    </row>
    <row r="3088" spans="1:7" ht="13.25" customHeight="1">
      <c r="A3088" s="39">
        <v>42881</v>
      </c>
      <c r="B3088" s="40">
        <v>46080</v>
      </c>
      <c r="C3088" s="40">
        <v>57100</v>
      </c>
      <c r="D3088" s="40">
        <v>163500</v>
      </c>
      <c r="E3088" s="41">
        <v>2355.3000000000002</v>
      </c>
      <c r="F3088" s="9"/>
      <c r="G3088" s="42"/>
    </row>
    <row r="3089" spans="1:7" ht="13.25" customHeight="1">
      <c r="A3089" s="33">
        <v>42884</v>
      </c>
      <c r="B3089" s="34">
        <v>45620</v>
      </c>
      <c r="C3089" s="34">
        <v>57900</v>
      </c>
      <c r="D3089" s="34">
        <v>162000</v>
      </c>
      <c r="E3089" s="35">
        <v>2352.9699999999998</v>
      </c>
      <c r="F3089" s="9"/>
      <c r="G3089" s="42"/>
    </row>
    <row r="3090" spans="1:7" ht="13.25" customHeight="1">
      <c r="A3090" s="33">
        <v>42885</v>
      </c>
      <c r="B3090" s="34">
        <v>44640</v>
      </c>
      <c r="C3090" s="34">
        <v>57400</v>
      </c>
      <c r="D3090" s="34">
        <v>164000</v>
      </c>
      <c r="E3090" s="35">
        <v>2343.6799999999998</v>
      </c>
      <c r="F3090" s="9"/>
      <c r="G3090" s="42"/>
    </row>
    <row r="3091" spans="1:7" ht="13.25" customHeight="1">
      <c r="A3091" s="33">
        <v>42886</v>
      </c>
      <c r="B3091" s="34">
        <v>44700</v>
      </c>
      <c r="C3091" s="34">
        <v>57000</v>
      </c>
      <c r="D3091" s="34">
        <v>163000</v>
      </c>
      <c r="E3091" s="35">
        <v>2347.38</v>
      </c>
      <c r="F3091" s="9"/>
      <c r="G3091" s="42"/>
    </row>
    <row r="3092" spans="1:7" ht="13.25" customHeight="1">
      <c r="A3092" s="36">
        <v>42887</v>
      </c>
      <c r="B3092" s="37">
        <v>44680</v>
      </c>
      <c r="C3092" s="37">
        <v>56400</v>
      </c>
      <c r="D3092" s="37">
        <v>165500</v>
      </c>
      <c r="E3092" s="38">
        <v>2344.61</v>
      </c>
      <c r="F3092" s="9"/>
      <c r="G3092" s="42"/>
    </row>
    <row r="3093" spans="1:7" ht="13.25" customHeight="1">
      <c r="A3093" s="39">
        <v>42888</v>
      </c>
      <c r="B3093" s="40">
        <v>45960</v>
      </c>
      <c r="C3093" s="40">
        <v>57100</v>
      </c>
      <c r="D3093" s="40">
        <v>163000</v>
      </c>
      <c r="E3093" s="41">
        <v>2371.7199999999998</v>
      </c>
      <c r="F3093" s="9"/>
      <c r="G3093" s="42"/>
    </row>
    <row r="3094" spans="1:7" ht="13.25" customHeight="1">
      <c r="A3094" s="33">
        <v>42891</v>
      </c>
      <c r="B3094" s="34">
        <v>45940</v>
      </c>
      <c r="C3094" s="34">
        <v>56100</v>
      </c>
      <c r="D3094" s="34">
        <v>161500</v>
      </c>
      <c r="E3094" s="35">
        <v>2368.62</v>
      </c>
      <c r="F3094" s="9"/>
      <c r="G3094" s="42"/>
    </row>
    <row r="3095" spans="1:7" ht="13.25" customHeight="1">
      <c r="A3095" s="33">
        <v>42893</v>
      </c>
      <c r="B3095" s="34">
        <v>45300</v>
      </c>
      <c r="C3095" s="34">
        <v>56500</v>
      </c>
      <c r="D3095" s="34">
        <v>159000</v>
      </c>
      <c r="E3095" s="35">
        <v>2360.14</v>
      </c>
      <c r="F3095" s="9"/>
      <c r="G3095" s="42"/>
    </row>
    <row r="3096" spans="1:7" ht="13.25" customHeight="1">
      <c r="A3096" s="33">
        <v>42894</v>
      </c>
      <c r="B3096" s="34">
        <v>45160</v>
      </c>
      <c r="C3096" s="34">
        <v>56700</v>
      </c>
      <c r="D3096" s="34">
        <v>160000</v>
      </c>
      <c r="E3096" s="35">
        <v>2363.5700000000002</v>
      </c>
      <c r="F3096" s="9"/>
      <c r="G3096" s="42"/>
    </row>
    <row r="3097" spans="1:7" ht="13.25" customHeight="1">
      <c r="A3097" s="36">
        <v>42895</v>
      </c>
      <c r="B3097" s="37">
        <v>46100</v>
      </c>
      <c r="C3097" s="37">
        <v>58300</v>
      </c>
      <c r="D3097" s="37">
        <v>160000</v>
      </c>
      <c r="E3097" s="38">
        <v>2381.69</v>
      </c>
      <c r="F3097" s="9"/>
      <c r="G3097" s="42"/>
    </row>
    <row r="3098" spans="1:7" ht="13.25" customHeight="1">
      <c r="A3098" s="39">
        <v>42898</v>
      </c>
      <c r="B3098" s="40">
        <v>45380</v>
      </c>
      <c r="C3098" s="40">
        <v>57500</v>
      </c>
      <c r="D3098" s="40">
        <v>162500</v>
      </c>
      <c r="E3098" s="41">
        <v>2357.87</v>
      </c>
      <c r="F3098" s="9"/>
      <c r="G3098" s="42"/>
    </row>
    <row r="3099" spans="1:7" ht="13.25" customHeight="1">
      <c r="A3099" s="33">
        <v>42899</v>
      </c>
      <c r="B3099" s="34">
        <v>45400</v>
      </c>
      <c r="C3099" s="34">
        <v>58800</v>
      </c>
      <c r="D3099" s="34">
        <v>164500</v>
      </c>
      <c r="E3099" s="35">
        <v>2374.6999999999998</v>
      </c>
      <c r="F3099" s="9"/>
      <c r="G3099" s="42"/>
    </row>
    <row r="3100" spans="1:7" ht="13.25" customHeight="1">
      <c r="A3100" s="33">
        <v>42900</v>
      </c>
      <c r="B3100" s="34">
        <v>45360</v>
      </c>
      <c r="C3100" s="34">
        <v>59300</v>
      </c>
      <c r="D3100" s="34">
        <v>169000</v>
      </c>
      <c r="E3100" s="35">
        <v>2372.64</v>
      </c>
      <c r="F3100" s="9"/>
      <c r="G3100" s="42"/>
    </row>
    <row r="3101" spans="1:7" ht="13.25" customHeight="1">
      <c r="A3101" s="33">
        <v>42901</v>
      </c>
      <c r="B3101" s="34">
        <v>45680</v>
      </c>
      <c r="C3101" s="34">
        <v>60600</v>
      </c>
      <c r="D3101" s="34">
        <v>163000</v>
      </c>
      <c r="E3101" s="35">
        <v>2361.65</v>
      </c>
      <c r="F3101" s="9"/>
      <c r="G3101" s="42"/>
    </row>
    <row r="3102" spans="1:7" ht="13.25" customHeight="1">
      <c r="A3102" s="36">
        <v>42902</v>
      </c>
      <c r="B3102" s="37">
        <v>45580</v>
      </c>
      <c r="C3102" s="37">
        <v>60500</v>
      </c>
      <c r="D3102" s="37">
        <v>165000</v>
      </c>
      <c r="E3102" s="38">
        <v>2361.83</v>
      </c>
      <c r="F3102" s="9"/>
      <c r="G3102" s="42"/>
    </row>
    <row r="3103" spans="1:7" ht="13.25" customHeight="1">
      <c r="A3103" s="39">
        <v>42905</v>
      </c>
      <c r="B3103" s="40">
        <v>46560</v>
      </c>
      <c r="C3103" s="40">
        <v>62800</v>
      </c>
      <c r="D3103" s="40">
        <v>167000</v>
      </c>
      <c r="E3103" s="41">
        <v>2370.9</v>
      </c>
      <c r="F3103" s="9"/>
      <c r="G3103" s="42"/>
    </row>
    <row r="3104" spans="1:7" ht="13.25" customHeight="1">
      <c r="A3104" s="33">
        <v>42906</v>
      </c>
      <c r="B3104" s="34">
        <v>48140</v>
      </c>
      <c r="C3104" s="34">
        <v>64000</v>
      </c>
      <c r="D3104" s="34">
        <v>166500</v>
      </c>
      <c r="E3104" s="35">
        <v>2369.23</v>
      </c>
      <c r="F3104" s="9"/>
      <c r="G3104" s="42"/>
    </row>
    <row r="3105" spans="1:7" ht="13.25" customHeight="1">
      <c r="A3105" s="33">
        <v>42907</v>
      </c>
      <c r="B3105" s="34">
        <v>47480</v>
      </c>
      <c r="C3105" s="34">
        <v>64800</v>
      </c>
      <c r="D3105" s="34">
        <v>160500</v>
      </c>
      <c r="E3105" s="35">
        <v>2357.5300000000002</v>
      </c>
      <c r="F3105" s="9"/>
      <c r="G3105" s="42"/>
    </row>
    <row r="3106" spans="1:7" ht="13.25" customHeight="1">
      <c r="A3106" s="33">
        <v>42908</v>
      </c>
      <c r="B3106" s="34">
        <v>47960</v>
      </c>
      <c r="C3106" s="34">
        <v>65000</v>
      </c>
      <c r="D3106" s="34">
        <v>161500</v>
      </c>
      <c r="E3106" s="35">
        <v>2370.37</v>
      </c>
      <c r="F3106" s="9"/>
      <c r="G3106" s="42"/>
    </row>
    <row r="3107" spans="1:7" ht="13.25" customHeight="1">
      <c r="A3107" s="36">
        <v>42909</v>
      </c>
      <c r="B3107" s="37">
        <v>47620</v>
      </c>
      <c r="C3107" s="37">
        <v>65000</v>
      </c>
      <c r="D3107" s="37">
        <v>164000</v>
      </c>
      <c r="E3107" s="38">
        <v>2378.6</v>
      </c>
      <c r="F3107" s="9"/>
      <c r="G3107" s="42"/>
    </row>
    <row r="3108" spans="1:7" ht="13.25" customHeight="1">
      <c r="A3108" s="39">
        <v>42912</v>
      </c>
      <c r="B3108" s="40">
        <v>48280</v>
      </c>
      <c r="C3108" s="40">
        <v>67500</v>
      </c>
      <c r="D3108" s="40">
        <v>164000</v>
      </c>
      <c r="E3108" s="41">
        <v>2388.66</v>
      </c>
      <c r="F3108" s="9"/>
      <c r="G3108" s="42"/>
    </row>
    <row r="3109" spans="1:7" ht="13.25" customHeight="1">
      <c r="A3109" s="33">
        <v>42913</v>
      </c>
      <c r="B3109" s="34">
        <v>48300</v>
      </c>
      <c r="C3109" s="34">
        <v>69200</v>
      </c>
      <c r="D3109" s="34">
        <v>160500</v>
      </c>
      <c r="E3109" s="35">
        <v>2391.9499999999998</v>
      </c>
      <c r="F3109" s="9"/>
      <c r="G3109" s="42"/>
    </row>
    <row r="3110" spans="1:7" ht="13.25" customHeight="1">
      <c r="A3110" s="33">
        <v>42914</v>
      </c>
      <c r="B3110" s="34">
        <v>47700</v>
      </c>
      <c r="C3110" s="34">
        <v>67200</v>
      </c>
      <c r="D3110" s="34">
        <v>160000</v>
      </c>
      <c r="E3110" s="35">
        <v>2382.56</v>
      </c>
      <c r="F3110" s="9"/>
      <c r="G3110" s="42"/>
    </row>
    <row r="3111" spans="1:7" ht="13.25" customHeight="1">
      <c r="A3111" s="33">
        <v>42915</v>
      </c>
      <c r="B3111" s="34">
        <v>47940</v>
      </c>
      <c r="C3111" s="34">
        <v>68500</v>
      </c>
      <c r="D3111" s="34">
        <v>161000</v>
      </c>
      <c r="E3111" s="35">
        <v>2395.66</v>
      </c>
      <c r="F3111" s="9"/>
      <c r="G3111" s="42"/>
    </row>
    <row r="3112" spans="1:7" ht="13.25" customHeight="1">
      <c r="A3112" s="36">
        <v>42916</v>
      </c>
      <c r="B3112" s="37">
        <v>47540</v>
      </c>
      <c r="C3112" s="37">
        <v>67400</v>
      </c>
      <c r="D3112" s="37">
        <v>159500</v>
      </c>
      <c r="E3112" s="38">
        <v>2391.79</v>
      </c>
      <c r="F3112" s="9"/>
      <c r="G3112" s="42"/>
    </row>
    <row r="3113" spans="1:7" ht="13.25" customHeight="1">
      <c r="A3113" s="39">
        <v>42919</v>
      </c>
      <c r="B3113" s="40">
        <v>47220</v>
      </c>
      <c r="C3113" s="40">
        <v>66300</v>
      </c>
      <c r="D3113" s="40">
        <v>163500</v>
      </c>
      <c r="E3113" s="41">
        <v>2394.48</v>
      </c>
      <c r="F3113" s="9"/>
      <c r="G3113" s="42"/>
    </row>
    <row r="3114" spans="1:7" ht="13.25" customHeight="1">
      <c r="A3114" s="33">
        <v>42920</v>
      </c>
      <c r="B3114" s="34">
        <v>47000</v>
      </c>
      <c r="C3114" s="34">
        <v>65800</v>
      </c>
      <c r="D3114" s="34">
        <v>158500</v>
      </c>
      <c r="E3114" s="35">
        <v>2380.52</v>
      </c>
      <c r="F3114" s="9"/>
      <c r="G3114" s="42"/>
    </row>
    <row r="3115" spans="1:7" ht="13.25" customHeight="1">
      <c r="A3115" s="33">
        <v>42921</v>
      </c>
      <c r="B3115" s="34">
        <v>47580</v>
      </c>
      <c r="C3115" s="34">
        <v>68000</v>
      </c>
      <c r="D3115" s="34">
        <v>156000</v>
      </c>
      <c r="E3115" s="35">
        <v>2388.35</v>
      </c>
      <c r="F3115" s="9"/>
      <c r="G3115" s="42"/>
    </row>
    <row r="3116" spans="1:7" ht="13.25" customHeight="1">
      <c r="A3116" s="33">
        <v>42922</v>
      </c>
      <c r="B3116" s="34">
        <v>48060</v>
      </c>
      <c r="C3116" s="34">
        <v>68100</v>
      </c>
      <c r="D3116" s="34">
        <v>155500</v>
      </c>
      <c r="E3116" s="35">
        <v>2387.81</v>
      </c>
      <c r="F3116" s="9"/>
      <c r="G3116" s="42"/>
    </row>
    <row r="3117" spans="1:7" ht="13.25" customHeight="1">
      <c r="A3117" s="36">
        <v>42923</v>
      </c>
      <c r="B3117" s="37">
        <v>47860</v>
      </c>
      <c r="C3117" s="37">
        <v>66600</v>
      </c>
      <c r="D3117" s="37">
        <v>151500</v>
      </c>
      <c r="E3117" s="38">
        <v>2379.87</v>
      </c>
      <c r="F3117" s="9"/>
      <c r="G3117" s="42"/>
    </row>
    <row r="3118" spans="1:7" ht="13.25" customHeight="1">
      <c r="A3118" s="39">
        <v>42926</v>
      </c>
      <c r="B3118" s="40">
        <v>48660</v>
      </c>
      <c r="C3118" s="40">
        <v>67300</v>
      </c>
      <c r="D3118" s="40">
        <v>148000</v>
      </c>
      <c r="E3118" s="41">
        <v>2382.1</v>
      </c>
      <c r="F3118" s="9"/>
      <c r="G3118" s="42"/>
    </row>
    <row r="3119" spans="1:7" ht="13.25" customHeight="1">
      <c r="A3119" s="33">
        <v>42927</v>
      </c>
      <c r="B3119" s="34">
        <v>49000</v>
      </c>
      <c r="C3119" s="34">
        <v>69000</v>
      </c>
      <c r="D3119" s="34">
        <v>148000</v>
      </c>
      <c r="E3119" s="35">
        <v>2396</v>
      </c>
      <c r="F3119" s="9"/>
      <c r="G3119" s="42"/>
    </row>
    <row r="3120" spans="1:7" ht="13.25" customHeight="1">
      <c r="A3120" s="33">
        <v>42928</v>
      </c>
      <c r="B3120" s="34">
        <v>49880</v>
      </c>
      <c r="C3120" s="34">
        <v>68900</v>
      </c>
      <c r="D3120" s="34">
        <v>149000</v>
      </c>
      <c r="E3120" s="35">
        <v>2391.77</v>
      </c>
      <c r="F3120" s="9"/>
      <c r="G3120" s="42"/>
    </row>
    <row r="3121" spans="1:7" ht="13.25" customHeight="1">
      <c r="A3121" s="33">
        <v>42929</v>
      </c>
      <c r="B3121" s="34">
        <v>50560</v>
      </c>
      <c r="C3121" s="34">
        <v>70600</v>
      </c>
      <c r="D3121" s="34">
        <v>149000</v>
      </c>
      <c r="E3121" s="35">
        <v>2409.4899999999998</v>
      </c>
      <c r="F3121" s="9"/>
      <c r="G3121" s="42"/>
    </row>
    <row r="3122" spans="1:7" ht="13.25" customHeight="1">
      <c r="A3122" s="36">
        <v>42930</v>
      </c>
      <c r="B3122" s="37">
        <v>50480</v>
      </c>
      <c r="C3122" s="37">
        <v>71100</v>
      </c>
      <c r="D3122" s="37">
        <v>154000</v>
      </c>
      <c r="E3122" s="38">
        <v>2414.63</v>
      </c>
      <c r="F3122" s="9"/>
      <c r="G3122" s="42"/>
    </row>
    <row r="3123" spans="1:7" ht="13.25" customHeight="1">
      <c r="A3123" s="39">
        <v>42933</v>
      </c>
      <c r="B3123" s="40">
        <v>50640</v>
      </c>
      <c r="C3123" s="40">
        <v>71200</v>
      </c>
      <c r="D3123" s="40">
        <v>150500</v>
      </c>
      <c r="E3123" s="41">
        <v>2425.1</v>
      </c>
      <c r="F3123" s="9"/>
      <c r="G3123" s="42"/>
    </row>
    <row r="3124" spans="1:7" ht="13.25" customHeight="1">
      <c r="A3124" s="33">
        <v>42934</v>
      </c>
      <c r="B3124" s="34">
        <v>50840</v>
      </c>
      <c r="C3124" s="34">
        <v>70800</v>
      </c>
      <c r="D3124" s="34">
        <v>148000</v>
      </c>
      <c r="E3124" s="35">
        <v>2426.04</v>
      </c>
      <c r="F3124" s="9"/>
      <c r="G3124" s="42"/>
    </row>
    <row r="3125" spans="1:7" ht="13.25" customHeight="1">
      <c r="A3125" s="33">
        <v>42935</v>
      </c>
      <c r="B3125" s="34">
        <v>50740</v>
      </c>
      <c r="C3125" s="34">
        <v>71000</v>
      </c>
      <c r="D3125" s="34">
        <v>148500</v>
      </c>
      <c r="E3125" s="35">
        <v>2429.94</v>
      </c>
      <c r="F3125" s="9"/>
      <c r="G3125" s="42"/>
    </row>
    <row r="3126" spans="1:7" ht="13.25" customHeight="1">
      <c r="A3126" s="33">
        <v>42936</v>
      </c>
      <c r="B3126" s="34">
        <v>51200</v>
      </c>
      <c r="C3126" s="34">
        <v>71300</v>
      </c>
      <c r="D3126" s="34">
        <v>148000</v>
      </c>
      <c r="E3126" s="35">
        <v>2441.84</v>
      </c>
      <c r="F3126" s="9"/>
      <c r="G3126" s="42"/>
    </row>
    <row r="3127" spans="1:7" ht="13.25" customHeight="1">
      <c r="A3127" s="36">
        <v>42937</v>
      </c>
      <c r="B3127" s="37">
        <v>51080</v>
      </c>
      <c r="C3127" s="37">
        <v>71200</v>
      </c>
      <c r="D3127" s="37">
        <v>147500</v>
      </c>
      <c r="E3127" s="38">
        <v>2450.06</v>
      </c>
      <c r="F3127" s="9"/>
      <c r="G3127" s="42"/>
    </row>
    <row r="3128" spans="1:7" ht="13.25" customHeight="1">
      <c r="A3128" s="39">
        <v>42940</v>
      </c>
      <c r="B3128" s="40">
        <v>50860</v>
      </c>
      <c r="C3128" s="40">
        <v>73000</v>
      </c>
      <c r="D3128" s="40">
        <v>145000</v>
      </c>
      <c r="E3128" s="41">
        <v>2451.5300000000002</v>
      </c>
      <c r="F3128" s="9"/>
      <c r="G3128" s="42"/>
    </row>
    <row r="3129" spans="1:7" ht="13.25" customHeight="1">
      <c r="A3129" s="33">
        <v>42941</v>
      </c>
      <c r="B3129" s="34">
        <v>50000</v>
      </c>
      <c r="C3129" s="34">
        <v>70400</v>
      </c>
      <c r="D3129" s="34">
        <v>146000</v>
      </c>
      <c r="E3129" s="35">
        <v>2439.9</v>
      </c>
      <c r="F3129" s="9"/>
      <c r="G3129" s="42"/>
    </row>
    <row r="3130" spans="1:7" ht="13.25" customHeight="1">
      <c r="A3130" s="33">
        <v>42942</v>
      </c>
      <c r="B3130" s="34">
        <v>49840</v>
      </c>
      <c r="C3130" s="34">
        <v>66800</v>
      </c>
      <c r="D3130" s="34">
        <v>148000</v>
      </c>
      <c r="E3130" s="35">
        <v>2434.5100000000002</v>
      </c>
      <c r="F3130" s="9"/>
      <c r="G3130" s="42"/>
    </row>
    <row r="3131" spans="1:7" ht="13.25" customHeight="1">
      <c r="A3131" s="33">
        <v>42943</v>
      </c>
      <c r="B3131" s="34">
        <v>49800</v>
      </c>
      <c r="C3131" s="34">
        <v>68400</v>
      </c>
      <c r="D3131" s="34">
        <v>146500</v>
      </c>
      <c r="E3131" s="35">
        <v>2443.2399999999998</v>
      </c>
      <c r="F3131" s="9"/>
      <c r="G3131" s="42"/>
    </row>
    <row r="3132" spans="1:7" ht="13.25" customHeight="1">
      <c r="A3132" s="36">
        <v>42944</v>
      </c>
      <c r="B3132" s="37">
        <v>47760</v>
      </c>
      <c r="C3132" s="37">
        <v>64600</v>
      </c>
      <c r="D3132" s="37">
        <v>149500</v>
      </c>
      <c r="E3132" s="38">
        <v>2400.9899999999998</v>
      </c>
      <c r="F3132" s="9"/>
      <c r="G3132" s="42"/>
    </row>
    <row r="3133" spans="1:7" ht="13.25" customHeight="1">
      <c r="A3133" s="39">
        <v>42947</v>
      </c>
      <c r="B3133" s="40">
        <v>48200</v>
      </c>
      <c r="C3133" s="40">
        <v>66000</v>
      </c>
      <c r="D3133" s="40">
        <v>145000</v>
      </c>
      <c r="E3133" s="41">
        <v>2402.71</v>
      </c>
      <c r="F3133" s="9"/>
      <c r="G3133" s="42"/>
    </row>
    <row r="3134" spans="1:7" ht="13.25" customHeight="1">
      <c r="A3134" s="33">
        <v>42948</v>
      </c>
      <c r="B3134" s="34">
        <v>48600</v>
      </c>
      <c r="C3134" s="34">
        <v>65500</v>
      </c>
      <c r="D3134" s="34">
        <v>145500</v>
      </c>
      <c r="E3134" s="35">
        <v>2422.96</v>
      </c>
      <c r="F3134" s="9"/>
      <c r="G3134" s="42"/>
    </row>
    <row r="3135" spans="1:7" ht="13.25" customHeight="1">
      <c r="A3135" s="33">
        <v>42949</v>
      </c>
      <c r="B3135" s="34">
        <v>49000</v>
      </c>
      <c r="C3135" s="34">
        <v>68000</v>
      </c>
      <c r="D3135" s="34">
        <v>147500</v>
      </c>
      <c r="E3135" s="35">
        <v>2427.63</v>
      </c>
      <c r="F3135" s="9"/>
      <c r="G3135" s="42"/>
    </row>
    <row r="3136" spans="1:7" ht="13.25" customHeight="1">
      <c r="A3136" s="33">
        <v>42950</v>
      </c>
      <c r="B3136" s="34">
        <v>47780</v>
      </c>
      <c r="C3136" s="34">
        <v>65500</v>
      </c>
      <c r="D3136" s="34">
        <v>148500</v>
      </c>
      <c r="E3136" s="35">
        <v>2386.85</v>
      </c>
      <c r="F3136" s="9"/>
      <c r="G3136" s="42"/>
    </row>
    <row r="3137" spans="1:7" ht="13.25" customHeight="1">
      <c r="A3137" s="36">
        <v>42951</v>
      </c>
      <c r="B3137" s="37">
        <v>47700</v>
      </c>
      <c r="C3137" s="37">
        <v>64000</v>
      </c>
      <c r="D3137" s="37">
        <v>150000</v>
      </c>
      <c r="E3137" s="38">
        <v>2395.4499999999998</v>
      </c>
      <c r="F3137" s="9"/>
      <c r="G3137" s="42"/>
    </row>
    <row r="3138" spans="1:7" ht="13.25" customHeight="1">
      <c r="A3138" s="39">
        <v>42954</v>
      </c>
      <c r="B3138" s="40">
        <v>47580</v>
      </c>
      <c r="C3138" s="40">
        <v>64100</v>
      </c>
      <c r="D3138" s="40">
        <v>148000</v>
      </c>
      <c r="E3138" s="41">
        <v>2398.75</v>
      </c>
      <c r="F3138" s="9"/>
      <c r="G3138" s="42"/>
    </row>
    <row r="3139" spans="1:7" ht="13.25" customHeight="1">
      <c r="A3139" s="33">
        <v>42955</v>
      </c>
      <c r="B3139" s="34">
        <v>47720</v>
      </c>
      <c r="C3139" s="34">
        <v>66300</v>
      </c>
      <c r="D3139" s="34">
        <v>144000</v>
      </c>
      <c r="E3139" s="35">
        <v>2394.73</v>
      </c>
      <c r="F3139" s="9"/>
      <c r="G3139" s="42"/>
    </row>
    <row r="3140" spans="1:7" ht="13.25" customHeight="1">
      <c r="A3140" s="33">
        <v>42956</v>
      </c>
      <c r="B3140" s="34">
        <v>46280</v>
      </c>
      <c r="C3140" s="34">
        <v>64200</v>
      </c>
      <c r="D3140" s="34">
        <v>146000</v>
      </c>
      <c r="E3140" s="35">
        <v>2368.39</v>
      </c>
      <c r="F3140" s="9"/>
      <c r="G3140" s="42"/>
    </row>
    <row r="3141" spans="1:7" ht="13.25" customHeight="1">
      <c r="A3141" s="33">
        <v>42957</v>
      </c>
      <c r="B3141" s="34">
        <v>45900</v>
      </c>
      <c r="C3141" s="34">
        <v>64400</v>
      </c>
      <c r="D3141" s="34">
        <v>145000</v>
      </c>
      <c r="E3141" s="35">
        <v>2359.4699999999998</v>
      </c>
      <c r="F3141" s="9"/>
      <c r="G3141" s="42"/>
    </row>
    <row r="3142" spans="1:7" ht="13.25" customHeight="1">
      <c r="A3142" s="36">
        <v>42958</v>
      </c>
      <c r="B3142" s="37">
        <v>44620</v>
      </c>
      <c r="C3142" s="37">
        <v>61400</v>
      </c>
      <c r="D3142" s="37">
        <v>142000</v>
      </c>
      <c r="E3142" s="38">
        <v>2319.71</v>
      </c>
      <c r="F3142" s="9"/>
      <c r="G3142" s="42"/>
    </row>
    <row r="3143" spans="1:7" ht="13.25" customHeight="1">
      <c r="A3143" s="39">
        <v>42961</v>
      </c>
      <c r="B3143" s="40">
        <v>45000</v>
      </c>
      <c r="C3143" s="40">
        <v>65100</v>
      </c>
      <c r="D3143" s="40">
        <v>144500</v>
      </c>
      <c r="E3143" s="41">
        <v>2334.2199999999998</v>
      </c>
      <c r="F3143" s="9"/>
      <c r="G3143" s="42"/>
    </row>
    <row r="3144" spans="1:7" ht="13.25" customHeight="1">
      <c r="A3144" s="33">
        <v>42963</v>
      </c>
      <c r="B3144" s="34">
        <v>46200</v>
      </c>
      <c r="C3144" s="34">
        <v>66100</v>
      </c>
      <c r="D3144" s="34">
        <v>144500</v>
      </c>
      <c r="E3144" s="35">
        <v>2348.2600000000002</v>
      </c>
      <c r="F3144" s="9"/>
      <c r="G3144" s="42"/>
    </row>
    <row r="3145" spans="1:7" ht="13.25" customHeight="1">
      <c r="A3145" s="33">
        <v>42964</v>
      </c>
      <c r="B3145" s="34">
        <v>47040</v>
      </c>
      <c r="C3145" s="34">
        <v>66400</v>
      </c>
      <c r="D3145" s="34">
        <v>144000</v>
      </c>
      <c r="E3145" s="35">
        <v>2361.67</v>
      </c>
      <c r="F3145" s="9"/>
      <c r="G3145" s="42"/>
    </row>
    <row r="3146" spans="1:7" ht="13.25" customHeight="1">
      <c r="A3146" s="33">
        <v>42965</v>
      </c>
      <c r="B3146" s="34">
        <v>46900</v>
      </c>
      <c r="C3146" s="34">
        <v>67000</v>
      </c>
      <c r="D3146" s="34">
        <v>144500</v>
      </c>
      <c r="E3146" s="35">
        <v>2358.37</v>
      </c>
      <c r="F3146" s="9"/>
      <c r="G3146" s="42"/>
    </row>
    <row r="3147" spans="1:7" ht="13.25" customHeight="1">
      <c r="A3147" s="36">
        <v>42968</v>
      </c>
      <c r="B3147" s="37">
        <v>46840</v>
      </c>
      <c r="C3147" s="37">
        <v>67200</v>
      </c>
      <c r="D3147" s="37">
        <v>148000</v>
      </c>
      <c r="E3147" s="38">
        <v>2355</v>
      </c>
      <c r="F3147" s="9"/>
      <c r="G3147" s="42"/>
    </row>
    <row r="3148" spans="1:7" ht="13.25" customHeight="1">
      <c r="A3148" s="39">
        <v>42969</v>
      </c>
      <c r="B3148" s="40">
        <v>47000</v>
      </c>
      <c r="C3148" s="40">
        <v>68200</v>
      </c>
      <c r="D3148" s="40">
        <v>147000</v>
      </c>
      <c r="E3148" s="41">
        <v>2365.33</v>
      </c>
      <c r="F3148" s="9"/>
      <c r="G3148" s="42"/>
    </row>
    <row r="3149" spans="1:7" ht="13.25" customHeight="1">
      <c r="A3149" s="33">
        <v>42970</v>
      </c>
      <c r="B3149" s="34">
        <v>47480</v>
      </c>
      <c r="C3149" s="34">
        <v>68000</v>
      </c>
      <c r="D3149" s="34">
        <v>146500</v>
      </c>
      <c r="E3149" s="35">
        <v>2366.4</v>
      </c>
      <c r="F3149" s="9"/>
      <c r="G3149" s="42"/>
    </row>
    <row r="3150" spans="1:7" ht="13.25" customHeight="1">
      <c r="A3150" s="33">
        <v>42971</v>
      </c>
      <c r="B3150" s="34">
        <v>47520</v>
      </c>
      <c r="C3150" s="34">
        <v>68100</v>
      </c>
      <c r="D3150" s="34">
        <v>143500</v>
      </c>
      <c r="E3150" s="35">
        <v>2375.84</v>
      </c>
      <c r="F3150" s="9"/>
      <c r="G3150" s="42"/>
    </row>
    <row r="3151" spans="1:7" ht="13.25" customHeight="1">
      <c r="A3151" s="33">
        <v>42972</v>
      </c>
      <c r="B3151" s="34">
        <v>47020</v>
      </c>
      <c r="C3151" s="34">
        <v>68400</v>
      </c>
      <c r="D3151" s="34">
        <v>144500</v>
      </c>
      <c r="E3151" s="35">
        <v>2378.5100000000002</v>
      </c>
      <c r="F3151" s="9"/>
      <c r="G3151" s="42"/>
    </row>
    <row r="3152" spans="1:7" ht="13.25" customHeight="1">
      <c r="A3152" s="36">
        <v>42975</v>
      </c>
      <c r="B3152" s="37">
        <v>46100</v>
      </c>
      <c r="C3152" s="37">
        <v>67900</v>
      </c>
      <c r="D3152" s="37">
        <v>144500</v>
      </c>
      <c r="E3152" s="38">
        <v>2370.3000000000002</v>
      </c>
      <c r="F3152" s="9"/>
      <c r="G3152" s="42"/>
    </row>
    <row r="3153" spans="1:7" ht="13.25" customHeight="1">
      <c r="A3153" s="39">
        <v>42976</v>
      </c>
      <c r="B3153" s="40">
        <v>46080</v>
      </c>
      <c r="C3153" s="40">
        <v>67600</v>
      </c>
      <c r="D3153" s="40">
        <v>144000</v>
      </c>
      <c r="E3153" s="41">
        <v>2364.7399999999998</v>
      </c>
      <c r="F3153" s="9"/>
      <c r="G3153" s="42"/>
    </row>
    <row r="3154" spans="1:7" ht="13.25" customHeight="1">
      <c r="A3154" s="33">
        <v>42977</v>
      </c>
      <c r="B3154" s="34">
        <v>46200</v>
      </c>
      <c r="C3154" s="34">
        <v>68500</v>
      </c>
      <c r="D3154" s="34">
        <v>143000</v>
      </c>
      <c r="E3154" s="35">
        <v>2372.29</v>
      </c>
      <c r="F3154" s="9"/>
      <c r="G3154" s="42"/>
    </row>
    <row r="3155" spans="1:7" ht="13.25" customHeight="1">
      <c r="A3155" s="33">
        <v>42978</v>
      </c>
      <c r="B3155" s="34">
        <v>46320</v>
      </c>
      <c r="C3155" s="34">
        <v>68600</v>
      </c>
      <c r="D3155" s="34">
        <v>140500</v>
      </c>
      <c r="E3155" s="35">
        <v>2363.19</v>
      </c>
      <c r="F3155" s="9"/>
      <c r="G3155" s="42"/>
    </row>
    <row r="3156" spans="1:7" ht="13.25" customHeight="1">
      <c r="A3156" s="33">
        <v>42979</v>
      </c>
      <c r="B3156" s="34">
        <v>46480</v>
      </c>
      <c r="C3156" s="34">
        <v>68700</v>
      </c>
      <c r="D3156" s="34">
        <v>143000</v>
      </c>
      <c r="E3156" s="35">
        <v>2357.69</v>
      </c>
      <c r="F3156" s="9"/>
      <c r="G3156" s="42"/>
    </row>
    <row r="3157" spans="1:7" ht="13.25" customHeight="1">
      <c r="A3157" s="36">
        <v>42982</v>
      </c>
      <c r="B3157" s="37">
        <v>46040</v>
      </c>
      <c r="C3157" s="37">
        <v>68100</v>
      </c>
      <c r="D3157" s="37">
        <v>140000</v>
      </c>
      <c r="E3157" s="38">
        <v>2329.65</v>
      </c>
      <c r="F3157" s="9"/>
      <c r="G3157" s="42"/>
    </row>
    <row r="3158" spans="1:7" ht="13.25" customHeight="1">
      <c r="A3158" s="39">
        <v>42983</v>
      </c>
      <c r="B3158" s="40">
        <v>46760</v>
      </c>
      <c r="C3158" s="40">
        <v>69900</v>
      </c>
      <c r="D3158" s="40">
        <v>138000</v>
      </c>
      <c r="E3158" s="41">
        <v>2326.62</v>
      </c>
      <c r="F3158" s="9"/>
      <c r="G3158" s="42"/>
    </row>
    <row r="3159" spans="1:7" ht="13.25" customHeight="1">
      <c r="A3159" s="33">
        <v>42984</v>
      </c>
      <c r="B3159" s="34">
        <v>47000</v>
      </c>
      <c r="C3159" s="34">
        <v>71700</v>
      </c>
      <c r="D3159" s="34">
        <v>136000</v>
      </c>
      <c r="E3159" s="35">
        <v>2319.8200000000002</v>
      </c>
      <c r="F3159" s="9"/>
      <c r="G3159" s="42"/>
    </row>
    <row r="3160" spans="1:7" ht="13.25" customHeight="1">
      <c r="A3160" s="33">
        <v>42985</v>
      </c>
      <c r="B3160" s="34">
        <v>48120</v>
      </c>
      <c r="C3160" s="34">
        <v>71400</v>
      </c>
      <c r="D3160" s="34">
        <v>138000</v>
      </c>
      <c r="E3160" s="35">
        <v>2346.19</v>
      </c>
      <c r="F3160" s="9"/>
      <c r="G3160" s="42"/>
    </row>
    <row r="3161" spans="1:7" ht="13.25" customHeight="1">
      <c r="A3161" s="33">
        <v>42986</v>
      </c>
      <c r="B3161" s="34">
        <v>49080</v>
      </c>
      <c r="C3161" s="34">
        <v>72600</v>
      </c>
      <c r="D3161" s="34">
        <v>135500</v>
      </c>
      <c r="E3161" s="35">
        <v>2343.7199999999998</v>
      </c>
      <c r="F3161" s="9"/>
      <c r="G3161" s="42"/>
    </row>
    <row r="3162" spans="1:7" ht="13.25" customHeight="1">
      <c r="A3162" s="36">
        <v>42989</v>
      </c>
      <c r="B3162" s="37">
        <v>49800</v>
      </c>
      <c r="C3162" s="37">
        <v>73800</v>
      </c>
      <c r="D3162" s="37">
        <v>135000</v>
      </c>
      <c r="E3162" s="38">
        <v>2359.08</v>
      </c>
      <c r="F3162" s="9"/>
      <c r="G3162" s="42"/>
    </row>
    <row r="3163" spans="1:7" ht="13.25" customHeight="1">
      <c r="A3163" s="39">
        <v>42990</v>
      </c>
      <c r="B3163" s="40">
        <v>49600</v>
      </c>
      <c r="C3163" s="40">
        <v>74700</v>
      </c>
      <c r="D3163" s="40">
        <v>136000</v>
      </c>
      <c r="E3163" s="41">
        <v>2365.4699999999998</v>
      </c>
      <c r="F3163" s="9"/>
      <c r="G3163" s="42"/>
    </row>
    <row r="3164" spans="1:7" ht="13.25" customHeight="1">
      <c r="A3164" s="33">
        <v>42991</v>
      </c>
      <c r="B3164" s="34">
        <v>49620</v>
      </c>
      <c r="C3164" s="34">
        <v>75700</v>
      </c>
      <c r="D3164" s="34">
        <v>134000</v>
      </c>
      <c r="E3164" s="35">
        <v>2360.1799999999998</v>
      </c>
      <c r="F3164" s="9"/>
      <c r="G3164" s="42"/>
    </row>
    <row r="3165" spans="1:7" ht="13.25" customHeight="1">
      <c r="A3165" s="33">
        <v>42992</v>
      </c>
      <c r="B3165" s="34">
        <v>50300</v>
      </c>
      <c r="C3165" s="34">
        <v>76800</v>
      </c>
      <c r="D3165" s="34">
        <v>137000</v>
      </c>
      <c r="E3165" s="35">
        <v>2377.66</v>
      </c>
      <c r="F3165" s="9"/>
      <c r="G3165" s="42"/>
    </row>
    <row r="3166" spans="1:7" ht="13.25" customHeight="1">
      <c r="A3166" s="33">
        <v>42993</v>
      </c>
      <c r="B3166" s="34">
        <v>50400</v>
      </c>
      <c r="C3166" s="34">
        <v>77200</v>
      </c>
      <c r="D3166" s="34">
        <v>136500</v>
      </c>
      <c r="E3166" s="35">
        <v>2386.0700000000002</v>
      </c>
      <c r="F3166" s="9"/>
      <c r="G3166" s="42"/>
    </row>
    <row r="3167" spans="1:7" ht="13.25" customHeight="1">
      <c r="A3167" s="36">
        <v>42996</v>
      </c>
      <c r="B3167" s="37">
        <v>52480</v>
      </c>
      <c r="C3167" s="37">
        <v>79700</v>
      </c>
      <c r="D3167" s="37">
        <v>137000</v>
      </c>
      <c r="E3167" s="38">
        <v>2418.21</v>
      </c>
      <c r="F3167" s="9"/>
      <c r="G3167" s="42"/>
    </row>
    <row r="3168" spans="1:7" ht="13.25" customHeight="1">
      <c r="A3168" s="39">
        <v>42997</v>
      </c>
      <c r="B3168" s="40">
        <v>52120</v>
      </c>
      <c r="C3168" s="40">
        <v>79200</v>
      </c>
      <c r="D3168" s="40">
        <v>140000</v>
      </c>
      <c r="E3168" s="41">
        <v>2416.0500000000002</v>
      </c>
      <c r="F3168" s="9"/>
      <c r="G3168" s="42"/>
    </row>
    <row r="3169" spans="1:7" ht="13.25" customHeight="1">
      <c r="A3169" s="33">
        <v>42998</v>
      </c>
      <c r="B3169" s="34">
        <v>52220</v>
      </c>
      <c r="C3169" s="34">
        <v>80700</v>
      </c>
      <c r="D3169" s="34">
        <v>142000</v>
      </c>
      <c r="E3169" s="35">
        <v>2412.1999999999998</v>
      </c>
      <c r="F3169" s="9"/>
      <c r="G3169" s="42"/>
    </row>
    <row r="3170" spans="1:7" ht="13.25" customHeight="1">
      <c r="A3170" s="33">
        <v>42999</v>
      </c>
      <c r="B3170" s="34">
        <v>52800</v>
      </c>
      <c r="C3170" s="34">
        <v>83100</v>
      </c>
      <c r="D3170" s="34">
        <v>141500</v>
      </c>
      <c r="E3170" s="35">
        <v>2406.5</v>
      </c>
      <c r="F3170" s="9"/>
      <c r="G3170" s="42"/>
    </row>
    <row r="3171" spans="1:7" ht="13.25" customHeight="1">
      <c r="A3171" s="33">
        <v>43000</v>
      </c>
      <c r="B3171" s="34">
        <v>53000</v>
      </c>
      <c r="C3171" s="34">
        <v>83100</v>
      </c>
      <c r="D3171" s="34">
        <v>142000</v>
      </c>
      <c r="E3171" s="35">
        <v>2388.71</v>
      </c>
      <c r="F3171" s="9"/>
      <c r="G3171" s="42"/>
    </row>
    <row r="3172" spans="1:7" ht="13.25" customHeight="1">
      <c r="A3172" s="36">
        <v>43003</v>
      </c>
      <c r="B3172" s="37">
        <v>53620</v>
      </c>
      <c r="C3172" s="37">
        <v>86300</v>
      </c>
      <c r="D3172" s="37">
        <v>141000</v>
      </c>
      <c r="E3172" s="38">
        <v>2380.4</v>
      </c>
      <c r="F3172" s="9"/>
      <c r="G3172" s="42"/>
    </row>
    <row r="3173" spans="1:7" ht="13.25" customHeight="1">
      <c r="A3173" s="39">
        <v>43004</v>
      </c>
      <c r="B3173" s="40">
        <v>51660</v>
      </c>
      <c r="C3173" s="40">
        <v>82100</v>
      </c>
      <c r="D3173" s="40">
        <v>147500</v>
      </c>
      <c r="E3173" s="41">
        <v>2374.3200000000002</v>
      </c>
      <c r="F3173" s="9"/>
      <c r="G3173" s="42"/>
    </row>
    <row r="3174" spans="1:7" ht="13.25" customHeight="1">
      <c r="A3174" s="33">
        <v>43005</v>
      </c>
      <c r="B3174" s="34">
        <v>51680</v>
      </c>
      <c r="C3174" s="34">
        <v>82400</v>
      </c>
      <c r="D3174" s="34">
        <v>147500</v>
      </c>
      <c r="E3174" s="35">
        <v>2372.5700000000002</v>
      </c>
      <c r="F3174" s="9"/>
      <c r="G3174" s="42"/>
    </row>
    <row r="3175" spans="1:7" ht="13.25" customHeight="1">
      <c r="A3175" s="33">
        <v>43006</v>
      </c>
      <c r="B3175" s="34">
        <v>51260</v>
      </c>
      <c r="C3175" s="34">
        <v>83200</v>
      </c>
      <c r="D3175" s="34">
        <v>147000</v>
      </c>
      <c r="E3175" s="35">
        <v>2373.14</v>
      </c>
      <c r="F3175" s="9"/>
      <c r="G3175" s="42"/>
    </row>
    <row r="3176" spans="1:7" ht="13.25" customHeight="1">
      <c r="A3176" s="33">
        <v>43007</v>
      </c>
      <c r="B3176" s="34">
        <v>51280</v>
      </c>
      <c r="C3176" s="34">
        <v>82900</v>
      </c>
      <c r="D3176" s="34">
        <v>150500</v>
      </c>
      <c r="E3176" s="35">
        <v>2394.4699999999998</v>
      </c>
      <c r="F3176" s="9"/>
      <c r="G3176" s="42"/>
    </row>
    <row r="3177" spans="1:7" ht="13.25" customHeight="1">
      <c r="A3177" s="36">
        <v>43018</v>
      </c>
      <c r="B3177" s="37">
        <v>52800</v>
      </c>
      <c r="C3177" s="37">
        <v>88700</v>
      </c>
      <c r="D3177" s="37">
        <v>151000</v>
      </c>
      <c r="E3177" s="38">
        <v>2433.81</v>
      </c>
      <c r="F3177" s="9"/>
      <c r="G3177" s="42"/>
    </row>
    <row r="3178" spans="1:7" ht="13.25" customHeight="1">
      <c r="A3178" s="39">
        <v>43019</v>
      </c>
      <c r="B3178" s="40">
        <v>54640</v>
      </c>
      <c r="C3178" s="40">
        <v>89100</v>
      </c>
      <c r="D3178" s="40">
        <v>155000</v>
      </c>
      <c r="E3178" s="41">
        <v>2458.16</v>
      </c>
      <c r="F3178" s="9"/>
      <c r="G3178" s="42"/>
    </row>
    <row r="3179" spans="1:7" ht="13.25" customHeight="1">
      <c r="A3179" s="33">
        <v>43020</v>
      </c>
      <c r="B3179" s="34">
        <v>54800</v>
      </c>
      <c r="C3179" s="34">
        <v>88500</v>
      </c>
      <c r="D3179" s="34">
        <v>156500</v>
      </c>
      <c r="E3179" s="35">
        <v>2474.7600000000002</v>
      </c>
      <c r="F3179" s="9"/>
      <c r="G3179" s="42"/>
    </row>
    <row r="3180" spans="1:7" ht="13.25" customHeight="1">
      <c r="A3180" s="33">
        <v>43021</v>
      </c>
      <c r="B3180" s="34">
        <v>54000</v>
      </c>
      <c r="C3180" s="34">
        <v>86100</v>
      </c>
      <c r="D3180" s="34">
        <v>154500</v>
      </c>
      <c r="E3180" s="35">
        <v>2473.62</v>
      </c>
      <c r="F3180" s="9"/>
      <c r="G3180" s="42"/>
    </row>
    <row r="3181" spans="1:7" ht="13.25" customHeight="1">
      <c r="A3181" s="33">
        <v>43024</v>
      </c>
      <c r="B3181" s="34">
        <v>53920</v>
      </c>
      <c r="C3181" s="34">
        <v>84200</v>
      </c>
      <c r="D3181" s="34">
        <v>153000</v>
      </c>
      <c r="E3181" s="35">
        <v>2480.0500000000002</v>
      </c>
      <c r="F3181" s="9"/>
      <c r="G3181" s="42"/>
    </row>
    <row r="3182" spans="1:7" ht="13.25" customHeight="1">
      <c r="A3182" s="36">
        <v>43025</v>
      </c>
      <c r="B3182" s="37">
        <v>54800</v>
      </c>
      <c r="C3182" s="37">
        <v>83500</v>
      </c>
      <c r="D3182" s="37">
        <v>149500</v>
      </c>
      <c r="E3182" s="38">
        <v>2484.37</v>
      </c>
      <c r="F3182" s="9"/>
      <c r="G3182" s="42"/>
    </row>
    <row r="3183" spans="1:7" ht="13.25" customHeight="1">
      <c r="A3183" s="39">
        <v>43026</v>
      </c>
      <c r="B3183" s="40">
        <v>54760</v>
      </c>
      <c r="C3183" s="40">
        <v>80900</v>
      </c>
      <c r="D3183" s="40">
        <v>150500</v>
      </c>
      <c r="E3183" s="41">
        <v>2482.91</v>
      </c>
      <c r="F3183" s="9"/>
      <c r="G3183" s="42"/>
    </row>
    <row r="3184" spans="1:7" ht="13.25" customHeight="1">
      <c r="A3184" s="33">
        <v>43027</v>
      </c>
      <c r="B3184" s="34">
        <v>52980</v>
      </c>
      <c r="C3184" s="34">
        <v>79000</v>
      </c>
      <c r="D3184" s="34">
        <v>151500</v>
      </c>
      <c r="E3184" s="35">
        <v>2473.06</v>
      </c>
      <c r="F3184" s="9"/>
      <c r="G3184" s="42"/>
    </row>
    <row r="3185" spans="1:7" ht="13.25" customHeight="1">
      <c r="A3185" s="33">
        <v>43028</v>
      </c>
      <c r="B3185" s="34">
        <v>53840</v>
      </c>
      <c r="C3185" s="34">
        <v>81200</v>
      </c>
      <c r="D3185" s="34">
        <v>151500</v>
      </c>
      <c r="E3185" s="35">
        <v>2489.54</v>
      </c>
      <c r="F3185" s="9"/>
      <c r="G3185" s="42"/>
    </row>
    <row r="3186" spans="1:7" ht="13.25" customHeight="1">
      <c r="A3186" s="33">
        <v>43031</v>
      </c>
      <c r="B3186" s="34">
        <v>54300</v>
      </c>
      <c r="C3186" s="34">
        <v>84700</v>
      </c>
      <c r="D3186" s="34">
        <v>151500</v>
      </c>
      <c r="E3186" s="35">
        <v>2490.0500000000002</v>
      </c>
      <c r="F3186" s="9"/>
      <c r="G3186" s="42"/>
    </row>
    <row r="3187" spans="1:7" ht="13.25" customHeight="1">
      <c r="A3187" s="36">
        <v>43032</v>
      </c>
      <c r="B3187" s="37">
        <v>54040</v>
      </c>
      <c r="C3187" s="37">
        <v>81800</v>
      </c>
      <c r="D3187" s="37">
        <v>151000</v>
      </c>
      <c r="E3187" s="38">
        <v>2490.4899999999998</v>
      </c>
      <c r="F3187" s="9"/>
      <c r="G3187" s="42"/>
    </row>
    <row r="3188" spans="1:7" ht="13.25" customHeight="1">
      <c r="A3188" s="39">
        <v>43033</v>
      </c>
      <c r="B3188" s="40">
        <v>53900</v>
      </c>
      <c r="C3188" s="40">
        <v>81700</v>
      </c>
      <c r="D3188" s="40">
        <v>148500</v>
      </c>
      <c r="E3188" s="41">
        <v>2492.5</v>
      </c>
      <c r="F3188" s="9"/>
      <c r="G3188" s="42"/>
    </row>
    <row r="3189" spans="1:7" ht="13.25" customHeight="1">
      <c r="A3189" s="33">
        <v>43034</v>
      </c>
      <c r="B3189" s="34">
        <v>52400</v>
      </c>
      <c r="C3189" s="34">
        <v>78700</v>
      </c>
      <c r="D3189" s="34">
        <v>159500</v>
      </c>
      <c r="E3189" s="35">
        <v>2480.63</v>
      </c>
      <c r="F3189" s="9"/>
      <c r="G3189" s="42"/>
    </row>
    <row r="3190" spans="1:7" ht="13.25" customHeight="1">
      <c r="A3190" s="33">
        <v>43035</v>
      </c>
      <c r="B3190" s="34">
        <v>53080</v>
      </c>
      <c r="C3190" s="34">
        <v>78400</v>
      </c>
      <c r="D3190" s="34">
        <v>158500</v>
      </c>
      <c r="E3190" s="35">
        <v>2496.63</v>
      </c>
      <c r="F3190" s="9"/>
      <c r="G3190" s="42"/>
    </row>
    <row r="3191" spans="1:7" ht="13.25" customHeight="1">
      <c r="A3191" s="33">
        <v>43038</v>
      </c>
      <c r="B3191" s="34">
        <v>54040</v>
      </c>
      <c r="C3191" s="34">
        <v>79800</v>
      </c>
      <c r="D3191" s="34">
        <v>156000</v>
      </c>
      <c r="E3191" s="35">
        <v>2501.9299999999998</v>
      </c>
      <c r="F3191" s="9"/>
      <c r="G3191" s="42"/>
    </row>
    <row r="3192" spans="1:7" ht="13.25" customHeight="1">
      <c r="A3192" s="36">
        <v>43039</v>
      </c>
      <c r="B3192" s="37">
        <v>55080</v>
      </c>
      <c r="C3192" s="37">
        <v>82200</v>
      </c>
      <c r="D3192" s="37">
        <v>161000</v>
      </c>
      <c r="E3192" s="38">
        <v>2523.4299999999998</v>
      </c>
      <c r="F3192" s="9"/>
      <c r="G3192" s="42"/>
    </row>
    <row r="3193" spans="1:7" ht="13.25" customHeight="1">
      <c r="A3193" s="39">
        <v>43040</v>
      </c>
      <c r="B3193" s="40">
        <v>57220</v>
      </c>
      <c r="C3193" s="40">
        <v>85300</v>
      </c>
      <c r="D3193" s="40">
        <v>160500</v>
      </c>
      <c r="E3193" s="41">
        <v>2556.4699999999998</v>
      </c>
      <c r="F3193" s="9"/>
      <c r="G3193" s="42"/>
    </row>
    <row r="3194" spans="1:7" ht="13.25" customHeight="1">
      <c r="A3194" s="33">
        <v>43041</v>
      </c>
      <c r="B3194" s="34">
        <v>57060</v>
      </c>
      <c r="C3194" s="34">
        <v>83400</v>
      </c>
      <c r="D3194" s="34">
        <v>160000</v>
      </c>
      <c r="E3194" s="35">
        <v>2546.36</v>
      </c>
      <c r="F3194" s="9"/>
      <c r="G3194" s="42"/>
    </row>
    <row r="3195" spans="1:7" ht="13.25" customHeight="1">
      <c r="A3195" s="33">
        <v>43042</v>
      </c>
      <c r="B3195" s="34">
        <v>56380</v>
      </c>
      <c r="C3195" s="34">
        <v>84400</v>
      </c>
      <c r="D3195" s="34">
        <v>161500</v>
      </c>
      <c r="E3195" s="35">
        <v>2557.9699999999998</v>
      </c>
      <c r="F3195" s="9"/>
      <c r="G3195" s="42"/>
    </row>
    <row r="3196" spans="1:7" ht="13.25" customHeight="1">
      <c r="A3196" s="33">
        <v>43045</v>
      </c>
      <c r="B3196" s="34">
        <v>56380</v>
      </c>
      <c r="C3196" s="34">
        <v>83500</v>
      </c>
      <c r="D3196" s="34">
        <v>158500</v>
      </c>
      <c r="E3196" s="35">
        <v>2549.41</v>
      </c>
      <c r="F3196" s="9"/>
      <c r="G3196" s="42"/>
    </row>
    <row r="3197" spans="1:7" ht="13.25" customHeight="1">
      <c r="A3197" s="36">
        <v>43046</v>
      </c>
      <c r="B3197" s="37">
        <v>56100</v>
      </c>
      <c r="C3197" s="37">
        <v>82400</v>
      </c>
      <c r="D3197" s="37">
        <v>155000</v>
      </c>
      <c r="E3197" s="38">
        <v>2545.44</v>
      </c>
      <c r="F3197" s="9"/>
      <c r="G3197" s="42"/>
    </row>
    <row r="3198" spans="1:7" ht="13.25" customHeight="1">
      <c r="A3198" s="39">
        <v>43047</v>
      </c>
      <c r="B3198" s="40">
        <v>56760</v>
      </c>
      <c r="C3198" s="40">
        <v>83200</v>
      </c>
      <c r="D3198" s="40">
        <v>155000</v>
      </c>
      <c r="E3198" s="41">
        <v>2552.4</v>
      </c>
      <c r="F3198" s="9"/>
      <c r="G3198" s="42"/>
    </row>
    <row r="3199" spans="1:7" ht="13.25" customHeight="1">
      <c r="A3199" s="33">
        <v>43048</v>
      </c>
      <c r="B3199" s="34">
        <v>56340</v>
      </c>
      <c r="C3199" s="34">
        <v>82400</v>
      </c>
      <c r="D3199" s="34">
        <v>155500</v>
      </c>
      <c r="E3199" s="35">
        <v>2550.5700000000002</v>
      </c>
      <c r="F3199" s="9"/>
      <c r="G3199" s="42"/>
    </row>
    <row r="3200" spans="1:7" ht="13.25" customHeight="1">
      <c r="A3200" s="33">
        <v>43049</v>
      </c>
      <c r="B3200" s="34">
        <v>56400</v>
      </c>
      <c r="C3200" s="34">
        <v>82000</v>
      </c>
      <c r="D3200" s="34">
        <v>154500</v>
      </c>
      <c r="E3200" s="35">
        <v>2542.9499999999998</v>
      </c>
      <c r="F3200" s="9"/>
      <c r="G3200" s="42"/>
    </row>
    <row r="3201" spans="1:7" ht="13.25" customHeight="1">
      <c r="A3201" s="33">
        <v>43052</v>
      </c>
      <c r="B3201" s="34">
        <v>56380</v>
      </c>
      <c r="C3201" s="34">
        <v>82300</v>
      </c>
      <c r="D3201" s="34">
        <v>160500</v>
      </c>
      <c r="E3201" s="35">
        <v>2530.35</v>
      </c>
      <c r="F3201" s="9"/>
      <c r="G3201" s="42"/>
    </row>
    <row r="3202" spans="1:7" ht="13.25" customHeight="1">
      <c r="A3202" s="36">
        <v>43053</v>
      </c>
      <c r="B3202" s="37">
        <v>55920</v>
      </c>
      <c r="C3202" s="37">
        <v>83400</v>
      </c>
      <c r="D3202" s="37">
        <v>160500</v>
      </c>
      <c r="E3202" s="38">
        <v>2526.64</v>
      </c>
      <c r="F3202" s="9"/>
      <c r="G3202" s="42"/>
    </row>
    <row r="3203" spans="1:7" ht="13.25" customHeight="1">
      <c r="A3203" s="39">
        <v>43054</v>
      </c>
      <c r="B3203" s="40">
        <v>55340</v>
      </c>
      <c r="C3203" s="40">
        <v>82000</v>
      </c>
      <c r="D3203" s="40">
        <v>161500</v>
      </c>
      <c r="E3203" s="41">
        <v>2518.25</v>
      </c>
      <c r="F3203" s="9"/>
      <c r="G3203" s="42"/>
    </row>
    <row r="3204" spans="1:7" ht="13.25" customHeight="1">
      <c r="A3204" s="33">
        <v>43055</v>
      </c>
      <c r="B3204" s="34">
        <v>55780</v>
      </c>
      <c r="C3204" s="34">
        <v>82500</v>
      </c>
      <c r="D3204" s="34">
        <v>159500</v>
      </c>
      <c r="E3204" s="35">
        <v>2534.79</v>
      </c>
      <c r="F3204" s="9"/>
      <c r="G3204" s="42"/>
    </row>
    <row r="3205" spans="1:7" ht="13.25" customHeight="1">
      <c r="A3205" s="33">
        <v>43056</v>
      </c>
      <c r="B3205" s="34">
        <v>55820</v>
      </c>
      <c r="C3205" s="34">
        <v>83000</v>
      </c>
      <c r="D3205" s="34">
        <v>157000</v>
      </c>
      <c r="E3205" s="35">
        <v>2533.9899999999998</v>
      </c>
      <c r="F3205" s="9"/>
      <c r="G3205" s="42"/>
    </row>
    <row r="3206" spans="1:7" ht="13.25" customHeight="1">
      <c r="A3206" s="33">
        <v>43059</v>
      </c>
      <c r="B3206" s="34">
        <v>55200</v>
      </c>
      <c r="C3206" s="34">
        <v>82100</v>
      </c>
      <c r="D3206" s="34">
        <v>156500</v>
      </c>
      <c r="E3206" s="35">
        <v>2527.67</v>
      </c>
      <c r="F3206" s="9"/>
      <c r="G3206" s="42"/>
    </row>
    <row r="3207" spans="1:7" ht="13.25" customHeight="1">
      <c r="A3207" s="36">
        <v>43060</v>
      </c>
      <c r="B3207" s="37">
        <v>55280</v>
      </c>
      <c r="C3207" s="37">
        <v>85000</v>
      </c>
      <c r="D3207" s="37">
        <v>157000</v>
      </c>
      <c r="E3207" s="38">
        <v>2530.6999999999998</v>
      </c>
      <c r="F3207" s="9"/>
      <c r="G3207" s="42"/>
    </row>
    <row r="3208" spans="1:7" ht="13.25" customHeight="1">
      <c r="A3208" s="39">
        <v>43061</v>
      </c>
      <c r="B3208" s="40">
        <v>55960</v>
      </c>
      <c r="C3208" s="40">
        <v>86800</v>
      </c>
      <c r="D3208" s="40">
        <v>155000</v>
      </c>
      <c r="E3208" s="41">
        <v>2540.5100000000002</v>
      </c>
      <c r="F3208" s="9"/>
      <c r="G3208" s="42"/>
    </row>
    <row r="3209" spans="1:7" ht="13.25" customHeight="1">
      <c r="A3209" s="33">
        <v>43062</v>
      </c>
      <c r="B3209" s="34">
        <v>55300</v>
      </c>
      <c r="C3209" s="34">
        <v>84700</v>
      </c>
      <c r="D3209" s="34">
        <v>157000</v>
      </c>
      <c r="E3209" s="35">
        <v>2537.15</v>
      </c>
      <c r="F3209" s="9"/>
      <c r="G3209" s="42"/>
    </row>
    <row r="3210" spans="1:7" ht="13.25" customHeight="1">
      <c r="A3210" s="33">
        <v>43063</v>
      </c>
      <c r="B3210" s="34">
        <v>55460</v>
      </c>
      <c r="C3210" s="34">
        <v>85100</v>
      </c>
      <c r="D3210" s="34">
        <v>159000</v>
      </c>
      <c r="E3210" s="35">
        <v>2544.33</v>
      </c>
      <c r="F3210" s="9"/>
      <c r="G3210" s="42"/>
    </row>
    <row r="3211" spans="1:7" ht="13.25" customHeight="1">
      <c r="A3211" s="33">
        <v>43066</v>
      </c>
      <c r="B3211" s="34">
        <v>52640</v>
      </c>
      <c r="C3211" s="34">
        <v>83100</v>
      </c>
      <c r="D3211" s="34">
        <v>158500</v>
      </c>
      <c r="E3211" s="35">
        <v>2507.81</v>
      </c>
      <c r="F3211" s="9"/>
      <c r="G3211" s="42"/>
    </row>
    <row r="3212" spans="1:7" ht="13.25" customHeight="1">
      <c r="A3212" s="36">
        <v>43067</v>
      </c>
      <c r="B3212" s="37">
        <v>53280</v>
      </c>
      <c r="C3212" s="37">
        <v>82600</v>
      </c>
      <c r="D3212" s="37">
        <v>157000</v>
      </c>
      <c r="E3212" s="38">
        <v>2514.19</v>
      </c>
      <c r="F3212" s="9"/>
      <c r="G3212" s="42"/>
    </row>
    <row r="3213" spans="1:7" ht="13.25" customHeight="1">
      <c r="A3213" s="39">
        <v>43068</v>
      </c>
      <c r="B3213" s="40">
        <v>52600</v>
      </c>
      <c r="C3213" s="40">
        <v>82400</v>
      </c>
      <c r="D3213" s="40">
        <v>160500</v>
      </c>
      <c r="E3213" s="41">
        <v>2512.9</v>
      </c>
      <c r="F3213" s="9"/>
      <c r="G3213" s="42"/>
    </row>
    <row r="3214" spans="1:7" ht="13.25" customHeight="1">
      <c r="A3214" s="33">
        <v>43069</v>
      </c>
      <c r="B3214" s="34">
        <v>50800</v>
      </c>
      <c r="C3214" s="34">
        <v>76800</v>
      </c>
      <c r="D3214" s="34">
        <v>164500</v>
      </c>
      <c r="E3214" s="35">
        <v>2476.37</v>
      </c>
      <c r="F3214" s="9"/>
      <c r="G3214" s="42"/>
    </row>
    <row r="3215" spans="1:7" ht="13.25" customHeight="1">
      <c r="A3215" s="33">
        <v>43070</v>
      </c>
      <c r="B3215" s="34">
        <v>50840</v>
      </c>
      <c r="C3215" s="34">
        <v>77400</v>
      </c>
      <c r="D3215" s="34">
        <v>161500</v>
      </c>
      <c r="E3215" s="35">
        <v>2475.41</v>
      </c>
      <c r="F3215" s="9"/>
      <c r="G3215" s="42"/>
    </row>
    <row r="3216" spans="1:7" ht="13.25" customHeight="1">
      <c r="A3216" s="33">
        <v>43073</v>
      </c>
      <c r="B3216" s="34">
        <v>51340</v>
      </c>
      <c r="C3216" s="34">
        <v>79100</v>
      </c>
      <c r="D3216" s="34">
        <v>160500</v>
      </c>
      <c r="E3216" s="35">
        <v>2501.67</v>
      </c>
      <c r="F3216" s="9"/>
      <c r="G3216" s="42"/>
    </row>
    <row r="3217" spans="1:7" ht="13.25" customHeight="1">
      <c r="A3217" s="36">
        <v>43074</v>
      </c>
      <c r="B3217" s="37">
        <v>51260</v>
      </c>
      <c r="C3217" s="37">
        <v>77900</v>
      </c>
      <c r="D3217" s="37">
        <v>161500</v>
      </c>
      <c r="E3217" s="38">
        <v>2510.12</v>
      </c>
      <c r="F3217" s="9"/>
      <c r="G3217" s="42"/>
    </row>
    <row r="3218" spans="1:7" ht="13.25" customHeight="1">
      <c r="A3218" s="39">
        <v>43075</v>
      </c>
      <c r="B3218" s="40">
        <v>50020</v>
      </c>
      <c r="C3218" s="40">
        <v>77500</v>
      </c>
      <c r="D3218" s="40">
        <v>162000</v>
      </c>
      <c r="E3218" s="41">
        <v>2474.37</v>
      </c>
      <c r="F3218" s="9"/>
      <c r="G3218" s="42"/>
    </row>
    <row r="3219" spans="1:7" ht="13.25" customHeight="1">
      <c r="A3219" s="33">
        <v>43076</v>
      </c>
      <c r="B3219" s="34">
        <v>50740</v>
      </c>
      <c r="C3219" s="34">
        <v>76000</v>
      </c>
      <c r="D3219" s="34">
        <v>161500</v>
      </c>
      <c r="E3219" s="35">
        <v>2461.98</v>
      </c>
      <c r="F3219" s="9"/>
      <c r="G3219" s="42"/>
    </row>
    <row r="3220" spans="1:7" ht="13.25" customHeight="1">
      <c r="A3220" s="33">
        <v>43077</v>
      </c>
      <c r="B3220" s="34">
        <v>52000</v>
      </c>
      <c r="C3220" s="34">
        <v>78700</v>
      </c>
      <c r="D3220" s="34">
        <v>158500</v>
      </c>
      <c r="E3220" s="35">
        <v>2464</v>
      </c>
      <c r="F3220" s="9"/>
      <c r="G3220" s="42"/>
    </row>
    <row r="3221" spans="1:7" ht="13.25" customHeight="1">
      <c r="A3221" s="33">
        <v>43080</v>
      </c>
      <c r="B3221" s="34">
        <v>51780</v>
      </c>
      <c r="C3221" s="34">
        <v>78700</v>
      </c>
      <c r="D3221" s="34">
        <v>150000</v>
      </c>
      <c r="E3221" s="35">
        <v>2471.4899999999998</v>
      </c>
      <c r="F3221" s="9"/>
      <c r="G3221" s="42"/>
    </row>
    <row r="3222" spans="1:7" ht="13.25" customHeight="1">
      <c r="A3222" s="36">
        <v>43081</v>
      </c>
      <c r="B3222" s="37">
        <v>52100</v>
      </c>
      <c r="C3222" s="37">
        <v>77800</v>
      </c>
      <c r="D3222" s="37">
        <v>150000</v>
      </c>
      <c r="E3222" s="38">
        <v>2461</v>
      </c>
      <c r="F3222" s="9"/>
      <c r="G3222" s="42"/>
    </row>
    <row r="3223" spans="1:7" ht="13.25" customHeight="1">
      <c r="A3223" s="39">
        <v>43082</v>
      </c>
      <c r="B3223" s="40">
        <v>51320</v>
      </c>
      <c r="C3223" s="40">
        <v>76800</v>
      </c>
      <c r="D3223" s="40">
        <v>151500</v>
      </c>
      <c r="E3223" s="41">
        <v>2480.5500000000002</v>
      </c>
      <c r="F3223" s="9"/>
      <c r="G3223" s="42"/>
    </row>
    <row r="3224" spans="1:7" ht="13.25" customHeight="1">
      <c r="A3224" s="33">
        <v>43083</v>
      </c>
      <c r="B3224" s="34">
        <v>51060</v>
      </c>
      <c r="C3224" s="34">
        <v>76000</v>
      </c>
      <c r="D3224" s="34">
        <v>150500</v>
      </c>
      <c r="E3224" s="35">
        <v>2469.48</v>
      </c>
      <c r="F3224" s="9"/>
      <c r="G3224" s="42"/>
    </row>
    <row r="3225" spans="1:7" ht="13.25" customHeight="1">
      <c r="A3225" s="33">
        <v>43084</v>
      </c>
      <c r="B3225" s="34">
        <v>50620</v>
      </c>
      <c r="C3225" s="34">
        <v>75700</v>
      </c>
      <c r="D3225" s="34">
        <v>154000</v>
      </c>
      <c r="E3225" s="35">
        <v>2482.0700000000002</v>
      </c>
      <c r="F3225" s="9"/>
      <c r="G3225" s="42"/>
    </row>
    <row r="3226" spans="1:7" ht="13.25" customHeight="1">
      <c r="A3226" s="33">
        <v>43087</v>
      </c>
      <c r="B3226" s="34">
        <v>51200</v>
      </c>
      <c r="C3226" s="34">
        <v>77200</v>
      </c>
      <c r="D3226" s="34">
        <v>154000</v>
      </c>
      <c r="E3226" s="35">
        <v>2481.88</v>
      </c>
      <c r="F3226" s="9"/>
      <c r="G3226" s="42"/>
    </row>
    <row r="3227" spans="1:7" ht="13.25" customHeight="1">
      <c r="A3227" s="36">
        <v>43088</v>
      </c>
      <c r="B3227" s="37">
        <v>51560</v>
      </c>
      <c r="C3227" s="37">
        <v>80200</v>
      </c>
      <c r="D3227" s="37">
        <v>153000</v>
      </c>
      <c r="E3227" s="38">
        <v>2478.5300000000002</v>
      </c>
      <c r="F3227" s="9"/>
      <c r="G3227" s="42"/>
    </row>
    <row r="3228" spans="1:7" ht="13.25" customHeight="1">
      <c r="A3228" s="39">
        <v>43089</v>
      </c>
      <c r="B3228" s="40">
        <v>50880</v>
      </c>
      <c r="C3228" s="40">
        <v>80100</v>
      </c>
      <c r="D3228" s="40">
        <v>152500</v>
      </c>
      <c r="E3228" s="41">
        <v>2472.37</v>
      </c>
      <c r="F3228" s="9"/>
      <c r="G3228" s="42"/>
    </row>
    <row r="3229" spans="1:7" ht="13.25" customHeight="1">
      <c r="A3229" s="33">
        <v>43090</v>
      </c>
      <c r="B3229" s="34">
        <v>49140</v>
      </c>
      <c r="C3229" s="34">
        <v>77000</v>
      </c>
      <c r="D3229" s="34">
        <v>150000</v>
      </c>
      <c r="E3229" s="35">
        <v>2429.83</v>
      </c>
      <c r="F3229" s="9"/>
      <c r="G3229" s="42"/>
    </row>
    <row r="3230" spans="1:7" ht="13.25" customHeight="1">
      <c r="A3230" s="33">
        <v>43091</v>
      </c>
      <c r="B3230" s="34">
        <v>49700</v>
      </c>
      <c r="C3230" s="34">
        <v>76700</v>
      </c>
      <c r="D3230" s="34">
        <v>153000</v>
      </c>
      <c r="E3230" s="35">
        <v>2440.54</v>
      </c>
      <c r="F3230" s="9"/>
      <c r="G3230" s="42"/>
    </row>
    <row r="3231" spans="1:7" ht="13.25" customHeight="1">
      <c r="A3231" s="33">
        <v>43095</v>
      </c>
      <c r="B3231" s="34">
        <v>48200</v>
      </c>
      <c r="C3231" s="34">
        <v>74000</v>
      </c>
      <c r="D3231" s="34">
        <v>154000</v>
      </c>
      <c r="E3231" s="35">
        <v>2427.34</v>
      </c>
      <c r="F3231" s="9"/>
      <c r="G3231" s="42"/>
    </row>
    <row r="3232" spans="1:7" ht="13.25" customHeight="1">
      <c r="A3232" s="36">
        <v>43096</v>
      </c>
      <c r="B3232" s="37">
        <v>49360</v>
      </c>
      <c r="C3232" s="37">
        <v>75100</v>
      </c>
      <c r="D3232" s="37">
        <v>156500</v>
      </c>
      <c r="E3232" s="38">
        <v>2436.67</v>
      </c>
      <c r="F3232" s="9"/>
      <c r="G3232" s="42"/>
    </row>
    <row r="3233" spans="1:7" ht="13.25" customHeight="1">
      <c r="A3233" s="39">
        <v>43097</v>
      </c>
      <c r="B3233" s="40">
        <v>50960</v>
      </c>
      <c r="C3233" s="40">
        <v>76500</v>
      </c>
      <c r="D3233" s="40">
        <v>156000</v>
      </c>
      <c r="E3233" s="41">
        <v>2467.4899999999998</v>
      </c>
      <c r="F3233" s="9"/>
      <c r="G3233" s="42"/>
    </row>
    <row r="3234" spans="1:7" ht="13.25" customHeight="1">
      <c r="A3234" s="33">
        <v>43102</v>
      </c>
      <c r="B3234" s="34">
        <v>51020</v>
      </c>
      <c r="C3234" s="34">
        <v>76600</v>
      </c>
      <c r="D3234" s="34">
        <v>149500</v>
      </c>
      <c r="E3234" s="35">
        <v>2479.65</v>
      </c>
      <c r="F3234" s="9"/>
      <c r="G3234" s="42"/>
    </row>
    <row r="3235" spans="1:7" ht="13.25" customHeight="1">
      <c r="A3235" s="33">
        <v>43103</v>
      </c>
      <c r="B3235" s="34">
        <v>51620</v>
      </c>
      <c r="C3235" s="34">
        <v>77700</v>
      </c>
      <c r="D3235" s="34">
        <v>150500</v>
      </c>
      <c r="E3235" s="35">
        <v>2486.35</v>
      </c>
      <c r="F3235" s="9"/>
      <c r="G3235" s="42"/>
    </row>
    <row r="3236" spans="1:7" ht="13.25" customHeight="1">
      <c r="A3236" s="33">
        <v>43104</v>
      </c>
      <c r="B3236" s="34">
        <v>51080</v>
      </c>
      <c r="C3236" s="34">
        <v>77100</v>
      </c>
      <c r="D3236" s="34">
        <v>146500</v>
      </c>
      <c r="E3236" s="35">
        <v>2466.46</v>
      </c>
      <c r="F3236" s="9"/>
      <c r="G3236" s="42"/>
    </row>
    <row r="3237" spans="1:7" ht="13.25" customHeight="1">
      <c r="A3237" s="36">
        <v>43105</v>
      </c>
      <c r="B3237" s="37">
        <v>52120</v>
      </c>
      <c r="C3237" s="37">
        <v>79300</v>
      </c>
      <c r="D3237" s="37">
        <v>149000</v>
      </c>
      <c r="E3237" s="38">
        <v>2497.52</v>
      </c>
      <c r="F3237" s="9"/>
      <c r="G3237" s="42"/>
    </row>
    <row r="3238" spans="1:7" ht="13.25" customHeight="1">
      <c r="A3238" s="39">
        <v>43108</v>
      </c>
      <c r="B3238" s="40">
        <v>52020</v>
      </c>
      <c r="C3238" s="40">
        <v>78200</v>
      </c>
      <c r="D3238" s="40">
        <v>151000</v>
      </c>
      <c r="E3238" s="41">
        <v>2513.2800000000002</v>
      </c>
      <c r="F3238" s="9"/>
      <c r="G3238" s="42"/>
    </row>
    <row r="3239" spans="1:7" ht="13.25" customHeight="1">
      <c r="A3239" s="33">
        <v>43109</v>
      </c>
      <c r="B3239" s="34">
        <v>50400</v>
      </c>
      <c r="C3239" s="34">
        <v>76900</v>
      </c>
      <c r="D3239" s="34">
        <v>152500</v>
      </c>
      <c r="E3239" s="35">
        <v>2510.23</v>
      </c>
      <c r="F3239" s="9"/>
      <c r="G3239" s="42"/>
    </row>
    <row r="3240" spans="1:7" ht="13.25" customHeight="1">
      <c r="A3240" s="33">
        <v>43110</v>
      </c>
      <c r="B3240" s="34">
        <v>48840</v>
      </c>
      <c r="C3240" s="34">
        <v>72900</v>
      </c>
      <c r="D3240" s="34">
        <v>155500</v>
      </c>
      <c r="E3240" s="35">
        <v>2499.75</v>
      </c>
      <c r="F3240" s="9"/>
      <c r="G3240" s="42"/>
    </row>
    <row r="3241" spans="1:7" ht="13.25" customHeight="1">
      <c r="A3241" s="33">
        <v>43111</v>
      </c>
      <c r="B3241" s="34">
        <v>48240</v>
      </c>
      <c r="C3241" s="34">
        <v>72600</v>
      </c>
      <c r="D3241" s="34">
        <v>155000</v>
      </c>
      <c r="E3241" s="35">
        <v>2487.91</v>
      </c>
      <c r="F3241" s="9"/>
      <c r="G3241" s="42"/>
    </row>
    <row r="3242" spans="1:7" ht="13.25" customHeight="1">
      <c r="A3242" s="36">
        <v>43112</v>
      </c>
      <c r="B3242" s="37">
        <v>48200</v>
      </c>
      <c r="C3242" s="37">
        <v>74400</v>
      </c>
      <c r="D3242" s="37">
        <v>154000</v>
      </c>
      <c r="E3242" s="38">
        <v>2496.42</v>
      </c>
      <c r="F3242" s="9"/>
      <c r="G3242" s="42"/>
    </row>
    <row r="3243" spans="1:7" ht="13.25" customHeight="1">
      <c r="A3243" s="39">
        <v>43115</v>
      </c>
      <c r="B3243" s="40">
        <v>48540</v>
      </c>
      <c r="C3243" s="40">
        <v>72700</v>
      </c>
      <c r="D3243" s="40">
        <v>155000</v>
      </c>
      <c r="E3243" s="41">
        <v>2503.73</v>
      </c>
      <c r="F3243" s="9"/>
      <c r="G3243" s="42"/>
    </row>
    <row r="3244" spans="1:7" ht="13.25" customHeight="1">
      <c r="A3244" s="33">
        <v>43116</v>
      </c>
      <c r="B3244" s="34">
        <v>50000</v>
      </c>
      <c r="C3244" s="34">
        <v>74400</v>
      </c>
      <c r="D3244" s="34">
        <v>158000</v>
      </c>
      <c r="E3244" s="35">
        <v>2521.7399999999998</v>
      </c>
      <c r="F3244" s="9"/>
      <c r="G3244" s="42"/>
    </row>
    <row r="3245" spans="1:7" ht="13.25" customHeight="1">
      <c r="A3245" s="33">
        <v>43117</v>
      </c>
      <c r="B3245" s="34">
        <v>49620</v>
      </c>
      <c r="C3245" s="34">
        <v>74100</v>
      </c>
      <c r="D3245" s="34">
        <v>157500</v>
      </c>
      <c r="E3245" s="35">
        <v>2515.4299999999998</v>
      </c>
      <c r="F3245" s="9"/>
      <c r="G3245" s="42"/>
    </row>
    <row r="3246" spans="1:7" ht="13.25" customHeight="1">
      <c r="A3246" s="33">
        <v>43118</v>
      </c>
      <c r="B3246" s="34">
        <v>49900</v>
      </c>
      <c r="C3246" s="34">
        <v>75200</v>
      </c>
      <c r="D3246" s="34">
        <v>155000</v>
      </c>
      <c r="E3246" s="35">
        <v>2515.81</v>
      </c>
      <c r="F3246" s="9"/>
      <c r="G3246" s="42"/>
    </row>
    <row r="3247" spans="1:7" ht="13.25" customHeight="1">
      <c r="A3247" s="36">
        <v>43119</v>
      </c>
      <c r="B3247" s="37">
        <v>49320</v>
      </c>
      <c r="C3247" s="37">
        <v>73300</v>
      </c>
      <c r="D3247" s="37">
        <v>162000</v>
      </c>
      <c r="E3247" s="38">
        <v>2520.2600000000002</v>
      </c>
      <c r="F3247" s="9"/>
      <c r="G3247" s="42"/>
    </row>
    <row r="3248" spans="1:7" ht="13.25" customHeight="1">
      <c r="A3248" s="39">
        <v>43122</v>
      </c>
      <c r="B3248" s="40">
        <v>48240</v>
      </c>
      <c r="C3248" s="40">
        <v>71100</v>
      </c>
      <c r="D3248" s="40">
        <v>162500</v>
      </c>
      <c r="E3248" s="41">
        <v>2502.11</v>
      </c>
      <c r="F3248" s="9"/>
      <c r="G3248" s="42"/>
    </row>
    <row r="3249" spans="1:7" ht="13.25" customHeight="1">
      <c r="A3249" s="33">
        <v>43123</v>
      </c>
      <c r="B3249" s="34">
        <v>49160</v>
      </c>
      <c r="C3249" s="34">
        <v>71300</v>
      </c>
      <c r="D3249" s="34">
        <v>161000</v>
      </c>
      <c r="E3249" s="35">
        <v>2536.6</v>
      </c>
      <c r="F3249" s="9"/>
      <c r="G3249" s="42"/>
    </row>
    <row r="3250" spans="1:7" ht="13.25" customHeight="1">
      <c r="A3250" s="33">
        <v>43124</v>
      </c>
      <c r="B3250" s="34">
        <v>49340</v>
      </c>
      <c r="C3250" s="34">
        <v>72400</v>
      </c>
      <c r="D3250" s="34">
        <v>156500</v>
      </c>
      <c r="E3250" s="35">
        <v>2538</v>
      </c>
      <c r="F3250" s="9"/>
      <c r="G3250" s="42"/>
    </row>
    <row r="3251" spans="1:7" ht="13.25" customHeight="1">
      <c r="A3251" s="33">
        <v>43125</v>
      </c>
      <c r="B3251" s="34">
        <v>50260</v>
      </c>
      <c r="C3251" s="34">
        <v>75800</v>
      </c>
      <c r="D3251" s="34">
        <v>158500</v>
      </c>
      <c r="E3251" s="35">
        <v>2562.23</v>
      </c>
      <c r="F3251" s="9"/>
      <c r="G3251" s="42"/>
    </row>
    <row r="3252" spans="1:7" ht="13.25" customHeight="1">
      <c r="A3252" s="36">
        <v>43126</v>
      </c>
      <c r="B3252" s="37">
        <v>50780</v>
      </c>
      <c r="C3252" s="37">
        <v>75500</v>
      </c>
      <c r="D3252" s="37">
        <v>152500</v>
      </c>
      <c r="E3252" s="38">
        <v>2574.7600000000002</v>
      </c>
      <c r="F3252" s="9"/>
      <c r="G3252" s="42"/>
    </row>
    <row r="3253" spans="1:7" ht="13.25" customHeight="1">
      <c r="A3253" s="39">
        <v>43129</v>
      </c>
      <c r="B3253" s="40">
        <v>51220</v>
      </c>
      <c r="C3253" s="40">
        <v>75300</v>
      </c>
      <c r="D3253" s="40">
        <v>154500</v>
      </c>
      <c r="E3253" s="41">
        <v>2598.19</v>
      </c>
      <c r="F3253" s="9"/>
      <c r="G3253" s="42"/>
    </row>
    <row r="3254" spans="1:7" ht="13.25" customHeight="1">
      <c r="A3254" s="33">
        <v>43130</v>
      </c>
      <c r="B3254" s="34">
        <v>49800</v>
      </c>
      <c r="C3254" s="34">
        <v>73100</v>
      </c>
      <c r="D3254" s="34">
        <v>156000</v>
      </c>
      <c r="E3254" s="35">
        <v>2567.7399999999998</v>
      </c>
      <c r="F3254" s="9"/>
      <c r="G3254" s="42"/>
    </row>
    <row r="3255" spans="1:7" ht="13.25" customHeight="1">
      <c r="A3255" s="33">
        <v>43131</v>
      </c>
      <c r="B3255" s="34">
        <v>49900</v>
      </c>
      <c r="C3255" s="34">
        <v>73500</v>
      </c>
      <c r="D3255" s="34">
        <v>162000</v>
      </c>
      <c r="E3255" s="35">
        <v>2566.46</v>
      </c>
      <c r="F3255" s="9"/>
      <c r="G3255" s="42"/>
    </row>
    <row r="3256" spans="1:7" ht="13.25" customHeight="1">
      <c r="A3256" s="33">
        <v>43132</v>
      </c>
      <c r="B3256" s="34">
        <v>49820</v>
      </c>
      <c r="C3256" s="34">
        <v>74400</v>
      </c>
      <c r="D3256" s="34">
        <v>160500</v>
      </c>
      <c r="E3256" s="35">
        <v>2568.54</v>
      </c>
      <c r="F3256" s="9"/>
      <c r="G3256" s="42"/>
    </row>
    <row r="3257" spans="1:7" ht="13.25" customHeight="1">
      <c r="A3257" s="36">
        <v>43133</v>
      </c>
      <c r="B3257" s="37">
        <v>47700</v>
      </c>
      <c r="C3257" s="37">
        <v>72200</v>
      </c>
      <c r="D3257" s="37">
        <v>162500</v>
      </c>
      <c r="E3257" s="38">
        <v>2525.39</v>
      </c>
      <c r="F3257" s="9"/>
      <c r="G3257" s="42"/>
    </row>
    <row r="3258" spans="1:7" ht="13.25" customHeight="1">
      <c r="A3258" s="39">
        <v>43136</v>
      </c>
      <c r="B3258" s="40">
        <v>47920</v>
      </c>
      <c r="C3258" s="40">
        <v>70200</v>
      </c>
      <c r="D3258" s="40">
        <v>159000</v>
      </c>
      <c r="E3258" s="41">
        <v>2491.75</v>
      </c>
      <c r="F3258" s="9"/>
      <c r="G3258" s="42"/>
    </row>
    <row r="3259" spans="1:7" ht="13.25" customHeight="1">
      <c r="A3259" s="33">
        <v>43137</v>
      </c>
      <c r="B3259" s="34">
        <v>47420</v>
      </c>
      <c r="C3259" s="34">
        <v>70200</v>
      </c>
      <c r="D3259" s="34">
        <v>157500</v>
      </c>
      <c r="E3259" s="35">
        <v>2453.31</v>
      </c>
      <c r="F3259" s="9"/>
      <c r="G3259" s="42"/>
    </row>
    <row r="3260" spans="1:7" ht="13.25" customHeight="1">
      <c r="A3260" s="33">
        <v>43138</v>
      </c>
      <c r="B3260" s="34">
        <v>45800</v>
      </c>
      <c r="C3260" s="34">
        <v>71100</v>
      </c>
      <c r="D3260" s="34">
        <v>157500</v>
      </c>
      <c r="E3260" s="35">
        <v>2396.56</v>
      </c>
      <c r="F3260" s="9"/>
      <c r="G3260" s="42"/>
    </row>
    <row r="3261" spans="1:7" ht="13.25" customHeight="1">
      <c r="A3261" s="33">
        <v>43139</v>
      </c>
      <c r="B3261" s="34">
        <v>46000</v>
      </c>
      <c r="C3261" s="34">
        <v>73900</v>
      </c>
      <c r="D3261" s="34">
        <v>161000</v>
      </c>
      <c r="E3261" s="35">
        <v>2407.62</v>
      </c>
      <c r="F3261" s="9"/>
      <c r="G3261" s="42"/>
    </row>
    <row r="3262" spans="1:7" ht="13.25" customHeight="1">
      <c r="A3262" s="36">
        <v>43140</v>
      </c>
      <c r="B3262" s="37">
        <v>44700</v>
      </c>
      <c r="C3262" s="37">
        <v>73400</v>
      </c>
      <c r="D3262" s="37">
        <v>155000</v>
      </c>
      <c r="E3262" s="38">
        <v>2363.77</v>
      </c>
      <c r="F3262" s="9"/>
      <c r="G3262" s="42"/>
    </row>
    <row r="3263" spans="1:7" ht="13.25" customHeight="1">
      <c r="A3263" s="39">
        <v>43143</v>
      </c>
      <c r="B3263" s="40">
        <v>45720</v>
      </c>
      <c r="C3263" s="40">
        <v>74500</v>
      </c>
      <c r="D3263" s="40">
        <v>154000</v>
      </c>
      <c r="E3263" s="41">
        <v>2385.38</v>
      </c>
      <c r="F3263" s="9"/>
      <c r="G3263" s="42"/>
    </row>
    <row r="3264" spans="1:7" ht="13.25" customHeight="1">
      <c r="A3264" s="33">
        <v>43144</v>
      </c>
      <c r="B3264" s="34">
        <v>47540</v>
      </c>
      <c r="C3264" s="34">
        <v>77700</v>
      </c>
      <c r="D3264" s="34">
        <v>152500</v>
      </c>
      <c r="E3264" s="35">
        <v>2395.19</v>
      </c>
      <c r="F3264" s="9"/>
      <c r="G3264" s="42"/>
    </row>
    <row r="3265" spans="1:7" ht="13.25" customHeight="1">
      <c r="A3265" s="33">
        <v>43145</v>
      </c>
      <c r="B3265" s="34">
        <v>49000</v>
      </c>
      <c r="C3265" s="34">
        <v>77600</v>
      </c>
      <c r="D3265" s="34">
        <v>154500</v>
      </c>
      <c r="E3265" s="35">
        <v>2421.83</v>
      </c>
      <c r="F3265" s="9"/>
      <c r="G3265" s="42"/>
    </row>
    <row r="3266" spans="1:7" ht="13.25" customHeight="1">
      <c r="A3266" s="33">
        <v>43150</v>
      </c>
      <c r="B3266" s="34">
        <v>48380</v>
      </c>
      <c r="C3266" s="34">
        <v>76500</v>
      </c>
      <c r="D3266" s="34">
        <v>155000</v>
      </c>
      <c r="E3266" s="35">
        <v>2442.8200000000002</v>
      </c>
      <c r="F3266" s="9"/>
      <c r="G3266" s="42"/>
    </row>
    <row r="3267" spans="1:7" ht="13.25" customHeight="1">
      <c r="A3267" s="36">
        <v>43151</v>
      </c>
      <c r="B3267" s="37">
        <v>47400</v>
      </c>
      <c r="C3267" s="37">
        <v>75500</v>
      </c>
      <c r="D3267" s="37">
        <v>153500</v>
      </c>
      <c r="E3267" s="38">
        <v>2415.12</v>
      </c>
      <c r="F3267" s="9"/>
      <c r="G3267" s="42"/>
    </row>
    <row r="3268" spans="1:7" ht="13.25" customHeight="1">
      <c r="A3268" s="39">
        <v>43152</v>
      </c>
      <c r="B3268" s="40">
        <v>47280</v>
      </c>
      <c r="C3268" s="40">
        <v>76900</v>
      </c>
      <c r="D3268" s="40">
        <v>160000</v>
      </c>
      <c r="E3268" s="41">
        <v>2429.65</v>
      </c>
      <c r="F3268" s="9"/>
      <c r="G3268" s="42"/>
    </row>
    <row r="3269" spans="1:7" ht="13.25" customHeight="1">
      <c r="A3269" s="33">
        <v>43153</v>
      </c>
      <c r="B3269" s="34">
        <v>46760</v>
      </c>
      <c r="C3269" s="34">
        <v>75900</v>
      </c>
      <c r="D3269" s="34">
        <v>157000</v>
      </c>
      <c r="E3269" s="35">
        <v>2414.2800000000002</v>
      </c>
      <c r="F3269" s="9"/>
      <c r="G3269" s="42"/>
    </row>
    <row r="3270" spans="1:7" ht="13.25" customHeight="1">
      <c r="A3270" s="33">
        <v>43154</v>
      </c>
      <c r="B3270" s="34">
        <v>47220</v>
      </c>
      <c r="C3270" s="34">
        <v>77300</v>
      </c>
      <c r="D3270" s="34">
        <v>159000</v>
      </c>
      <c r="E3270" s="35">
        <v>2451.52</v>
      </c>
      <c r="F3270" s="9"/>
      <c r="G3270" s="42"/>
    </row>
    <row r="3271" spans="1:7" ht="13.25" customHeight="1">
      <c r="A3271" s="33">
        <v>43157</v>
      </c>
      <c r="B3271" s="34">
        <v>47380</v>
      </c>
      <c r="C3271" s="34">
        <v>77500</v>
      </c>
      <c r="D3271" s="34">
        <v>161000</v>
      </c>
      <c r="E3271" s="35">
        <v>2457.65</v>
      </c>
      <c r="F3271" s="9"/>
      <c r="G3271" s="42"/>
    </row>
    <row r="3272" spans="1:7" ht="13.25" customHeight="1">
      <c r="A3272" s="36">
        <v>43158</v>
      </c>
      <c r="B3272" s="37">
        <v>47380</v>
      </c>
      <c r="C3272" s="37">
        <v>78700</v>
      </c>
      <c r="D3272" s="37">
        <v>161000</v>
      </c>
      <c r="E3272" s="38">
        <v>2456.14</v>
      </c>
      <c r="F3272" s="9"/>
      <c r="G3272" s="42"/>
    </row>
    <row r="3273" spans="1:7" ht="13.25" customHeight="1">
      <c r="A3273" s="39">
        <v>43159</v>
      </c>
      <c r="B3273" s="40">
        <v>47060</v>
      </c>
      <c r="C3273" s="40">
        <v>76800</v>
      </c>
      <c r="D3273" s="40">
        <v>161500</v>
      </c>
      <c r="E3273" s="41">
        <v>2427.36</v>
      </c>
      <c r="F3273" s="9"/>
      <c r="G3273" s="42"/>
    </row>
    <row r="3274" spans="1:7" ht="13.25" customHeight="1">
      <c r="A3274" s="33">
        <v>43161</v>
      </c>
      <c r="B3274" s="34">
        <v>46020</v>
      </c>
      <c r="C3274" s="34">
        <v>77400</v>
      </c>
      <c r="D3274" s="34">
        <v>156000</v>
      </c>
      <c r="E3274" s="35">
        <v>2402.16</v>
      </c>
      <c r="F3274" s="9"/>
      <c r="G3274" s="42"/>
    </row>
    <row r="3275" spans="1:7" ht="13.25" customHeight="1">
      <c r="A3275" s="33">
        <v>43164</v>
      </c>
      <c r="B3275" s="34">
        <v>45200</v>
      </c>
      <c r="C3275" s="34">
        <v>78300</v>
      </c>
      <c r="D3275" s="34">
        <v>153000</v>
      </c>
      <c r="E3275" s="35">
        <v>2375.06</v>
      </c>
      <c r="F3275" s="9"/>
      <c r="G3275" s="42"/>
    </row>
    <row r="3276" spans="1:7" ht="13.25" customHeight="1">
      <c r="A3276" s="33">
        <v>43165</v>
      </c>
      <c r="B3276" s="34">
        <v>47020</v>
      </c>
      <c r="C3276" s="34">
        <v>82400</v>
      </c>
      <c r="D3276" s="34">
        <v>157000</v>
      </c>
      <c r="E3276" s="35">
        <v>2411.41</v>
      </c>
      <c r="F3276" s="9"/>
      <c r="G3276" s="42"/>
    </row>
    <row r="3277" spans="1:7" ht="13.25" customHeight="1">
      <c r="A3277" s="36">
        <v>43166</v>
      </c>
      <c r="B3277" s="37">
        <v>48620</v>
      </c>
      <c r="C3277" s="37">
        <v>82700</v>
      </c>
      <c r="D3277" s="37">
        <v>152500</v>
      </c>
      <c r="E3277" s="38">
        <v>2401.8200000000002</v>
      </c>
      <c r="F3277" s="9"/>
      <c r="G3277" s="42"/>
    </row>
    <row r="3278" spans="1:7" ht="13.25" customHeight="1">
      <c r="A3278" s="39">
        <v>43167</v>
      </c>
      <c r="B3278" s="40">
        <v>49200</v>
      </c>
      <c r="C3278" s="40">
        <v>83500</v>
      </c>
      <c r="D3278" s="40">
        <v>154500</v>
      </c>
      <c r="E3278" s="41">
        <v>2433.08</v>
      </c>
      <c r="F3278" s="9"/>
      <c r="G3278" s="42"/>
    </row>
    <row r="3279" spans="1:7" ht="13.25" customHeight="1">
      <c r="A3279" s="33">
        <v>43168</v>
      </c>
      <c r="B3279" s="34">
        <v>49740</v>
      </c>
      <c r="C3279" s="34">
        <v>83300</v>
      </c>
      <c r="D3279" s="34">
        <v>154000</v>
      </c>
      <c r="E3279" s="35">
        <v>2459.4499999999998</v>
      </c>
      <c r="F3279" s="9"/>
      <c r="G3279" s="42"/>
    </row>
    <row r="3280" spans="1:7" ht="13.25" customHeight="1">
      <c r="A3280" s="33">
        <v>43171</v>
      </c>
      <c r="B3280" s="34">
        <v>49740</v>
      </c>
      <c r="C3280" s="34">
        <v>84900</v>
      </c>
      <c r="D3280" s="34">
        <v>153500</v>
      </c>
      <c r="E3280" s="35">
        <v>2484.12</v>
      </c>
      <c r="F3280" s="9"/>
      <c r="G3280" s="42"/>
    </row>
    <row r="3281" spans="1:7" ht="13.25" customHeight="1">
      <c r="A3281" s="33">
        <v>43172</v>
      </c>
      <c r="B3281" s="34">
        <v>51660</v>
      </c>
      <c r="C3281" s="34">
        <v>90000</v>
      </c>
      <c r="D3281" s="34">
        <v>153500</v>
      </c>
      <c r="E3281" s="35">
        <v>2494.4899999999998</v>
      </c>
      <c r="F3281" s="9"/>
      <c r="G3281" s="42"/>
    </row>
    <row r="3282" spans="1:7" ht="13.25" customHeight="1">
      <c r="A3282" s="36">
        <v>43173</v>
      </c>
      <c r="B3282" s="37">
        <v>51760</v>
      </c>
      <c r="C3282" s="37">
        <v>90700</v>
      </c>
      <c r="D3282" s="37">
        <v>156000</v>
      </c>
      <c r="E3282" s="38">
        <v>2486.08</v>
      </c>
      <c r="F3282" s="9"/>
      <c r="G3282" s="42"/>
    </row>
    <row r="3283" spans="1:7" ht="13.25" customHeight="1">
      <c r="A3283" s="39">
        <v>43174</v>
      </c>
      <c r="B3283" s="40">
        <v>51540</v>
      </c>
      <c r="C3283" s="40">
        <v>89600</v>
      </c>
      <c r="D3283" s="40">
        <v>157500</v>
      </c>
      <c r="E3283" s="41">
        <v>2492.38</v>
      </c>
      <c r="F3283" s="9"/>
      <c r="G3283" s="42"/>
    </row>
    <row r="3284" spans="1:7" ht="13.25" customHeight="1">
      <c r="A3284" s="33">
        <v>43175</v>
      </c>
      <c r="B3284" s="34">
        <v>51140</v>
      </c>
      <c r="C3284" s="34">
        <v>89800</v>
      </c>
      <c r="D3284" s="34">
        <v>157500</v>
      </c>
      <c r="E3284" s="35">
        <v>2493.9699999999998</v>
      </c>
      <c r="F3284" s="9"/>
      <c r="G3284" s="42"/>
    </row>
    <row r="3285" spans="1:7" ht="13.25" customHeight="1">
      <c r="A3285" s="33">
        <v>43178</v>
      </c>
      <c r="B3285" s="34">
        <v>50740</v>
      </c>
      <c r="C3285" s="34">
        <v>89900</v>
      </c>
      <c r="D3285" s="34">
        <v>151500</v>
      </c>
      <c r="E3285" s="35">
        <v>2475.0300000000002</v>
      </c>
      <c r="F3285" s="9"/>
      <c r="G3285" s="42"/>
    </row>
    <row r="3286" spans="1:7" ht="13.25" customHeight="1">
      <c r="A3286" s="33">
        <v>43179</v>
      </c>
      <c r="B3286" s="34">
        <v>51200</v>
      </c>
      <c r="C3286" s="34">
        <v>89600</v>
      </c>
      <c r="D3286" s="34">
        <v>152500</v>
      </c>
      <c r="E3286" s="35">
        <v>2485.52</v>
      </c>
      <c r="F3286" s="9"/>
      <c r="G3286" s="42"/>
    </row>
    <row r="3287" spans="1:7" ht="13.25" customHeight="1">
      <c r="A3287" s="36">
        <v>43180</v>
      </c>
      <c r="B3287" s="37">
        <v>51060</v>
      </c>
      <c r="C3287" s="37">
        <v>88400</v>
      </c>
      <c r="D3287" s="37">
        <v>154500</v>
      </c>
      <c r="E3287" s="38">
        <v>2484.9699999999998</v>
      </c>
      <c r="F3287" s="9"/>
      <c r="G3287" s="42"/>
    </row>
    <row r="3288" spans="1:7" ht="13.25" customHeight="1">
      <c r="A3288" s="39">
        <v>43181</v>
      </c>
      <c r="B3288" s="40">
        <v>51780</v>
      </c>
      <c r="C3288" s="40">
        <v>88600</v>
      </c>
      <c r="D3288" s="40">
        <v>152500</v>
      </c>
      <c r="E3288" s="41">
        <v>2496.02</v>
      </c>
      <c r="F3288" s="9"/>
      <c r="G3288" s="42"/>
    </row>
    <row r="3289" spans="1:7" ht="13.25" customHeight="1">
      <c r="A3289" s="33">
        <v>43182</v>
      </c>
      <c r="B3289" s="34">
        <v>49720</v>
      </c>
      <c r="C3289" s="34">
        <v>83100</v>
      </c>
      <c r="D3289" s="34">
        <v>151500</v>
      </c>
      <c r="E3289" s="35">
        <v>2416.7600000000002</v>
      </c>
      <c r="F3289" s="9"/>
      <c r="G3289" s="42"/>
    </row>
    <row r="3290" spans="1:7" ht="13.25" customHeight="1">
      <c r="A3290" s="33">
        <v>43185</v>
      </c>
      <c r="B3290" s="34">
        <v>50280</v>
      </c>
      <c r="C3290" s="34">
        <v>84000</v>
      </c>
      <c r="D3290" s="34">
        <v>149500</v>
      </c>
      <c r="E3290" s="35">
        <v>2437.08</v>
      </c>
      <c r="F3290" s="9"/>
      <c r="G3290" s="42"/>
    </row>
    <row r="3291" spans="1:7" ht="13.25" customHeight="1">
      <c r="A3291" s="33">
        <v>43186</v>
      </c>
      <c r="B3291" s="34">
        <v>49980</v>
      </c>
      <c r="C3291" s="34">
        <v>81400</v>
      </c>
      <c r="D3291" s="34">
        <v>154000</v>
      </c>
      <c r="E3291" s="35">
        <v>2452.06</v>
      </c>
      <c r="F3291" s="9"/>
      <c r="G3291" s="42"/>
    </row>
    <row r="3292" spans="1:7" ht="13.25" customHeight="1">
      <c r="A3292" s="36">
        <v>43187</v>
      </c>
      <c r="B3292" s="37">
        <v>48700</v>
      </c>
      <c r="C3292" s="37">
        <v>80300</v>
      </c>
      <c r="D3292" s="37">
        <v>151500</v>
      </c>
      <c r="E3292" s="38">
        <v>2419.29</v>
      </c>
      <c r="F3292" s="9"/>
      <c r="G3292" s="42"/>
    </row>
    <row r="3293" spans="1:7" ht="13.25" customHeight="1">
      <c r="A3293" s="39">
        <v>43188</v>
      </c>
      <c r="B3293" s="40">
        <v>49040</v>
      </c>
      <c r="C3293" s="40">
        <v>80300</v>
      </c>
      <c r="D3293" s="40">
        <v>143500</v>
      </c>
      <c r="E3293" s="41">
        <v>2436.37</v>
      </c>
      <c r="F3293" s="9"/>
      <c r="G3293" s="42"/>
    </row>
    <row r="3294" spans="1:7" ht="13.25" customHeight="1">
      <c r="A3294" s="33">
        <v>43189</v>
      </c>
      <c r="B3294" s="34">
        <v>49220</v>
      </c>
      <c r="C3294" s="34">
        <v>81300</v>
      </c>
      <c r="D3294" s="34">
        <v>143500</v>
      </c>
      <c r="E3294" s="35">
        <v>2445.85</v>
      </c>
      <c r="F3294" s="9"/>
      <c r="G3294" s="42"/>
    </row>
    <row r="3295" spans="1:7" ht="13.25" customHeight="1">
      <c r="A3295" s="33">
        <v>43192</v>
      </c>
      <c r="B3295" s="34">
        <v>48540</v>
      </c>
      <c r="C3295" s="34">
        <v>81300</v>
      </c>
      <c r="D3295" s="34">
        <v>148500</v>
      </c>
      <c r="E3295" s="35">
        <v>2444.16</v>
      </c>
      <c r="F3295" s="9"/>
      <c r="G3295" s="42"/>
    </row>
    <row r="3296" spans="1:7" ht="13.25" customHeight="1">
      <c r="A3296" s="33">
        <v>43193</v>
      </c>
      <c r="B3296" s="34">
        <v>48120</v>
      </c>
      <c r="C3296" s="34">
        <v>81800</v>
      </c>
      <c r="D3296" s="34">
        <v>152000</v>
      </c>
      <c r="E3296" s="35">
        <v>2442.4299999999998</v>
      </c>
      <c r="F3296" s="9"/>
      <c r="G3296" s="42"/>
    </row>
    <row r="3297" spans="1:7" ht="13.25" customHeight="1">
      <c r="A3297" s="36">
        <v>43194</v>
      </c>
      <c r="B3297" s="37">
        <v>46920</v>
      </c>
      <c r="C3297" s="37">
        <v>80400</v>
      </c>
      <c r="D3297" s="37">
        <v>156500</v>
      </c>
      <c r="E3297" s="38">
        <v>2408.06</v>
      </c>
      <c r="F3297" s="9"/>
      <c r="G3297" s="42"/>
    </row>
    <row r="3298" spans="1:7" ht="13.25" customHeight="1">
      <c r="A3298" s="39">
        <v>43195</v>
      </c>
      <c r="B3298" s="40">
        <v>48740</v>
      </c>
      <c r="C3298" s="40">
        <v>82900</v>
      </c>
      <c r="D3298" s="40">
        <v>154000</v>
      </c>
      <c r="E3298" s="41">
        <v>2437.52</v>
      </c>
      <c r="F3298" s="9"/>
      <c r="G3298" s="42"/>
    </row>
    <row r="3299" spans="1:7" ht="13.25" customHeight="1">
      <c r="A3299" s="33">
        <v>43196</v>
      </c>
      <c r="B3299" s="34">
        <v>48400</v>
      </c>
      <c r="C3299" s="34">
        <v>80300</v>
      </c>
      <c r="D3299" s="34">
        <v>152500</v>
      </c>
      <c r="E3299" s="35">
        <v>2429.58</v>
      </c>
      <c r="F3299" s="9"/>
      <c r="G3299" s="42"/>
    </row>
    <row r="3300" spans="1:7" ht="13.25" customHeight="1">
      <c r="A3300" s="33">
        <v>43199</v>
      </c>
      <c r="B3300" s="34">
        <v>49200</v>
      </c>
      <c r="C3300" s="34">
        <v>80600</v>
      </c>
      <c r="D3300" s="34">
        <v>151000</v>
      </c>
      <c r="E3300" s="35">
        <v>2444.08</v>
      </c>
      <c r="F3300" s="9"/>
      <c r="G3300" s="42"/>
    </row>
    <row r="3301" spans="1:7" ht="13.25" customHeight="1">
      <c r="A3301" s="33">
        <v>43200</v>
      </c>
      <c r="B3301" s="34">
        <v>48880</v>
      </c>
      <c r="C3301" s="34">
        <v>80400</v>
      </c>
      <c r="D3301" s="34">
        <v>151000</v>
      </c>
      <c r="E3301" s="35">
        <v>2450.7399999999998</v>
      </c>
      <c r="F3301" s="9"/>
      <c r="G3301" s="42"/>
    </row>
    <row r="3302" spans="1:7" ht="13.25" customHeight="1">
      <c r="A3302" s="36">
        <v>43201</v>
      </c>
      <c r="B3302" s="37">
        <v>48860</v>
      </c>
      <c r="C3302" s="37">
        <v>81200</v>
      </c>
      <c r="D3302" s="37">
        <v>150000</v>
      </c>
      <c r="E3302" s="38">
        <v>2444.2199999999998</v>
      </c>
      <c r="F3302" s="9"/>
      <c r="G3302" s="42"/>
    </row>
    <row r="3303" spans="1:7" ht="13.25" customHeight="1">
      <c r="A3303" s="39">
        <v>43202</v>
      </c>
      <c r="B3303" s="40">
        <v>49000</v>
      </c>
      <c r="C3303" s="40">
        <v>84000</v>
      </c>
      <c r="D3303" s="40">
        <v>152000</v>
      </c>
      <c r="E3303" s="41">
        <v>2442.71</v>
      </c>
      <c r="F3303" s="9"/>
      <c r="G3303" s="42"/>
    </row>
    <row r="3304" spans="1:7" ht="13.25" customHeight="1">
      <c r="A3304" s="33">
        <v>43203</v>
      </c>
      <c r="B3304" s="34">
        <v>49800</v>
      </c>
      <c r="C3304" s="34">
        <v>84200</v>
      </c>
      <c r="D3304" s="34">
        <v>150500</v>
      </c>
      <c r="E3304" s="35">
        <v>2455.0700000000002</v>
      </c>
      <c r="F3304" s="9"/>
      <c r="G3304" s="42"/>
    </row>
    <row r="3305" spans="1:7" ht="13.25" customHeight="1">
      <c r="A3305" s="33">
        <v>43206</v>
      </c>
      <c r="B3305" s="34">
        <v>50340</v>
      </c>
      <c r="C3305" s="34">
        <v>84000</v>
      </c>
      <c r="D3305" s="34">
        <v>153000</v>
      </c>
      <c r="E3305" s="35">
        <v>2457.4899999999998</v>
      </c>
      <c r="F3305" s="9"/>
      <c r="G3305" s="42"/>
    </row>
    <row r="3306" spans="1:7" ht="13.25" customHeight="1">
      <c r="A3306" s="33">
        <v>43207</v>
      </c>
      <c r="B3306" s="34">
        <v>49980</v>
      </c>
      <c r="C3306" s="34">
        <v>82800</v>
      </c>
      <c r="D3306" s="34">
        <v>157500</v>
      </c>
      <c r="E3306" s="35">
        <v>2453.77</v>
      </c>
      <c r="F3306" s="9"/>
      <c r="G3306" s="42"/>
    </row>
    <row r="3307" spans="1:7" ht="13.25" customHeight="1">
      <c r="A3307" s="36">
        <v>43208</v>
      </c>
      <c r="B3307" s="37">
        <v>51360</v>
      </c>
      <c r="C3307" s="37">
        <v>84600</v>
      </c>
      <c r="D3307" s="37">
        <v>158500</v>
      </c>
      <c r="E3307" s="38">
        <v>2479.98</v>
      </c>
      <c r="F3307" s="9"/>
      <c r="G3307" s="42"/>
    </row>
    <row r="3308" spans="1:7" ht="13.25" customHeight="1">
      <c r="A3308" s="39">
        <v>43209</v>
      </c>
      <c r="B3308" s="40">
        <v>52780</v>
      </c>
      <c r="C3308" s="40">
        <v>87900</v>
      </c>
      <c r="D3308" s="40">
        <v>158000</v>
      </c>
      <c r="E3308" s="41">
        <v>2486.1</v>
      </c>
      <c r="F3308" s="9"/>
      <c r="G3308" s="42"/>
    </row>
    <row r="3309" spans="1:7" ht="13.25" customHeight="1">
      <c r="A3309" s="33">
        <v>43210</v>
      </c>
      <c r="B3309" s="34">
        <v>51620</v>
      </c>
      <c r="C3309" s="34">
        <v>84400</v>
      </c>
      <c r="D3309" s="34">
        <v>160000</v>
      </c>
      <c r="E3309" s="35">
        <v>2476.33</v>
      </c>
      <c r="F3309" s="9"/>
      <c r="G3309" s="42"/>
    </row>
    <row r="3310" spans="1:7" ht="13.25" customHeight="1">
      <c r="A3310" s="33">
        <v>43213</v>
      </c>
      <c r="B3310" s="34">
        <v>51900</v>
      </c>
      <c r="C3310" s="34">
        <v>84400</v>
      </c>
      <c r="D3310" s="34">
        <v>159500</v>
      </c>
      <c r="E3310" s="35">
        <v>2474.11</v>
      </c>
      <c r="F3310" s="9"/>
      <c r="G3310" s="42"/>
    </row>
    <row r="3311" spans="1:7" ht="13.25" customHeight="1">
      <c r="A3311" s="33">
        <v>43214</v>
      </c>
      <c r="B3311" s="34">
        <v>50460</v>
      </c>
      <c r="C3311" s="34">
        <v>82100</v>
      </c>
      <c r="D3311" s="34">
        <v>162500</v>
      </c>
      <c r="E3311" s="35">
        <v>2464.14</v>
      </c>
      <c r="F3311" s="9"/>
      <c r="G3311" s="42"/>
    </row>
    <row r="3312" spans="1:7" ht="13.25" customHeight="1">
      <c r="A3312" s="36">
        <v>43215</v>
      </c>
      <c r="B3312" s="37">
        <v>50400</v>
      </c>
      <c r="C3312" s="37">
        <v>82400</v>
      </c>
      <c r="D3312" s="37">
        <v>164000</v>
      </c>
      <c r="E3312" s="38">
        <v>2448.81</v>
      </c>
      <c r="F3312" s="9"/>
      <c r="G3312" s="42"/>
    </row>
    <row r="3313" spans="1:7" ht="13.25" customHeight="1">
      <c r="A3313" s="39">
        <v>43216</v>
      </c>
      <c r="B3313" s="40">
        <v>52140</v>
      </c>
      <c r="C3313" s="40">
        <v>86500</v>
      </c>
      <c r="D3313" s="40">
        <v>156500</v>
      </c>
      <c r="E3313" s="41">
        <v>2475.64</v>
      </c>
      <c r="F3313" s="9"/>
      <c r="G3313" s="42"/>
    </row>
    <row r="3314" spans="1:7" ht="13.25" customHeight="1">
      <c r="A3314" s="33">
        <v>43217</v>
      </c>
      <c r="B3314" s="34">
        <v>53000</v>
      </c>
      <c r="C3314" s="34">
        <v>87100</v>
      </c>
      <c r="D3314" s="34">
        <v>158000</v>
      </c>
      <c r="E3314" s="35">
        <v>2492.4</v>
      </c>
      <c r="F3314" s="9"/>
      <c r="G3314" s="42"/>
    </row>
    <row r="3315" spans="1:7" ht="13.25" customHeight="1">
      <c r="A3315" s="33">
        <v>43220</v>
      </c>
      <c r="B3315" s="34">
        <v>53000</v>
      </c>
      <c r="C3315" s="34">
        <v>84500</v>
      </c>
      <c r="D3315" s="34">
        <v>160000</v>
      </c>
      <c r="E3315" s="35">
        <v>2515.38</v>
      </c>
      <c r="F3315" s="9"/>
      <c r="G3315" s="42"/>
    </row>
    <row r="3316" spans="1:7" ht="13.25" customHeight="1">
      <c r="A3316" s="33">
        <v>43222</v>
      </c>
      <c r="B3316" s="34">
        <v>53000</v>
      </c>
      <c r="C3316" s="34">
        <v>83100</v>
      </c>
      <c r="D3316" s="34">
        <v>160000</v>
      </c>
      <c r="E3316" s="35">
        <v>2505.61</v>
      </c>
      <c r="F3316" s="9"/>
      <c r="G3316" s="42"/>
    </row>
    <row r="3317" spans="1:7" ht="13.25" customHeight="1">
      <c r="A3317" s="36">
        <v>43223</v>
      </c>
      <c r="B3317" s="37">
        <v>53000</v>
      </c>
      <c r="C3317" s="37">
        <v>82900</v>
      </c>
      <c r="D3317" s="37">
        <v>160000</v>
      </c>
      <c r="E3317" s="38">
        <v>2487.25</v>
      </c>
      <c r="F3317" s="9"/>
      <c r="G3317" s="42"/>
    </row>
    <row r="3318" spans="1:7" ht="13.25" customHeight="1">
      <c r="A3318" s="39">
        <v>43224</v>
      </c>
      <c r="B3318" s="40">
        <v>51900</v>
      </c>
      <c r="C3318" s="40">
        <v>83000</v>
      </c>
      <c r="D3318" s="40">
        <v>158000</v>
      </c>
      <c r="E3318" s="41">
        <v>2461.38</v>
      </c>
      <c r="F3318" s="9"/>
      <c r="G3318" s="42"/>
    </row>
    <row r="3319" spans="1:7" ht="13.25" customHeight="1">
      <c r="A3319" s="33">
        <v>43228</v>
      </c>
      <c r="B3319" s="34">
        <v>52600</v>
      </c>
      <c r="C3319" s="34">
        <v>83500</v>
      </c>
      <c r="D3319" s="34">
        <v>156000</v>
      </c>
      <c r="E3319" s="35">
        <v>2449.81</v>
      </c>
      <c r="F3319" s="9"/>
      <c r="G3319" s="42"/>
    </row>
    <row r="3320" spans="1:7" ht="13.25" customHeight="1">
      <c r="A3320" s="33">
        <v>43229</v>
      </c>
      <c r="B3320" s="34">
        <v>50900</v>
      </c>
      <c r="C3320" s="34">
        <v>83400</v>
      </c>
      <c r="D3320" s="34">
        <v>153500</v>
      </c>
      <c r="E3320" s="35">
        <v>2443.98</v>
      </c>
      <c r="F3320" s="9"/>
      <c r="G3320" s="42"/>
    </row>
    <row r="3321" spans="1:7" ht="13.25" customHeight="1">
      <c r="A3321" s="33">
        <v>43230</v>
      </c>
      <c r="B3321" s="34">
        <v>51600</v>
      </c>
      <c r="C3321" s="34">
        <v>85800</v>
      </c>
      <c r="D3321" s="34">
        <v>152000</v>
      </c>
      <c r="E3321" s="35">
        <v>2464.16</v>
      </c>
      <c r="F3321" s="9"/>
      <c r="G3321" s="42"/>
    </row>
    <row r="3322" spans="1:7" ht="13.25" customHeight="1">
      <c r="A3322" s="36">
        <v>43231</v>
      </c>
      <c r="B3322" s="37">
        <v>51300</v>
      </c>
      <c r="C3322" s="37">
        <v>86100</v>
      </c>
      <c r="D3322" s="37">
        <v>153000</v>
      </c>
      <c r="E3322" s="38">
        <v>2477.71</v>
      </c>
      <c r="F3322" s="9"/>
      <c r="G3322" s="42"/>
    </row>
    <row r="3323" spans="1:7" ht="13.25" customHeight="1">
      <c r="A3323" s="39">
        <v>43234</v>
      </c>
      <c r="B3323" s="40">
        <v>50100</v>
      </c>
      <c r="C3323" s="40">
        <v>85400</v>
      </c>
      <c r="D3323" s="40">
        <v>151000</v>
      </c>
      <c r="E3323" s="41">
        <v>2476.11</v>
      </c>
      <c r="F3323" s="9"/>
      <c r="G3323" s="42"/>
    </row>
    <row r="3324" spans="1:7" ht="13.25" customHeight="1">
      <c r="A3324" s="33">
        <v>43235</v>
      </c>
      <c r="B3324" s="34">
        <v>49200</v>
      </c>
      <c r="C3324" s="34">
        <v>84600</v>
      </c>
      <c r="D3324" s="34">
        <v>148500</v>
      </c>
      <c r="E3324" s="35">
        <v>2458.54</v>
      </c>
      <c r="F3324" s="9"/>
      <c r="G3324" s="42"/>
    </row>
    <row r="3325" spans="1:7" ht="13.25" customHeight="1">
      <c r="A3325" s="33">
        <v>43236</v>
      </c>
      <c r="B3325" s="34">
        <v>49850</v>
      </c>
      <c r="C3325" s="34">
        <v>87000</v>
      </c>
      <c r="D3325" s="34">
        <v>150500</v>
      </c>
      <c r="E3325" s="35">
        <v>2459.8200000000002</v>
      </c>
      <c r="F3325" s="9"/>
      <c r="G3325" s="42"/>
    </row>
    <row r="3326" spans="1:7" ht="13.25" customHeight="1">
      <c r="A3326" s="33">
        <v>43237</v>
      </c>
      <c r="B3326" s="34">
        <v>49400</v>
      </c>
      <c r="C3326" s="34">
        <v>86700</v>
      </c>
      <c r="D3326" s="34">
        <v>149500</v>
      </c>
      <c r="E3326" s="35">
        <v>2448.4499999999998</v>
      </c>
      <c r="F3326" s="9"/>
      <c r="G3326" s="42"/>
    </row>
    <row r="3327" spans="1:7" ht="13.25" customHeight="1">
      <c r="A3327" s="36">
        <v>43238</v>
      </c>
      <c r="B3327" s="37">
        <v>49500</v>
      </c>
      <c r="C3327" s="37">
        <v>87900</v>
      </c>
      <c r="D3327" s="37">
        <v>150000</v>
      </c>
      <c r="E3327" s="38">
        <v>2460.65</v>
      </c>
      <c r="F3327" s="9"/>
      <c r="G3327" s="42"/>
    </row>
    <row r="3328" spans="1:7" ht="13.25" customHeight="1">
      <c r="A3328" s="39">
        <v>43241</v>
      </c>
      <c r="B3328" s="40">
        <v>50000</v>
      </c>
      <c r="C3328" s="40">
        <v>89100</v>
      </c>
      <c r="D3328" s="40">
        <v>149000</v>
      </c>
      <c r="E3328" s="41">
        <v>2465.5700000000002</v>
      </c>
      <c r="F3328" s="9"/>
      <c r="G3328" s="42"/>
    </row>
    <row r="3329" spans="1:7" ht="13.25" customHeight="1">
      <c r="A3329" s="33">
        <v>43243</v>
      </c>
      <c r="B3329" s="34">
        <v>51800</v>
      </c>
      <c r="C3329" s="34">
        <v>95300</v>
      </c>
      <c r="D3329" s="34">
        <v>144500</v>
      </c>
      <c r="E3329" s="35">
        <v>2471.91</v>
      </c>
      <c r="F3329" s="9"/>
      <c r="G3329" s="42"/>
    </row>
    <row r="3330" spans="1:7" ht="13.25" customHeight="1">
      <c r="A3330" s="33">
        <v>43244</v>
      </c>
      <c r="B3330" s="34">
        <v>51400</v>
      </c>
      <c r="C3330" s="34">
        <v>94600</v>
      </c>
      <c r="D3330" s="34">
        <v>140000</v>
      </c>
      <c r="E3330" s="35">
        <v>2466.0100000000002</v>
      </c>
      <c r="F3330" s="9"/>
      <c r="G3330" s="42"/>
    </row>
    <row r="3331" spans="1:7" ht="13.25" customHeight="1">
      <c r="A3331" s="33">
        <v>43245</v>
      </c>
      <c r="B3331" s="34">
        <v>52700</v>
      </c>
      <c r="C3331" s="34">
        <v>95200</v>
      </c>
      <c r="D3331" s="34">
        <v>139000</v>
      </c>
      <c r="E3331" s="35">
        <v>2460.8000000000002</v>
      </c>
      <c r="F3331" s="9"/>
      <c r="G3331" s="42"/>
    </row>
    <row r="3332" spans="1:7" ht="13.25" customHeight="1">
      <c r="A3332" s="36">
        <v>43248</v>
      </c>
      <c r="B3332" s="37">
        <v>52300</v>
      </c>
      <c r="C3332" s="37">
        <v>94500</v>
      </c>
      <c r="D3332" s="37">
        <v>138500</v>
      </c>
      <c r="E3332" s="38">
        <v>2478.96</v>
      </c>
      <c r="F3332" s="9"/>
      <c r="G3332" s="42"/>
    </row>
    <row r="3333" spans="1:7" ht="13.25" customHeight="1">
      <c r="A3333" s="39">
        <v>43249</v>
      </c>
      <c r="B3333" s="40">
        <v>51300</v>
      </c>
      <c r="C3333" s="40">
        <v>94800</v>
      </c>
      <c r="D3333" s="40">
        <v>140000</v>
      </c>
      <c r="E3333" s="41">
        <v>2457.25</v>
      </c>
      <c r="F3333" s="9"/>
      <c r="G3333" s="42"/>
    </row>
    <row r="3334" spans="1:7" ht="13.25" customHeight="1">
      <c r="A3334" s="33">
        <v>43250</v>
      </c>
      <c r="B3334" s="34">
        <v>49500</v>
      </c>
      <c r="C3334" s="34">
        <v>95000</v>
      </c>
      <c r="D3334" s="34">
        <v>137500</v>
      </c>
      <c r="E3334" s="35">
        <v>2409.0300000000002</v>
      </c>
      <c r="F3334" s="9"/>
      <c r="G3334" s="42"/>
    </row>
    <row r="3335" spans="1:7" ht="13.25" customHeight="1">
      <c r="A3335" s="33">
        <v>43251</v>
      </c>
      <c r="B3335" s="34">
        <v>50700</v>
      </c>
      <c r="C3335" s="34">
        <v>93400</v>
      </c>
      <c r="D3335" s="34">
        <v>139000</v>
      </c>
      <c r="E3335" s="35">
        <v>2423.0100000000002</v>
      </c>
      <c r="F3335" s="9"/>
      <c r="G3335" s="42"/>
    </row>
    <row r="3336" spans="1:7" ht="13.25" customHeight="1">
      <c r="A3336" s="33">
        <v>43252</v>
      </c>
      <c r="B3336" s="34">
        <v>51300</v>
      </c>
      <c r="C3336" s="34">
        <v>91400</v>
      </c>
      <c r="D3336" s="34">
        <v>140000</v>
      </c>
      <c r="E3336" s="35">
        <v>2438.96</v>
      </c>
      <c r="F3336" s="9"/>
      <c r="G3336" s="42"/>
    </row>
    <row r="3337" spans="1:7" ht="13.25" customHeight="1">
      <c r="A3337" s="36">
        <v>43255</v>
      </c>
      <c r="B3337" s="37">
        <v>51100</v>
      </c>
      <c r="C3337" s="37">
        <v>89800</v>
      </c>
      <c r="D3337" s="37">
        <v>143000</v>
      </c>
      <c r="E3337" s="38">
        <v>2447.7600000000002</v>
      </c>
      <c r="F3337" s="9"/>
      <c r="G3337" s="42"/>
    </row>
    <row r="3338" spans="1:7" ht="13.25" customHeight="1">
      <c r="A3338" s="39">
        <v>43256</v>
      </c>
      <c r="B3338" s="40">
        <v>51300</v>
      </c>
      <c r="C3338" s="40">
        <v>91000</v>
      </c>
      <c r="D3338" s="40">
        <v>142500</v>
      </c>
      <c r="E3338" s="41">
        <v>2453.7600000000002</v>
      </c>
      <c r="F3338" s="9"/>
      <c r="G3338" s="42"/>
    </row>
    <row r="3339" spans="1:7" ht="13.25" customHeight="1">
      <c r="A3339" s="33">
        <v>43258</v>
      </c>
      <c r="B3339" s="34">
        <v>50600</v>
      </c>
      <c r="C3339" s="34">
        <v>90900</v>
      </c>
      <c r="D3339" s="34">
        <v>142500</v>
      </c>
      <c r="E3339" s="35">
        <v>2470.58</v>
      </c>
      <c r="F3339" s="9"/>
      <c r="G3339" s="42"/>
    </row>
    <row r="3340" spans="1:7" ht="13.25" customHeight="1">
      <c r="A3340" s="33">
        <v>43259</v>
      </c>
      <c r="B3340" s="34">
        <v>49650</v>
      </c>
      <c r="C3340" s="34">
        <v>88400</v>
      </c>
      <c r="D3340" s="34">
        <v>141000</v>
      </c>
      <c r="E3340" s="35">
        <v>2451.58</v>
      </c>
      <c r="F3340" s="9"/>
      <c r="G3340" s="42"/>
    </row>
    <row r="3341" spans="1:7" ht="13.25" customHeight="1">
      <c r="A3341" s="33">
        <v>43262</v>
      </c>
      <c r="B3341" s="34">
        <v>49900</v>
      </c>
      <c r="C3341" s="34">
        <v>89200</v>
      </c>
      <c r="D3341" s="34">
        <v>139500</v>
      </c>
      <c r="E3341" s="35">
        <v>2470.15</v>
      </c>
      <c r="F3341" s="9"/>
      <c r="G3341" s="42"/>
    </row>
    <row r="3342" spans="1:7" ht="13.25" customHeight="1">
      <c r="A3342" s="36">
        <v>43263</v>
      </c>
      <c r="B3342" s="37">
        <v>49400</v>
      </c>
      <c r="C3342" s="37">
        <v>88400</v>
      </c>
      <c r="D3342" s="37">
        <v>140500</v>
      </c>
      <c r="E3342" s="38">
        <v>2468.83</v>
      </c>
      <c r="F3342" s="9"/>
      <c r="G3342" s="42"/>
    </row>
    <row r="3343" spans="1:7" ht="13.25" customHeight="1">
      <c r="A3343" s="39">
        <v>43265</v>
      </c>
      <c r="B3343" s="40">
        <v>48200</v>
      </c>
      <c r="C3343" s="40">
        <v>86300</v>
      </c>
      <c r="D3343" s="40">
        <v>135000</v>
      </c>
      <c r="E3343" s="41">
        <v>2423.48</v>
      </c>
      <c r="F3343" s="9"/>
      <c r="G3343" s="42"/>
    </row>
    <row r="3344" spans="1:7" ht="13.25" customHeight="1">
      <c r="A3344" s="33">
        <v>43266</v>
      </c>
      <c r="B3344" s="34">
        <v>47650</v>
      </c>
      <c r="C3344" s="34">
        <v>87000</v>
      </c>
      <c r="D3344" s="34">
        <v>134000</v>
      </c>
      <c r="E3344" s="35">
        <v>2404.04</v>
      </c>
      <c r="F3344" s="9"/>
      <c r="G3344" s="42"/>
    </row>
    <row r="3345" spans="1:7" ht="13.25" customHeight="1">
      <c r="A3345" s="33">
        <v>43269</v>
      </c>
      <c r="B3345" s="34">
        <v>46600</v>
      </c>
      <c r="C3345" s="34">
        <v>84000</v>
      </c>
      <c r="D3345" s="34">
        <v>135000</v>
      </c>
      <c r="E3345" s="35">
        <v>2376.2399999999998</v>
      </c>
      <c r="F3345" s="9"/>
      <c r="G3345" s="42"/>
    </row>
    <row r="3346" spans="1:7" ht="13.25" customHeight="1">
      <c r="A3346" s="33">
        <v>43270</v>
      </c>
      <c r="B3346" s="34">
        <v>47000</v>
      </c>
      <c r="C3346" s="34">
        <v>84100</v>
      </c>
      <c r="D3346" s="34">
        <v>131500</v>
      </c>
      <c r="E3346" s="35">
        <v>2340.11</v>
      </c>
      <c r="F3346" s="9"/>
      <c r="G3346" s="42"/>
    </row>
    <row r="3347" spans="1:7" ht="13.25" customHeight="1">
      <c r="A3347" s="36">
        <v>43271</v>
      </c>
      <c r="B3347" s="37">
        <v>47000</v>
      </c>
      <c r="C3347" s="37">
        <v>87800</v>
      </c>
      <c r="D3347" s="37">
        <v>129500</v>
      </c>
      <c r="E3347" s="38">
        <v>2363.91</v>
      </c>
      <c r="F3347" s="9"/>
      <c r="G3347" s="42"/>
    </row>
    <row r="3348" spans="1:7" ht="13.25" customHeight="1">
      <c r="A3348" s="39">
        <v>43272</v>
      </c>
      <c r="B3348" s="40">
        <v>47050</v>
      </c>
      <c r="C3348" s="40">
        <v>88500</v>
      </c>
      <c r="D3348" s="40">
        <v>127000</v>
      </c>
      <c r="E3348" s="41">
        <v>2337.83</v>
      </c>
      <c r="F3348" s="9"/>
      <c r="G3348" s="42"/>
    </row>
    <row r="3349" spans="1:7" ht="13.25" customHeight="1">
      <c r="A3349" s="33">
        <v>43273</v>
      </c>
      <c r="B3349" s="34">
        <v>47250</v>
      </c>
      <c r="C3349" s="34">
        <v>89500</v>
      </c>
      <c r="D3349" s="34">
        <v>130000</v>
      </c>
      <c r="E3349" s="35">
        <v>2357.2199999999998</v>
      </c>
      <c r="F3349" s="9"/>
      <c r="G3349" s="42"/>
    </row>
    <row r="3350" spans="1:7" ht="13.25" customHeight="1">
      <c r="A3350" s="33">
        <v>43276</v>
      </c>
      <c r="B3350" s="34">
        <v>46650</v>
      </c>
      <c r="C3350" s="34">
        <v>84800</v>
      </c>
      <c r="D3350" s="34">
        <v>129000</v>
      </c>
      <c r="E3350" s="35">
        <v>2357.88</v>
      </c>
      <c r="F3350" s="9"/>
      <c r="G3350" s="42"/>
    </row>
    <row r="3351" spans="1:7" ht="13.25" customHeight="1">
      <c r="A3351" s="33">
        <v>43277</v>
      </c>
      <c r="B3351" s="34">
        <v>47000</v>
      </c>
      <c r="C3351" s="34">
        <v>84300</v>
      </c>
      <c r="D3351" s="34">
        <v>129500</v>
      </c>
      <c r="E3351" s="35">
        <v>2350.92</v>
      </c>
      <c r="F3351" s="9"/>
      <c r="G3351" s="42"/>
    </row>
    <row r="3352" spans="1:7" ht="13.25" customHeight="1">
      <c r="A3352" s="36">
        <v>43278</v>
      </c>
      <c r="B3352" s="37">
        <v>47950</v>
      </c>
      <c r="C3352" s="37">
        <v>85200</v>
      </c>
      <c r="D3352" s="37">
        <v>127500</v>
      </c>
      <c r="E3352" s="38">
        <v>2342.0300000000002</v>
      </c>
      <c r="F3352" s="9"/>
      <c r="G3352" s="42"/>
    </row>
    <row r="3353" spans="1:7" ht="13.25" customHeight="1">
      <c r="A3353" s="39">
        <v>43279</v>
      </c>
      <c r="B3353" s="40">
        <v>46800</v>
      </c>
      <c r="C3353" s="40">
        <v>83500</v>
      </c>
      <c r="D3353" s="40">
        <v>125000</v>
      </c>
      <c r="E3353" s="41">
        <v>2314.2399999999998</v>
      </c>
      <c r="F3353" s="9"/>
      <c r="G3353" s="42"/>
    </row>
    <row r="3354" spans="1:7" ht="13.25" customHeight="1">
      <c r="A3354" s="33">
        <v>43280</v>
      </c>
      <c r="B3354" s="34">
        <v>46650</v>
      </c>
      <c r="C3354" s="34">
        <v>85700</v>
      </c>
      <c r="D3354" s="34">
        <v>125500</v>
      </c>
      <c r="E3354" s="35">
        <v>2326.13</v>
      </c>
      <c r="F3354" s="9"/>
      <c r="G3354" s="42"/>
    </row>
    <row r="3355" spans="1:7" ht="13.25" customHeight="1">
      <c r="A3355" s="33">
        <v>43283</v>
      </c>
      <c r="B3355" s="34">
        <v>45550</v>
      </c>
      <c r="C3355" s="34">
        <v>83700</v>
      </c>
      <c r="D3355" s="34">
        <v>123500</v>
      </c>
      <c r="E3355" s="35">
        <v>2271.54</v>
      </c>
      <c r="F3355" s="9"/>
      <c r="G3355" s="42"/>
    </row>
    <row r="3356" spans="1:7" ht="13.25" customHeight="1">
      <c r="A3356" s="33">
        <v>43284</v>
      </c>
      <c r="B3356" s="34">
        <v>46150</v>
      </c>
      <c r="C3356" s="34">
        <v>86100</v>
      </c>
      <c r="D3356" s="34">
        <v>122000</v>
      </c>
      <c r="E3356" s="35">
        <v>2272.7600000000002</v>
      </c>
      <c r="F3356" s="9"/>
      <c r="G3356" s="42"/>
    </row>
    <row r="3357" spans="1:7" ht="13.25" customHeight="1">
      <c r="A3357" s="36">
        <v>43285</v>
      </c>
      <c r="B3357" s="37">
        <v>46250</v>
      </c>
      <c r="C3357" s="37">
        <v>85000</v>
      </c>
      <c r="D3357" s="37">
        <v>119500</v>
      </c>
      <c r="E3357" s="38">
        <v>2265.46</v>
      </c>
      <c r="F3357" s="9"/>
      <c r="G3357" s="42"/>
    </row>
    <row r="3358" spans="1:7" ht="13.25" customHeight="1">
      <c r="A3358" s="39">
        <v>43286</v>
      </c>
      <c r="B3358" s="40">
        <v>45950</v>
      </c>
      <c r="C3358" s="40">
        <v>86200</v>
      </c>
      <c r="D3358" s="40">
        <v>121500</v>
      </c>
      <c r="E3358" s="41">
        <v>2257.5500000000002</v>
      </c>
      <c r="F3358" s="9"/>
      <c r="G3358" s="42"/>
    </row>
    <row r="3359" spans="1:7" ht="13.25" customHeight="1">
      <c r="A3359" s="33">
        <v>43287</v>
      </c>
      <c r="B3359" s="34">
        <v>44900</v>
      </c>
      <c r="C3359" s="34">
        <v>85300</v>
      </c>
      <c r="D3359" s="34">
        <v>123500</v>
      </c>
      <c r="E3359" s="35">
        <v>2272.87</v>
      </c>
      <c r="F3359" s="9"/>
      <c r="G3359" s="42"/>
    </row>
    <row r="3360" spans="1:7" ht="13.25" customHeight="1">
      <c r="A3360" s="33">
        <v>43290</v>
      </c>
      <c r="B3360" s="34">
        <v>45600</v>
      </c>
      <c r="C3360" s="34">
        <v>87600</v>
      </c>
      <c r="D3360" s="34">
        <v>124500</v>
      </c>
      <c r="E3360" s="35">
        <v>2285.8000000000002</v>
      </c>
      <c r="F3360" s="9"/>
      <c r="G3360" s="42"/>
    </row>
    <row r="3361" spans="1:7" ht="13.25" customHeight="1">
      <c r="A3361" s="33">
        <v>43291</v>
      </c>
      <c r="B3361" s="34">
        <v>46300</v>
      </c>
      <c r="C3361" s="34">
        <v>87300</v>
      </c>
      <c r="D3361" s="34">
        <v>123500</v>
      </c>
      <c r="E3361" s="35">
        <v>2294.16</v>
      </c>
      <c r="F3361" s="9"/>
      <c r="G3361" s="42"/>
    </row>
    <row r="3362" spans="1:7" ht="13.25" customHeight="1">
      <c r="A3362" s="36">
        <v>43292</v>
      </c>
      <c r="B3362" s="37">
        <v>46000</v>
      </c>
      <c r="C3362" s="37">
        <v>86800</v>
      </c>
      <c r="D3362" s="37">
        <v>121500</v>
      </c>
      <c r="E3362" s="38">
        <v>2280.62</v>
      </c>
      <c r="F3362" s="9"/>
      <c r="G3362" s="42"/>
    </row>
    <row r="3363" spans="1:7" ht="13.25" customHeight="1">
      <c r="A3363" s="39">
        <v>43293</v>
      </c>
      <c r="B3363" s="40">
        <v>45500</v>
      </c>
      <c r="C3363" s="40">
        <v>85600</v>
      </c>
      <c r="D3363" s="40">
        <v>123000</v>
      </c>
      <c r="E3363" s="41">
        <v>2285.06</v>
      </c>
      <c r="F3363" s="9"/>
      <c r="G3363" s="42"/>
    </row>
    <row r="3364" spans="1:7" ht="13.25" customHeight="1">
      <c r="A3364" s="33">
        <v>43294</v>
      </c>
      <c r="B3364" s="34">
        <v>46500</v>
      </c>
      <c r="C3364" s="34">
        <v>88800</v>
      </c>
      <c r="D3364" s="34">
        <v>122500</v>
      </c>
      <c r="E3364" s="35">
        <v>2310.9</v>
      </c>
      <c r="F3364" s="9"/>
      <c r="G3364" s="42"/>
    </row>
    <row r="3365" spans="1:7" ht="13.25" customHeight="1">
      <c r="A3365" s="33">
        <v>43297</v>
      </c>
      <c r="B3365" s="34">
        <v>46050</v>
      </c>
      <c r="C3365" s="34">
        <v>89300</v>
      </c>
      <c r="D3365" s="34">
        <v>126000</v>
      </c>
      <c r="E3365" s="35">
        <v>2301.9899999999998</v>
      </c>
      <c r="F3365" s="9"/>
      <c r="G3365" s="42"/>
    </row>
    <row r="3366" spans="1:7" ht="13.25" customHeight="1">
      <c r="A3366" s="33">
        <v>43298</v>
      </c>
      <c r="B3366" s="34">
        <v>45850</v>
      </c>
      <c r="C3366" s="34">
        <v>88600</v>
      </c>
      <c r="D3366" s="34">
        <v>126500</v>
      </c>
      <c r="E3366" s="35">
        <v>2297.92</v>
      </c>
      <c r="F3366" s="9"/>
      <c r="G3366" s="42"/>
    </row>
    <row r="3367" spans="1:7" ht="13.25" customHeight="1">
      <c r="A3367" s="36">
        <v>43299</v>
      </c>
      <c r="B3367" s="37">
        <v>46550</v>
      </c>
      <c r="C3367" s="37">
        <v>89300</v>
      </c>
      <c r="D3367" s="37">
        <v>124000</v>
      </c>
      <c r="E3367" s="38">
        <v>2290.11</v>
      </c>
      <c r="F3367" s="9"/>
      <c r="G3367" s="42"/>
    </row>
    <row r="3368" spans="1:7" ht="13.25" customHeight="1">
      <c r="A3368" s="39">
        <v>43300</v>
      </c>
      <c r="B3368" s="40">
        <v>46900</v>
      </c>
      <c r="C3368" s="40">
        <v>90300</v>
      </c>
      <c r="D3368" s="40">
        <v>124000</v>
      </c>
      <c r="E3368" s="41">
        <v>2282.29</v>
      </c>
      <c r="F3368" s="9"/>
      <c r="G3368" s="42"/>
    </row>
    <row r="3369" spans="1:7" ht="13.25" customHeight="1">
      <c r="A3369" s="33">
        <v>43301</v>
      </c>
      <c r="B3369" s="34">
        <v>47450</v>
      </c>
      <c r="C3369" s="34">
        <v>87900</v>
      </c>
      <c r="D3369" s="34">
        <v>127000</v>
      </c>
      <c r="E3369" s="35">
        <v>2289.19</v>
      </c>
      <c r="F3369" s="9"/>
      <c r="G3369" s="42"/>
    </row>
    <row r="3370" spans="1:7" ht="13.25" customHeight="1">
      <c r="A3370" s="33">
        <v>43304</v>
      </c>
      <c r="B3370" s="34">
        <v>46500</v>
      </c>
      <c r="C3370" s="34">
        <v>81700</v>
      </c>
      <c r="D3370" s="34">
        <v>129500</v>
      </c>
      <c r="E3370" s="35">
        <v>2269.31</v>
      </c>
      <c r="F3370" s="9"/>
      <c r="G3370" s="42"/>
    </row>
    <row r="3371" spans="1:7" ht="13.25" customHeight="1">
      <c r="A3371" s="33">
        <v>43305</v>
      </c>
      <c r="B3371" s="34">
        <v>46150</v>
      </c>
      <c r="C3371" s="34">
        <v>83600</v>
      </c>
      <c r="D3371" s="34">
        <v>129500</v>
      </c>
      <c r="E3371" s="35">
        <v>2280.1999999999998</v>
      </c>
      <c r="F3371" s="9"/>
      <c r="G3371" s="42"/>
    </row>
    <row r="3372" spans="1:7" ht="13.25" customHeight="1">
      <c r="A3372" s="36">
        <v>43306</v>
      </c>
      <c r="B3372" s="37">
        <v>46150</v>
      </c>
      <c r="C3372" s="37">
        <v>80500</v>
      </c>
      <c r="D3372" s="37">
        <v>130500</v>
      </c>
      <c r="E3372" s="38">
        <v>2273.0300000000002</v>
      </c>
      <c r="F3372" s="9"/>
      <c r="G3372" s="42"/>
    </row>
    <row r="3373" spans="1:7" ht="13.25" customHeight="1">
      <c r="A3373" s="39">
        <v>43307</v>
      </c>
      <c r="B3373" s="40">
        <v>46900</v>
      </c>
      <c r="C3373" s="40">
        <v>83100</v>
      </c>
      <c r="D3373" s="40">
        <v>130000</v>
      </c>
      <c r="E3373" s="41">
        <v>2289.06</v>
      </c>
      <c r="F3373" s="9"/>
      <c r="G3373" s="42"/>
    </row>
    <row r="3374" spans="1:7" ht="13.25" customHeight="1">
      <c r="A3374" s="33">
        <v>43308</v>
      </c>
      <c r="B3374" s="34">
        <v>46900</v>
      </c>
      <c r="C3374" s="34">
        <v>86100</v>
      </c>
      <c r="D3374" s="34">
        <v>129500</v>
      </c>
      <c r="E3374" s="35">
        <v>2294.9899999999998</v>
      </c>
      <c r="F3374" s="9"/>
      <c r="G3374" s="42"/>
    </row>
    <row r="3375" spans="1:7" ht="13.25" customHeight="1">
      <c r="A3375" s="33">
        <v>43311</v>
      </c>
      <c r="B3375" s="34">
        <v>46500</v>
      </c>
      <c r="C3375" s="34">
        <v>85900</v>
      </c>
      <c r="D3375" s="34">
        <v>130500</v>
      </c>
      <c r="E3375" s="35">
        <v>2293.5100000000002</v>
      </c>
      <c r="F3375" s="9"/>
      <c r="G3375" s="42"/>
    </row>
    <row r="3376" spans="1:7" ht="13.25" customHeight="1">
      <c r="A3376" s="33">
        <v>43312</v>
      </c>
      <c r="B3376" s="34">
        <v>46250</v>
      </c>
      <c r="C3376" s="34">
        <v>86300</v>
      </c>
      <c r="D3376" s="34">
        <v>129500</v>
      </c>
      <c r="E3376" s="35">
        <v>2295.2600000000002</v>
      </c>
      <c r="F3376" s="9"/>
      <c r="G3376" s="42"/>
    </row>
    <row r="3377" spans="1:7" ht="13.25" customHeight="1">
      <c r="A3377" s="36">
        <v>43313</v>
      </c>
      <c r="B3377" s="37">
        <v>46550</v>
      </c>
      <c r="C3377" s="37">
        <v>85600</v>
      </c>
      <c r="D3377" s="37">
        <v>128500</v>
      </c>
      <c r="E3377" s="38">
        <v>2307.0700000000002</v>
      </c>
      <c r="F3377" s="9"/>
      <c r="G3377" s="42"/>
    </row>
    <row r="3378" spans="1:7" ht="13.25" customHeight="1">
      <c r="A3378" s="39">
        <v>43314</v>
      </c>
      <c r="B3378" s="40">
        <v>45550</v>
      </c>
      <c r="C3378" s="40">
        <v>83200</v>
      </c>
      <c r="D3378" s="40">
        <v>125500</v>
      </c>
      <c r="E3378" s="41">
        <v>2270.1999999999998</v>
      </c>
      <c r="F3378" s="9"/>
      <c r="G3378" s="42"/>
    </row>
    <row r="3379" spans="1:7" ht="13.25" customHeight="1">
      <c r="A3379" s="33">
        <v>43315</v>
      </c>
      <c r="B3379" s="34">
        <v>45750</v>
      </c>
      <c r="C3379" s="34">
        <v>83300</v>
      </c>
      <c r="D3379" s="34">
        <v>124000</v>
      </c>
      <c r="E3379" s="35">
        <v>2287.6799999999998</v>
      </c>
      <c r="F3379" s="9"/>
      <c r="G3379" s="42"/>
    </row>
    <row r="3380" spans="1:7" ht="13.25" customHeight="1">
      <c r="A3380" s="33">
        <v>43318</v>
      </c>
      <c r="B3380" s="34">
        <v>45800</v>
      </c>
      <c r="C3380" s="34">
        <v>79400</v>
      </c>
      <c r="D3380" s="34">
        <v>124500</v>
      </c>
      <c r="E3380" s="35">
        <v>2286.5</v>
      </c>
      <c r="F3380" s="9"/>
      <c r="G3380" s="42"/>
    </row>
    <row r="3381" spans="1:7" ht="13.25" customHeight="1">
      <c r="A3381" s="33">
        <v>43319</v>
      </c>
      <c r="B3381" s="34">
        <v>46700</v>
      </c>
      <c r="C3381" s="34">
        <v>80700</v>
      </c>
      <c r="D3381" s="34">
        <v>125000</v>
      </c>
      <c r="E3381" s="35">
        <v>2300.16</v>
      </c>
      <c r="F3381" s="9"/>
      <c r="G3381" s="42"/>
    </row>
    <row r="3382" spans="1:7" ht="13.25" customHeight="1">
      <c r="A3382" s="36">
        <v>43320</v>
      </c>
      <c r="B3382" s="37">
        <v>46800</v>
      </c>
      <c r="C3382" s="37">
        <v>79800</v>
      </c>
      <c r="D3382" s="37">
        <v>127500</v>
      </c>
      <c r="E3382" s="38">
        <v>2301.4499999999998</v>
      </c>
      <c r="F3382" s="9"/>
      <c r="G3382" s="42"/>
    </row>
    <row r="3383" spans="1:7" ht="13.25" customHeight="1">
      <c r="A3383" s="39">
        <v>43321</v>
      </c>
      <c r="B3383" s="40">
        <v>46900</v>
      </c>
      <c r="C3383" s="40">
        <v>78000</v>
      </c>
      <c r="D3383" s="40">
        <v>126000</v>
      </c>
      <c r="E3383" s="41">
        <v>2303.71</v>
      </c>
      <c r="F3383" s="9"/>
      <c r="G3383" s="42"/>
    </row>
    <row r="3384" spans="1:7" ht="13.25" customHeight="1">
      <c r="A3384" s="33">
        <v>43322</v>
      </c>
      <c r="B3384" s="34">
        <v>45400</v>
      </c>
      <c r="C3384" s="34">
        <v>75100</v>
      </c>
      <c r="D3384" s="34">
        <v>126000</v>
      </c>
      <c r="E3384" s="35">
        <v>2282.79</v>
      </c>
      <c r="F3384" s="9"/>
      <c r="G3384" s="42"/>
    </row>
    <row r="3385" spans="1:7" ht="13.25" customHeight="1">
      <c r="A3385" s="33">
        <v>43325</v>
      </c>
      <c r="B3385" s="34">
        <v>45050</v>
      </c>
      <c r="C3385" s="34">
        <v>75400</v>
      </c>
      <c r="D3385" s="34">
        <v>123500</v>
      </c>
      <c r="E3385" s="35">
        <v>2248.4499999999998</v>
      </c>
      <c r="F3385" s="9"/>
      <c r="G3385" s="42"/>
    </row>
    <row r="3386" spans="1:7" ht="13.25" customHeight="1">
      <c r="A3386" s="33">
        <v>43326</v>
      </c>
      <c r="B3386" s="34">
        <v>45150</v>
      </c>
      <c r="C3386" s="34">
        <v>75900</v>
      </c>
      <c r="D3386" s="34">
        <v>123000</v>
      </c>
      <c r="E3386" s="35">
        <v>2258.91</v>
      </c>
      <c r="F3386" s="9"/>
      <c r="G3386" s="42"/>
    </row>
    <row r="3387" spans="1:7" ht="13.25" customHeight="1">
      <c r="A3387" s="36">
        <v>43328</v>
      </c>
      <c r="B3387" s="37">
        <v>44250</v>
      </c>
      <c r="C3387" s="37">
        <v>74700</v>
      </c>
      <c r="D3387" s="37">
        <v>126500</v>
      </c>
      <c r="E3387" s="38">
        <v>2240.8000000000002</v>
      </c>
      <c r="F3387" s="9"/>
      <c r="G3387" s="42"/>
    </row>
    <row r="3388" spans="1:7" ht="13.25" customHeight="1">
      <c r="A3388" s="39">
        <v>43329</v>
      </c>
      <c r="B3388" s="40">
        <v>44100</v>
      </c>
      <c r="C3388" s="40">
        <v>74500</v>
      </c>
      <c r="D3388" s="40">
        <v>126500</v>
      </c>
      <c r="E3388" s="41">
        <v>2247.0500000000002</v>
      </c>
      <c r="F3388" s="9"/>
      <c r="G3388" s="42"/>
    </row>
    <row r="3389" spans="1:7" ht="13.25" customHeight="1">
      <c r="A3389" s="33">
        <v>43332</v>
      </c>
      <c r="B3389" s="34">
        <v>43850</v>
      </c>
      <c r="C3389" s="34">
        <v>74700</v>
      </c>
      <c r="D3389" s="34">
        <v>127500</v>
      </c>
      <c r="E3389" s="35">
        <v>2247.88</v>
      </c>
      <c r="F3389" s="9"/>
      <c r="G3389" s="42"/>
    </row>
    <row r="3390" spans="1:7" ht="13.25" customHeight="1">
      <c r="A3390" s="33">
        <v>43333</v>
      </c>
      <c r="B3390" s="34">
        <v>44800</v>
      </c>
      <c r="C3390" s="34">
        <v>78400</v>
      </c>
      <c r="D3390" s="34">
        <v>125500</v>
      </c>
      <c r="E3390" s="35">
        <v>2270.06</v>
      </c>
      <c r="F3390" s="9"/>
      <c r="G3390" s="42"/>
    </row>
    <row r="3391" spans="1:7" ht="13.25" customHeight="1">
      <c r="A3391" s="33">
        <v>43334</v>
      </c>
      <c r="B3391" s="34">
        <v>46100</v>
      </c>
      <c r="C3391" s="34">
        <v>79800</v>
      </c>
      <c r="D3391" s="34">
        <v>126000</v>
      </c>
      <c r="E3391" s="35">
        <v>2273.33</v>
      </c>
      <c r="F3391" s="9"/>
      <c r="G3391" s="42"/>
    </row>
    <row r="3392" spans="1:7" ht="13.25" customHeight="1">
      <c r="A3392" s="36">
        <v>43335</v>
      </c>
      <c r="B3392" s="37">
        <v>46200</v>
      </c>
      <c r="C3392" s="37">
        <v>81100</v>
      </c>
      <c r="D3392" s="37">
        <v>124500</v>
      </c>
      <c r="E3392" s="38">
        <v>2282.6</v>
      </c>
      <c r="F3392" s="9"/>
      <c r="G3392" s="42"/>
    </row>
    <row r="3393" spans="1:7" ht="13.25" customHeight="1">
      <c r="A3393" s="39">
        <v>43336</v>
      </c>
      <c r="B3393" s="40">
        <v>46150</v>
      </c>
      <c r="C3393" s="40">
        <v>81800</v>
      </c>
      <c r="D3393" s="40">
        <v>124500</v>
      </c>
      <c r="E3393" s="41">
        <v>2293.21</v>
      </c>
      <c r="F3393" s="9"/>
      <c r="G3393" s="42"/>
    </row>
    <row r="3394" spans="1:7" ht="13.25" customHeight="1">
      <c r="A3394" s="33">
        <v>43339</v>
      </c>
      <c r="B3394" s="34">
        <v>46300</v>
      </c>
      <c r="C3394" s="34">
        <v>83500</v>
      </c>
      <c r="D3394" s="34">
        <v>124000</v>
      </c>
      <c r="E3394" s="35">
        <v>2299.3000000000002</v>
      </c>
      <c r="F3394" s="9"/>
      <c r="G3394" s="42"/>
    </row>
    <row r="3395" spans="1:7" ht="13.25" customHeight="1">
      <c r="A3395" s="33">
        <v>43340</v>
      </c>
      <c r="B3395" s="34">
        <v>46550</v>
      </c>
      <c r="C3395" s="34">
        <v>82400</v>
      </c>
      <c r="D3395" s="34">
        <v>125000</v>
      </c>
      <c r="E3395" s="35">
        <v>2303.12</v>
      </c>
      <c r="F3395" s="9"/>
      <c r="G3395" s="42"/>
    </row>
    <row r="3396" spans="1:7" ht="13.25" customHeight="1">
      <c r="A3396" s="33">
        <v>43341</v>
      </c>
      <c r="B3396" s="34">
        <v>46800</v>
      </c>
      <c r="C3396" s="34">
        <v>82800</v>
      </c>
      <c r="D3396" s="34">
        <v>124000</v>
      </c>
      <c r="E3396" s="35">
        <v>2309.0300000000002</v>
      </c>
      <c r="F3396" s="9"/>
      <c r="G3396" s="42"/>
    </row>
    <row r="3397" spans="1:7" ht="13.25" customHeight="1">
      <c r="A3397" s="36">
        <v>43342</v>
      </c>
      <c r="B3397" s="37">
        <v>47650</v>
      </c>
      <c r="C3397" s="37">
        <v>82700</v>
      </c>
      <c r="D3397" s="37">
        <v>123500</v>
      </c>
      <c r="E3397" s="38">
        <v>2307.35</v>
      </c>
      <c r="F3397" s="9"/>
      <c r="G3397" s="42"/>
    </row>
    <row r="3398" spans="1:7" ht="13.25" customHeight="1">
      <c r="A3398" s="39">
        <v>43343</v>
      </c>
      <c r="B3398" s="40">
        <v>48450</v>
      </c>
      <c r="C3398" s="40">
        <v>83000</v>
      </c>
      <c r="D3398" s="40">
        <v>125000</v>
      </c>
      <c r="E3398" s="41">
        <v>2322.88</v>
      </c>
      <c r="F3398" s="9"/>
      <c r="G3398" s="42"/>
    </row>
    <row r="3399" spans="1:7" ht="13.25" customHeight="1">
      <c r="A3399" s="33">
        <v>43346</v>
      </c>
      <c r="B3399" s="34">
        <v>47450</v>
      </c>
      <c r="C3399" s="34">
        <v>80600</v>
      </c>
      <c r="D3399" s="34">
        <v>125000</v>
      </c>
      <c r="E3399" s="35">
        <v>2307.0300000000002</v>
      </c>
      <c r="F3399" s="9"/>
      <c r="G3399" s="42"/>
    </row>
    <row r="3400" spans="1:7" ht="13.25" customHeight="1">
      <c r="A3400" s="33">
        <v>43347</v>
      </c>
      <c r="B3400" s="34">
        <v>47650</v>
      </c>
      <c r="C3400" s="34">
        <v>81200</v>
      </c>
      <c r="D3400" s="34">
        <v>126500</v>
      </c>
      <c r="E3400" s="35">
        <v>2315.7199999999998</v>
      </c>
      <c r="F3400" s="9"/>
      <c r="G3400" s="42"/>
    </row>
    <row r="3401" spans="1:7" ht="13.25" customHeight="1">
      <c r="A3401" s="33">
        <v>43348</v>
      </c>
      <c r="B3401" s="34">
        <v>46600</v>
      </c>
      <c r="C3401" s="34">
        <v>80000</v>
      </c>
      <c r="D3401" s="34">
        <v>129000</v>
      </c>
      <c r="E3401" s="35">
        <v>2291.77</v>
      </c>
      <c r="F3401" s="9"/>
      <c r="G3401" s="42"/>
    </row>
    <row r="3402" spans="1:7" ht="13.25" customHeight="1">
      <c r="A3402" s="36">
        <v>43349</v>
      </c>
      <c r="B3402" s="37">
        <v>46100</v>
      </c>
      <c r="C3402" s="37">
        <v>78800</v>
      </c>
      <c r="D3402" s="37">
        <v>134000</v>
      </c>
      <c r="E3402" s="38">
        <v>2287.61</v>
      </c>
      <c r="F3402" s="9"/>
      <c r="G3402" s="42"/>
    </row>
    <row r="3403" spans="1:7" ht="13.25" customHeight="1">
      <c r="A3403" s="39">
        <v>43350</v>
      </c>
      <c r="B3403" s="40">
        <v>44900</v>
      </c>
      <c r="C3403" s="40">
        <v>75900</v>
      </c>
      <c r="D3403" s="40">
        <v>133000</v>
      </c>
      <c r="E3403" s="41">
        <v>2281.58</v>
      </c>
      <c r="F3403" s="9"/>
      <c r="G3403" s="42"/>
    </row>
    <row r="3404" spans="1:7" ht="13.25" customHeight="1">
      <c r="A3404" s="33">
        <v>43353</v>
      </c>
      <c r="B3404" s="34">
        <v>45500</v>
      </c>
      <c r="C3404" s="34">
        <v>76500</v>
      </c>
      <c r="D3404" s="34">
        <v>131000</v>
      </c>
      <c r="E3404" s="35">
        <v>2288.66</v>
      </c>
      <c r="F3404" s="9"/>
      <c r="G3404" s="42"/>
    </row>
    <row r="3405" spans="1:7" ht="13.25" customHeight="1">
      <c r="A3405" s="33">
        <v>43354</v>
      </c>
      <c r="B3405" s="34">
        <v>45050</v>
      </c>
      <c r="C3405" s="34">
        <v>76600</v>
      </c>
      <c r="D3405" s="34">
        <v>128000</v>
      </c>
      <c r="E3405" s="35">
        <v>2283.1999999999998</v>
      </c>
      <c r="F3405" s="9"/>
      <c r="G3405" s="42"/>
    </row>
    <row r="3406" spans="1:7" ht="13.25" customHeight="1">
      <c r="A3406" s="33">
        <v>43355</v>
      </c>
      <c r="B3406" s="34">
        <v>44550</v>
      </c>
      <c r="C3406" s="34">
        <v>75100</v>
      </c>
      <c r="D3406" s="34">
        <v>129500</v>
      </c>
      <c r="E3406" s="35">
        <v>2282.92</v>
      </c>
      <c r="F3406" s="9"/>
      <c r="G3406" s="42"/>
    </row>
    <row r="3407" spans="1:7" ht="13.25" customHeight="1">
      <c r="A3407" s="36">
        <v>43356</v>
      </c>
      <c r="B3407" s="37">
        <v>44050</v>
      </c>
      <c r="C3407" s="37">
        <v>74500</v>
      </c>
      <c r="D3407" s="37">
        <v>128500</v>
      </c>
      <c r="E3407" s="38">
        <v>2286.23</v>
      </c>
      <c r="F3407" s="9"/>
      <c r="G3407" s="42"/>
    </row>
    <row r="3408" spans="1:7" ht="13.25" customHeight="1">
      <c r="A3408" s="39">
        <v>43357</v>
      </c>
      <c r="B3408" s="40">
        <v>45850</v>
      </c>
      <c r="C3408" s="40">
        <v>77700</v>
      </c>
      <c r="D3408" s="40">
        <v>129500</v>
      </c>
      <c r="E3408" s="41">
        <v>2318.25</v>
      </c>
      <c r="F3408" s="9"/>
      <c r="G3408" s="42"/>
    </row>
    <row r="3409" spans="1:7" ht="13.25" customHeight="1">
      <c r="A3409" s="33">
        <v>43360</v>
      </c>
      <c r="B3409" s="34">
        <v>45150</v>
      </c>
      <c r="C3409" s="34">
        <v>77200</v>
      </c>
      <c r="D3409" s="34">
        <v>128500</v>
      </c>
      <c r="E3409" s="35">
        <v>2303.0100000000002</v>
      </c>
      <c r="F3409" s="9"/>
      <c r="G3409" s="42"/>
    </row>
    <row r="3410" spans="1:7" ht="13.25" customHeight="1">
      <c r="A3410" s="33">
        <v>43361</v>
      </c>
      <c r="B3410" s="34">
        <v>45500</v>
      </c>
      <c r="C3410" s="34">
        <v>78000</v>
      </c>
      <c r="D3410" s="34">
        <v>128000</v>
      </c>
      <c r="E3410" s="35">
        <v>2308.98</v>
      </c>
      <c r="F3410" s="9"/>
      <c r="G3410" s="42"/>
    </row>
    <row r="3411" spans="1:7" ht="13.25" customHeight="1">
      <c r="A3411" s="33">
        <v>43362</v>
      </c>
      <c r="B3411" s="34">
        <v>46150</v>
      </c>
      <c r="C3411" s="34">
        <v>78800</v>
      </c>
      <c r="D3411" s="34">
        <v>126500</v>
      </c>
      <c r="E3411" s="35">
        <v>2308.46</v>
      </c>
      <c r="F3411" s="9"/>
      <c r="G3411" s="42"/>
    </row>
    <row r="3412" spans="1:7" ht="13.25" customHeight="1">
      <c r="A3412" s="36">
        <v>43363</v>
      </c>
      <c r="B3412" s="37">
        <v>47250</v>
      </c>
      <c r="C3412" s="37">
        <v>79100</v>
      </c>
      <c r="D3412" s="37">
        <v>129000</v>
      </c>
      <c r="E3412" s="38">
        <v>2323.4499999999998</v>
      </c>
      <c r="F3412" s="9"/>
      <c r="G3412" s="42"/>
    </row>
    <row r="3413" spans="1:7" ht="13.25" customHeight="1">
      <c r="A3413" s="39">
        <v>43364</v>
      </c>
      <c r="B3413" s="40">
        <v>47400</v>
      </c>
      <c r="C3413" s="40">
        <v>76700</v>
      </c>
      <c r="D3413" s="40">
        <v>129000</v>
      </c>
      <c r="E3413" s="41">
        <v>2339.17</v>
      </c>
      <c r="F3413" s="9"/>
      <c r="G3413" s="42"/>
    </row>
    <row r="3414" spans="1:7" ht="13.25" customHeight="1">
      <c r="A3414" s="33">
        <v>43370</v>
      </c>
      <c r="B3414" s="34">
        <v>47500</v>
      </c>
      <c r="C3414" s="34">
        <v>75000</v>
      </c>
      <c r="D3414" s="34">
        <v>130500</v>
      </c>
      <c r="E3414" s="35">
        <v>2355.4299999999998</v>
      </c>
      <c r="F3414" s="9"/>
      <c r="G3414" s="42"/>
    </row>
    <row r="3415" spans="1:7" ht="13.25" customHeight="1">
      <c r="A3415" s="33">
        <v>43371</v>
      </c>
      <c r="B3415" s="34">
        <v>46450</v>
      </c>
      <c r="C3415" s="34">
        <v>73100</v>
      </c>
      <c r="D3415" s="34">
        <v>129500</v>
      </c>
      <c r="E3415" s="35">
        <v>2343.0700000000002</v>
      </c>
      <c r="F3415" s="9"/>
      <c r="G3415" s="42"/>
    </row>
    <row r="3416" spans="1:7" ht="13.25" customHeight="1">
      <c r="A3416" s="33">
        <v>43374</v>
      </c>
      <c r="B3416" s="34">
        <v>46350</v>
      </c>
      <c r="C3416" s="34">
        <v>73700</v>
      </c>
      <c r="D3416" s="34">
        <v>129000</v>
      </c>
      <c r="E3416" s="35">
        <v>2338.88</v>
      </c>
      <c r="F3416" s="9"/>
      <c r="G3416" s="42"/>
    </row>
    <row r="3417" spans="1:7" ht="13.25" customHeight="1">
      <c r="A3417" s="36">
        <v>43375</v>
      </c>
      <c r="B3417" s="37">
        <v>45700</v>
      </c>
      <c r="C3417" s="37">
        <v>71700</v>
      </c>
      <c r="D3417" s="37">
        <v>128500</v>
      </c>
      <c r="E3417" s="38">
        <v>2309.5700000000002</v>
      </c>
      <c r="F3417" s="9"/>
      <c r="G3417" s="42"/>
    </row>
    <row r="3418" spans="1:7" ht="13.25" customHeight="1">
      <c r="A3418" s="39">
        <v>43377</v>
      </c>
      <c r="B3418" s="40">
        <v>44700</v>
      </c>
      <c r="C3418" s="40">
        <v>70000</v>
      </c>
      <c r="D3418" s="40">
        <v>124500</v>
      </c>
      <c r="E3418" s="41">
        <v>2274.4899999999998</v>
      </c>
      <c r="F3418" s="9"/>
      <c r="G3418" s="42"/>
    </row>
    <row r="3419" spans="1:7" ht="13.25" customHeight="1">
      <c r="A3419" s="33">
        <v>43378</v>
      </c>
      <c r="B3419" s="34">
        <v>44700</v>
      </c>
      <c r="C3419" s="34">
        <v>70300</v>
      </c>
      <c r="D3419" s="34">
        <v>124500</v>
      </c>
      <c r="E3419" s="35">
        <v>2267.52</v>
      </c>
      <c r="F3419" s="9"/>
      <c r="G3419" s="42"/>
    </row>
    <row r="3420" spans="1:7" ht="13.25" customHeight="1">
      <c r="A3420" s="33">
        <v>43381</v>
      </c>
      <c r="B3420" s="34">
        <v>44950</v>
      </c>
      <c r="C3420" s="34">
        <v>71200</v>
      </c>
      <c r="D3420" s="34">
        <v>122000</v>
      </c>
      <c r="E3420" s="35">
        <v>2253.83</v>
      </c>
      <c r="F3420" s="9"/>
      <c r="G3420" s="42"/>
    </row>
    <row r="3421" spans="1:7" ht="13.25" customHeight="1">
      <c r="A3421" s="33">
        <v>43383</v>
      </c>
      <c r="B3421" s="34">
        <v>45300</v>
      </c>
      <c r="C3421" s="34">
        <v>70300</v>
      </c>
      <c r="D3421" s="34">
        <v>120000</v>
      </c>
      <c r="E3421" s="35">
        <v>2228.61</v>
      </c>
      <c r="F3421" s="9"/>
      <c r="G3421" s="42"/>
    </row>
    <row r="3422" spans="1:7" ht="13.25" customHeight="1">
      <c r="A3422" s="36">
        <v>43384</v>
      </c>
      <c r="B3422" s="37">
        <v>43100</v>
      </c>
      <c r="C3422" s="37">
        <v>69000</v>
      </c>
      <c r="D3422" s="37">
        <v>116000</v>
      </c>
      <c r="E3422" s="38">
        <v>2129.67</v>
      </c>
      <c r="F3422" s="9"/>
      <c r="G3422" s="42"/>
    </row>
    <row r="3423" spans="1:7" ht="13.25" customHeight="1">
      <c r="A3423" s="39">
        <v>43385</v>
      </c>
      <c r="B3423" s="40">
        <v>44000</v>
      </c>
      <c r="C3423" s="40">
        <v>72400</v>
      </c>
      <c r="D3423" s="40">
        <v>115500</v>
      </c>
      <c r="E3423" s="41">
        <v>2161.85</v>
      </c>
      <c r="F3423" s="9"/>
      <c r="G3423" s="42"/>
    </row>
    <row r="3424" spans="1:7" ht="13.25" customHeight="1">
      <c r="A3424" s="33">
        <v>43388</v>
      </c>
      <c r="B3424" s="34">
        <v>43800</v>
      </c>
      <c r="C3424" s="34">
        <v>70300</v>
      </c>
      <c r="D3424" s="34">
        <v>113500</v>
      </c>
      <c r="E3424" s="35">
        <v>2145.12</v>
      </c>
      <c r="F3424" s="9"/>
      <c r="G3424" s="42"/>
    </row>
    <row r="3425" spans="1:7" ht="13.25" customHeight="1">
      <c r="A3425" s="33">
        <v>43389</v>
      </c>
      <c r="B3425" s="34">
        <v>43600</v>
      </c>
      <c r="C3425" s="34">
        <v>69700</v>
      </c>
      <c r="D3425" s="34">
        <v>116500</v>
      </c>
      <c r="E3425" s="35">
        <v>2145.12</v>
      </c>
      <c r="F3425" s="9"/>
      <c r="G3425" s="42"/>
    </row>
    <row r="3426" spans="1:7" ht="13.25" customHeight="1">
      <c r="A3426" s="33">
        <v>43390</v>
      </c>
      <c r="B3426" s="34">
        <v>44150</v>
      </c>
      <c r="C3426" s="34">
        <v>70400</v>
      </c>
      <c r="D3426" s="34">
        <v>118500</v>
      </c>
      <c r="E3426" s="35">
        <v>2167.5100000000002</v>
      </c>
      <c r="F3426" s="9"/>
      <c r="G3426" s="42"/>
    </row>
    <row r="3427" spans="1:7" ht="13.25" customHeight="1">
      <c r="A3427" s="36">
        <v>43391</v>
      </c>
      <c r="B3427" s="37">
        <v>44050</v>
      </c>
      <c r="C3427" s="37">
        <v>68700</v>
      </c>
      <c r="D3427" s="37">
        <v>116000</v>
      </c>
      <c r="E3427" s="38">
        <v>2148.31</v>
      </c>
      <c r="F3427" s="9"/>
      <c r="G3427" s="42"/>
    </row>
    <row r="3428" spans="1:7" ht="13.25" customHeight="1">
      <c r="A3428" s="39">
        <v>43392</v>
      </c>
      <c r="B3428" s="40">
        <v>43900</v>
      </c>
      <c r="C3428" s="40">
        <v>70800</v>
      </c>
      <c r="D3428" s="40">
        <v>115500</v>
      </c>
      <c r="E3428" s="41">
        <v>2156.2600000000002</v>
      </c>
      <c r="F3428" s="9"/>
      <c r="G3428" s="42"/>
    </row>
    <row r="3429" spans="1:7" ht="13.25" customHeight="1">
      <c r="A3429" s="33">
        <v>43395</v>
      </c>
      <c r="B3429" s="34">
        <v>43550</v>
      </c>
      <c r="C3429" s="34">
        <v>70000</v>
      </c>
      <c r="D3429" s="34">
        <v>118000</v>
      </c>
      <c r="E3429" s="35">
        <v>2161.71</v>
      </c>
      <c r="F3429" s="9"/>
      <c r="G3429" s="42"/>
    </row>
    <row r="3430" spans="1:7" ht="13.25" customHeight="1">
      <c r="A3430" s="33">
        <v>43396</v>
      </c>
      <c r="B3430" s="34">
        <v>43050</v>
      </c>
      <c r="C3430" s="34">
        <v>69100</v>
      </c>
      <c r="D3430" s="34">
        <v>116500</v>
      </c>
      <c r="E3430" s="35">
        <v>2106.1</v>
      </c>
      <c r="F3430" s="9"/>
      <c r="G3430" s="42"/>
    </row>
    <row r="3431" spans="1:7" ht="13.25" customHeight="1">
      <c r="A3431" s="33">
        <v>43397</v>
      </c>
      <c r="B3431" s="34">
        <v>42550</v>
      </c>
      <c r="C3431" s="34">
        <v>66700</v>
      </c>
      <c r="D3431" s="34">
        <v>117000</v>
      </c>
      <c r="E3431" s="35">
        <v>2097.58</v>
      </c>
      <c r="F3431" s="9"/>
      <c r="G3431" s="42"/>
    </row>
    <row r="3432" spans="1:7" ht="13.25" customHeight="1">
      <c r="A3432" s="36">
        <v>43398</v>
      </c>
      <c r="B3432" s="37">
        <v>41000</v>
      </c>
      <c r="C3432" s="37">
        <v>64700</v>
      </c>
      <c r="D3432" s="37">
        <v>110000</v>
      </c>
      <c r="E3432" s="38">
        <v>2063.3000000000002</v>
      </c>
      <c r="F3432" s="9"/>
      <c r="G3432" s="42"/>
    </row>
    <row r="3433" spans="1:7" ht="13.25" customHeight="1">
      <c r="A3433" s="39">
        <v>43399</v>
      </c>
      <c r="B3433" s="40">
        <v>41000</v>
      </c>
      <c r="C3433" s="40">
        <v>67000</v>
      </c>
      <c r="D3433" s="40">
        <v>108000</v>
      </c>
      <c r="E3433" s="41">
        <v>2027.15</v>
      </c>
      <c r="F3433" s="9"/>
      <c r="G3433" s="42"/>
    </row>
    <row r="3434" spans="1:7" ht="13.25" customHeight="1">
      <c r="A3434" s="33">
        <v>43402</v>
      </c>
      <c r="B3434" s="34">
        <v>41400</v>
      </c>
      <c r="C3434" s="34">
        <v>66800</v>
      </c>
      <c r="D3434" s="34">
        <v>106000</v>
      </c>
      <c r="E3434" s="35">
        <v>1996.05</v>
      </c>
      <c r="F3434" s="9"/>
      <c r="G3434" s="42"/>
    </row>
    <row r="3435" spans="1:7" ht="13.25" customHeight="1">
      <c r="A3435" s="33">
        <v>43403</v>
      </c>
      <c r="B3435" s="34">
        <v>42350</v>
      </c>
      <c r="C3435" s="34">
        <v>68200</v>
      </c>
      <c r="D3435" s="34">
        <v>107500</v>
      </c>
      <c r="E3435" s="35">
        <v>2014.69</v>
      </c>
      <c r="F3435" s="9"/>
      <c r="G3435" s="42"/>
    </row>
    <row r="3436" spans="1:7" ht="13.25" customHeight="1">
      <c r="A3436" s="33">
        <v>43404</v>
      </c>
      <c r="B3436" s="34">
        <v>42400</v>
      </c>
      <c r="C3436" s="34">
        <v>68200</v>
      </c>
      <c r="D3436" s="34">
        <v>106500</v>
      </c>
      <c r="E3436" s="35">
        <v>2029.69</v>
      </c>
      <c r="F3436" s="9"/>
      <c r="G3436" s="42"/>
    </row>
    <row r="3437" spans="1:7" ht="13.25" customHeight="1">
      <c r="A3437" s="36">
        <v>43405</v>
      </c>
      <c r="B3437" s="37">
        <v>42150</v>
      </c>
      <c r="C3437" s="37">
        <v>68300</v>
      </c>
      <c r="D3437" s="37">
        <v>108500</v>
      </c>
      <c r="E3437" s="38">
        <v>2024.46</v>
      </c>
      <c r="F3437" s="9"/>
      <c r="G3437" s="42"/>
    </row>
    <row r="3438" spans="1:7" ht="13.25" customHeight="1">
      <c r="A3438" s="39">
        <v>43406</v>
      </c>
      <c r="B3438" s="40">
        <v>44150</v>
      </c>
      <c r="C3438" s="40">
        <v>72600</v>
      </c>
      <c r="D3438" s="40">
        <v>110000</v>
      </c>
      <c r="E3438" s="41">
        <v>2096</v>
      </c>
      <c r="F3438" s="9"/>
      <c r="G3438" s="42"/>
    </row>
    <row r="3439" spans="1:7" ht="13.25" customHeight="1">
      <c r="A3439" s="33">
        <v>43409</v>
      </c>
      <c r="B3439" s="34">
        <v>43800</v>
      </c>
      <c r="C3439" s="34">
        <v>70500</v>
      </c>
      <c r="D3439" s="34">
        <v>104000</v>
      </c>
      <c r="E3439" s="35">
        <v>2076.92</v>
      </c>
      <c r="F3439" s="9"/>
      <c r="G3439" s="42"/>
    </row>
    <row r="3440" spans="1:7" ht="13.25" customHeight="1">
      <c r="A3440" s="33">
        <v>43410</v>
      </c>
      <c r="B3440" s="34">
        <v>43750</v>
      </c>
      <c r="C3440" s="34">
        <v>70100</v>
      </c>
      <c r="D3440" s="34">
        <v>107500</v>
      </c>
      <c r="E3440" s="35">
        <v>2089.62</v>
      </c>
      <c r="F3440" s="9"/>
      <c r="G3440" s="42"/>
    </row>
    <row r="3441" spans="1:7" ht="13.25" customHeight="1">
      <c r="A3441" s="33">
        <v>43411</v>
      </c>
      <c r="B3441" s="34">
        <v>44000</v>
      </c>
      <c r="C3441" s="34">
        <v>70800</v>
      </c>
      <c r="D3441" s="34">
        <v>107500</v>
      </c>
      <c r="E3441" s="35">
        <v>2078.69</v>
      </c>
      <c r="F3441" s="9"/>
      <c r="G3441" s="42"/>
    </row>
    <row r="3442" spans="1:7" ht="13.25" customHeight="1">
      <c r="A3442" s="36">
        <v>43412</v>
      </c>
      <c r="B3442" s="37">
        <v>44050</v>
      </c>
      <c r="C3442" s="37">
        <v>72900</v>
      </c>
      <c r="D3442" s="37">
        <v>105500</v>
      </c>
      <c r="E3442" s="38">
        <v>2092.63</v>
      </c>
      <c r="F3442" s="9"/>
      <c r="G3442" s="42"/>
    </row>
    <row r="3443" spans="1:7" ht="13.25" customHeight="1">
      <c r="A3443" s="39">
        <v>43413</v>
      </c>
      <c r="B3443" s="40">
        <v>44300</v>
      </c>
      <c r="C3443" s="40">
        <v>72900</v>
      </c>
      <c r="D3443" s="40">
        <v>105000</v>
      </c>
      <c r="E3443" s="41">
        <v>2086.09</v>
      </c>
      <c r="F3443" s="9"/>
      <c r="G3443" s="42"/>
    </row>
    <row r="3444" spans="1:7" ht="13.25" customHeight="1">
      <c r="A3444" s="33">
        <v>43416</v>
      </c>
      <c r="B3444" s="34">
        <v>45200</v>
      </c>
      <c r="C3444" s="34">
        <v>74500</v>
      </c>
      <c r="D3444" s="34">
        <v>102000</v>
      </c>
      <c r="E3444" s="35">
        <v>2080.44</v>
      </c>
      <c r="F3444" s="9"/>
      <c r="G3444" s="42"/>
    </row>
    <row r="3445" spans="1:7" ht="13.25" customHeight="1">
      <c r="A3445" s="33">
        <v>43417</v>
      </c>
      <c r="B3445" s="34">
        <v>44500</v>
      </c>
      <c r="C3445" s="34">
        <v>71900</v>
      </c>
      <c r="D3445" s="34">
        <v>102500</v>
      </c>
      <c r="E3445" s="35">
        <v>2071.23</v>
      </c>
      <c r="F3445" s="9"/>
      <c r="G3445" s="42"/>
    </row>
    <row r="3446" spans="1:7" ht="13.25" customHeight="1">
      <c r="A3446" s="33">
        <v>43418</v>
      </c>
      <c r="B3446" s="34">
        <v>44100</v>
      </c>
      <c r="C3446" s="34">
        <v>70400</v>
      </c>
      <c r="D3446" s="34">
        <v>101500</v>
      </c>
      <c r="E3446" s="35">
        <v>2068.0500000000002</v>
      </c>
      <c r="F3446" s="9"/>
      <c r="G3446" s="42"/>
    </row>
    <row r="3447" spans="1:7" ht="13.25" customHeight="1">
      <c r="A3447" s="36">
        <v>43419</v>
      </c>
      <c r="B3447" s="37">
        <v>44250</v>
      </c>
      <c r="C3447" s="37">
        <v>71800</v>
      </c>
      <c r="D3447" s="37">
        <v>103000</v>
      </c>
      <c r="E3447" s="38">
        <v>2088.06</v>
      </c>
      <c r="F3447" s="9"/>
      <c r="G3447" s="42"/>
    </row>
    <row r="3448" spans="1:7" ht="13.25" customHeight="1">
      <c r="A3448" s="39">
        <v>43420</v>
      </c>
      <c r="B3448" s="40">
        <v>44000</v>
      </c>
      <c r="C3448" s="40">
        <v>70100</v>
      </c>
      <c r="D3448" s="40">
        <v>103000</v>
      </c>
      <c r="E3448" s="41">
        <v>2092.4</v>
      </c>
      <c r="F3448" s="9"/>
      <c r="G3448" s="42"/>
    </row>
    <row r="3449" spans="1:7" ht="13.25" customHeight="1">
      <c r="A3449" s="33">
        <v>43423</v>
      </c>
      <c r="B3449" s="34">
        <v>43650</v>
      </c>
      <c r="C3449" s="34">
        <v>69800</v>
      </c>
      <c r="D3449" s="34">
        <v>101500</v>
      </c>
      <c r="E3449" s="35">
        <v>2100.56</v>
      </c>
      <c r="F3449" s="9"/>
      <c r="G3449" s="42"/>
    </row>
    <row r="3450" spans="1:7" ht="13.25" customHeight="1">
      <c r="A3450" s="33">
        <v>43424</v>
      </c>
      <c r="B3450" s="34">
        <v>42800</v>
      </c>
      <c r="C3450" s="34">
        <v>67500</v>
      </c>
      <c r="D3450" s="34">
        <v>97500</v>
      </c>
      <c r="E3450" s="35">
        <v>2082.58</v>
      </c>
      <c r="F3450" s="9"/>
      <c r="G3450" s="42"/>
    </row>
    <row r="3451" spans="1:7" ht="13.25" customHeight="1">
      <c r="A3451" s="33">
        <v>43425</v>
      </c>
      <c r="B3451" s="34">
        <v>42100</v>
      </c>
      <c r="C3451" s="34">
        <v>68100</v>
      </c>
      <c r="D3451" s="34">
        <v>97800</v>
      </c>
      <c r="E3451" s="35">
        <v>2076.5500000000002</v>
      </c>
      <c r="F3451" s="9"/>
      <c r="G3451" s="42"/>
    </row>
    <row r="3452" spans="1:7" ht="13.25" customHeight="1">
      <c r="A3452" s="36">
        <v>43426</v>
      </c>
      <c r="B3452" s="37">
        <v>42450</v>
      </c>
      <c r="C3452" s="37">
        <v>69300</v>
      </c>
      <c r="D3452" s="37">
        <v>92800</v>
      </c>
      <c r="E3452" s="38">
        <v>2069.9499999999998</v>
      </c>
      <c r="F3452" s="9"/>
      <c r="G3452" s="42"/>
    </row>
    <row r="3453" spans="1:7" ht="13.25" customHeight="1">
      <c r="A3453" s="39">
        <v>43427</v>
      </c>
      <c r="B3453" s="40">
        <v>42400</v>
      </c>
      <c r="C3453" s="40">
        <v>69300</v>
      </c>
      <c r="D3453" s="40">
        <v>93700</v>
      </c>
      <c r="E3453" s="41">
        <v>2057.48</v>
      </c>
      <c r="F3453" s="9"/>
      <c r="G3453" s="42"/>
    </row>
    <row r="3454" spans="1:7" ht="13.25" customHeight="1">
      <c r="A3454" s="33">
        <v>43430</v>
      </c>
      <c r="B3454" s="34">
        <v>42600</v>
      </c>
      <c r="C3454" s="34">
        <v>70900</v>
      </c>
      <c r="D3454" s="34">
        <v>95100</v>
      </c>
      <c r="E3454" s="35">
        <v>2083.02</v>
      </c>
      <c r="F3454" s="9"/>
      <c r="G3454" s="42"/>
    </row>
    <row r="3455" spans="1:7" ht="13.25" customHeight="1">
      <c r="A3455" s="33">
        <v>43431</v>
      </c>
      <c r="B3455" s="34">
        <v>43050</v>
      </c>
      <c r="C3455" s="34">
        <v>70800</v>
      </c>
      <c r="D3455" s="34">
        <v>101000</v>
      </c>
      <c r="E3455" s="35">
        <v>2099.42</v>
      </c>
      <c r="F3455" s="9"/>
      <c r="G3455" s="42"/>
    </row>
    <row r="3456" spans="1:7" ht="13.25" customHeight="1">
      <c r="A3456" s="33">
        <v>43432</v>
      </c>
      <c r="B3456" s="34">
        <v>43150</v>
      </c>
      <c r="C3456" s="34">
        <v>71900</v>
      </c>
      <c r="D3456" s="34">
        <v>101000</v>
      </c>
      <c r="E3456" s="35">
        <v>2108.2199999999998</v>
      </c>
      <c r="F3456" s="9"/>
      <c r="G3456" s="42"/>
    </row>
    <row r="3457" spans="1:7" ht="13.25" customHeight="1">
      <c r="A3457" s="36">
        <v>43433</v>
      </c>
      <c r="B3457" s="37">
        <v>43150</v>
      </c>
      <c r="C3457" s="37">
        <v>71500</v>
      </c>
      <c r="D3457" s="37">
        <v>100000</v>
      </c>
      <c r="E3457" s="38">
        <v>2114.1</v>
      </c>
      <c r="F3457" s="9"/>
      <c r="G3457" s="42"/>
    </row>
    <row r="3458" spans="1:7" ht="13.25" customHeight="1">
      <c r="A3458" s="39">
        <v>43434</v>
      </c>
      <c r="B3458" s="40">
        <v>41850</v>
      </c>
      <c r="C3458" s="40">
        <v>69600</v>
      </c>
      <c r="D3458" s="40">
        <v>107000</v>
      </c>
      <c r="E3458" s="41">
        <v>2096.86</v>
      </c>
      <c r="F3458" s="9"/>
      <c r="G3458" s="42"/>
    </row>
    <row r="3459" spans="1:7" ht="13.25" customHeight="1">
      <c r="A3459" s="33">
        <v>43437</v>
      </c>
      <c r="B3459" s="34">
        <v>43250</v>
      </c>
      <c r="C3459" s="34">
        <v>70500</v>
      </c>
      <c r="D3459" s="34">
        <v>108500</v>
      </c>
      <c r="E3459" s="35">
        <v>2131.9299999999998</v>
      </c>
      <c r="F3459" s="9"/>
      <c r="G3459" s="42"/>
    </row>
    <row r="3460" spans="1:7" ht="13.25" customHeight="1">
      <c r="A3460" s="33">
        <v>43438</v>
      </c>
      <c r="B3460" s="34">
        <v>42150</v>
      </c>
      <c r="C3460" s="34">
        <v>69000</v>
      </c>
      <c r="D3460" s="34">
        <v>107500</v>
      </c>
      <c r="E3460" s="35">
        <v>2114.35</v>
      </c>
      <c r="F3460" s="9"/>
      <c r="G3460" s="42"/>
    </row>
    <row r="3461" spans="1:7" ht="13.25" customHeight="1">
      <c r="A3461" s="33">
        <v>43439</v>
      </c>
      <c r="B3461" s="34">
        <v>41450</v>
      </c>
      <c r="C3461" s="34">
        <v>68200</v>
      </c>
      <c r="D3461" s="34">
        <v>107500</v>
      </c>
      <c r="E3461" s="35">
        <v>2101.31</v>
      </c>
      <c r="F3461" s="9"/>
      <c r="G3461" s="42"/>
    </row>
    <row r="3462" spans="1:7" ht="13.25" customHeight="1">
      <c r="A3462" s="36">
        <v>43440</v>
      </c>
      <c r="B3462" s="37">
        <v>40500</v>
      </c>
      <c r="C3462" s="37">
        <v>66000</v>
      </c>
      <c r="D3462" s="37">
        <v>110500</v>
      </c>
      <c r="E3462" s="38">
        <v>2068.69</v>
      </c>
      <c r="F3462" s="9"/>
      <c r="G3462" s="42"/>
    </row>
    <row r="3463" spans="1:7" ht="13.25" customHeight="1">
      <c r="A3463" s="39">
        <v>43441</v>
      </c>
      <c r="B3463" s="40">
        <v>40950</v>
      </c>
      <c r="C3463" s="40">
        <v>66800</v>
      </c>
      <c r="D3463" s="40">
        <v>111000</v>
      </c>
      <c r="E3463" s="41">
        <v>2075.7600000000002</v>
      </c>
      <c r="F3463" s="9"/>
      <c r="G3463" s="42"/>
    </row>
    <row r="3464" spans="1:7" ht="13.25" customHeight="1">
      <c r="A3464" s="33">
        <v>43444</v>
      </c>
      <c r="B3464" s="34">
        <v>40200</v>
      </c>
      <c r="C3464" s="34">
        <v>65500</v>
      </c>
      <c r="D3464" s="34">
        <v>110500</v>
      </c>
      <c r="E3464" s="35">
        <v>2053.79</v>
      </c>
      <c r="F3464" s="9"/>
      <c r="G3464" s="42"/>
    </row>
    <row r="3465" spans="1:7" ht="13.25" customHeight="1">
      <c r="A3465" s="33">
        <v>43445</v>
      </c>
      <c r="B3465" s="34">
        <v>40250</v>
      </c>
      <c r="C3465" s="34">
        <v>64900</v>
      </c>
      <c r="D3465" s="34">
        <v>111500</v>
      </c>
      <c r="E3465" s="35">
        <v>2052.9699999999998</v>
      </c>
      <c r="F3465" s="9"/>
      <c r="G3465" s="42"/>
    </row>
    <row r="3466" spans="1:7" ht="13.25" customHeight="1">
      <c r="A3466" s="33">
        <v>43446</v>
      </c>
      <c r="B3466" s="34">
        <v>40450</v>
      </c>
      <c r="C3466" s="34">
        <v>66200</v>
      </c>
      <c r="D3466" s="34">
        <v>118500</v>
      </c>
      <c r="E3466" s="35">
        <v>2082.5700000000002</v>
      </c>
      <c r="F3466" s="9"/>
      <c r="G3466" s="42"/>
    </row>
    <row r="3467" spans="1:7" ht="13.25" customHeight="1">
      <c r="A3467" s="36">
        <v>43447</v>
      </c>
      <c r="B3467" s="37">
        <v>40000</v>
      </c>
      <c r="C3467" s="37">
        <v>65500</v>
      </c>
      <c r="D3467" s="37">
        <v>118500</v>
      </c>
      <c r="E3467" s="38">
        <v>2095.5500000000002</v>
      </c>
      <c r="F3467" s="9"/>
      <c r="G3467" s="42"/>
    </row>
    <row r="3468" spans="1:7" ht="13.25" customHeight="1">
      <c r="A3468" s="39">
        <v>43448</v>
      </c>
      <c r="B3468" s="40">
        <v>38950</v>
      </c>
      <c r="C3468" s="40">
        <v>61800</v>
      </c>
      <c r="D3468" s="40">
        <v>116500</v>
      </c>
      <c r="E3468" s="41">
        <v>2069.38</v>
      </c>
      <c r="F3468" s="9"/>
      <c r="G3468" s="42"/>
    </row>
    <row r="3469" spans="1:7" ht="13.25" customHeight="1">
      <c r="A3469" s="33">
        <v>43451</v>
      </c>
      <c r="B3469" s="34">
        <v>39150</v>
      </c>
      <c r="C3469" s="34">
        <v>62200</v>
      </c>
      <c r="D3469" s="34">
        <v>116500</v>
      </c>
      <c r="E3469" s="35">
        <v>2071.09</v>
      </c>
      <c r="F3469" s="9"/>
      <c r="G3469" s="42"/>
    </row>
    <row r="3470" spans="1:7" ht="13.25" customHeight="1">
      <c r="A3470" s="33">
        <v>43452</v>
      </c>
      <c r="B3470" s="34">
        <v>38900</v>
      </c>
      <c r="C3470" s="34">
        <v>61100</v>
      </c>
      <c r="D3470" s="34">
        <v>118000</v>
      </c>
      <c r="E3470" s="35">
        <v>2062.11</v>
      </c>
      <c r="F3470" s="9"/>
      <c r="G3470" s="42"/>
    </row>
    <row r="3471" spans="1:7" ht="13.25" customHeight="1">
      <c r="A3471" s="33">
        <v>43453</v>
      </c>
      <c r="B3471" s="34">
        <v>39100</v>
      </c>
      <c r="C3471" s="34">
        <v>60300</v>
      </c>
      <c r="D3471" s="34">
        <v>123000</v>
      </c>
      <c r="E3471" s="35">
        <v>2078.84</v>
      </c>
      <c r="F3471" s="9"/>
      <c r="G3471" s="42"/>
    </row>
    <row r="3472" spans="1:7" ht="13.25" customHeight="1">
      <c r="A3472" s="36">
        <v>43454</v>
      </c>
      <c r="B3472" s="37">
        <v>38650</v>
      </c>
      <c r="C3472" s="37">
        <v>58600</v>
      </c>
      <c r="D3472" s="37">
        <v>121500</v>
      </c>
      <c r="E3472" s="38">
        <v>2060.12</v>
      </c>
      <c r="F3472" s="9"/>
      <c r="G3472" s="42"/>
    </row>
    <row r="3473" spans="1:7" ht="13.25" customHeight="1">
      <c r="A3473" s="39">
        <v>43455</v>
      </c>
      <c r="B3473" s="40">
        <v>38650</v>
      </c>
      <c r="C3473" s="40">
        <v>60000</v>
      </c>
      <c r="D3473" s="40">
        <v>122500</v>
      </c>
      <c r="E3473" s="41">
        <v>2061.4899999999998</v>
      </c>
      <c r="F3473" s="9"/>
      <c r="G3473" s="42"/>
    </row>
    <row r="3474" spans="1:7" ht="13.25" customHeight="1">
      <c r="A3474" s="33">
        <v>43458</v>
      </c>
      <c r="B3474" s="34">
        <v>38800</v>
      </c>
      <c r="C3474" s="34">
        <v>60400</v>
      </c>
      <c r="D3474" s="34">
        <v>123000</v>
      </c>
      <c r="E3474" s="35">
        <v>2055.0100000000002</v>
      </c>
      <c r="F3474" s="9"/>
      <c r="G3474" s="42"/>
    </row>
    <row r="3475" spans="1:7" ht="13.25" customHeight="1">
      <c r="A3475" s="33">
        <v>43460</v>
      </c>
      <c r="B3475" s="34">
        <v>38350</v>
      </c>
      <c r="C3475" s="34">
        <v>60100</v>
      </c>
      <c r="D3475" s="34">
        <v>120000</v>
      </c>
      <c r="E3475" s="35">
        <v>2028.01</v>
      </c>
      <c r="F3475" s="9"/>
      <c r="G3475" s="42"/>
    </row>
    <row r="3476" spans="1:7" ht="13.25" customHeight="1">
      <c r="A3476" s="33">
        <v>43461</v>
      </c>
      <c r="B3476" s="34">
        <v>38250</v>
      </c>
      <c r="C3476" s="34">
        <v>61600</v>
      </c>
      <c r="D3476" s="34">
        <v>118500</v>
      </c>
      <c r="E3476" s="35">
        <v>2028.44</v>
      </c>
      <c r="F3476" s="9"/>
      <c r="G3476" s="42"/>
    </row>
    <row r="3477" spans="1:7" ht="13.25" customHeight="1">
      <c r="A3477" s="36">
        <v>43462</v>
      </c>
      <c r="B3477" s="37">
        <v>38700</v>
      </c>
      <c r="C3477" s="37">
        <v>60500</v>
      </c>
      <c r="D3477" s="37">
        <v>118500</v>
      </c>
      <c r="E3477" s="38">
        <v>2041.04</v>
      </c>
      <c r="F3477" s="9"/>
      <c r="G3477" s="42"/>
    </row>
    <row r="3478" spans="1:7" ht="13.25" customHeight="1">
      <c r="A3478" s="39">
        <v>43467</v>
      </c>
      <c r="B3478" s="40">
        <v>38750</v>
      </c>
      <c r="C3478" s="40">
        <v>60600</v>
      </c>
      <c r="D3478" s="40">
        <v>114000</v>
      </c>
      <c r="E3478" s="41">
        <v>2010</v>
      </c>
      <c r="F3478" s="9"/>
      <c r="G3478" s="42"/>
    </row>
    <row r="3479" spans="1:7" ht="13.25" customHeight="1">
      <c r="A3479" s="33">
        <v>43468</v>
      </c>
      <c r="B3479" s="34">
        <v>37600</v>
      </c>
      <c r="C3479" s="34">
        <v>57700</v>
      </c>
      <c r="D3479" s="34">
        <v>116500</v>
      </c>
      <c r="E3479" s="35">
        <v>1993.7</v>
      </c>
      <c r="F3479" s="9"/>
      <c r="G3479" s="42"/>
    </row>
    <row r="3480" spans="1:7" ht="13.25" customHeight="1">
      <c r="A3480" s="33">
        <v>43469</v>
      </c>
      <c r="B3480" s="34">
        <v>37450</v>
      </c>
      <c r="C3480" s="34">
        <v>58300</v>
      </c>
      <c r="D3480" s="34">
        <v>119500</v>
      </c>
      <c r="E3480" s="35">
        <v>2010.25</v>
      </c>
      <c r="F3480" s="9"/>
      <c r="G3480" s="42"/>
    </row>
    <row r="3481" spans="1:7" ht="13.25" customHeight="1">
      <c r="A3481" s="33">
        <v>43472</v>
      </c>
      <c r="B3481" s="34">
        <v>38750</v>
      </c>
      <c r="C3481" s="34">
        <v>58700</v>
      </c>
      <c r="D3481" s="34">
        <v>120500</v>
      </c>
      <c r="E3481" s="35">
        <v>2037.1</v>
      </c>
      <c r="F3481" s="9"/>
      <c r="G3481" s="42"/>
    </row>
    <row r="3482" spans="1:7" ht="13.25" customHeight="1">
      <c r="A3482" s="36">
        <v>43473</v>
      </c>
      <c r="B3482" s="37">
        <v>38100</v>
      </c>
      <c r="C3482" s="37">
        <v>59200</v>
      </c>
      <c r="D3482" s="37">
        <v>119500</v>
      </c>
      <c r="E3482" s="38">
        <v>2025.27</v>
      </c>
      <c r="F3482" s="9"/>
      <c r="G3482" s="42"/>
    </row>
    <row r="3483" spans="1:7" ht="13.25" customHeight="1">
      <c r="A3483" s="39">
        <v>43474</v>
      </c>
      <c r="B3483" s="40">
        <v>39600</v>
      </c>
      <c r="C3483" s="40">
        <v>63600</v>
      </c>
      <c r="D3483" s="40">
        <v>123000</v>
      </c>
      <c r="E3483" s="41">
        <v>2064.71</v>
      </c>
      <c r="F3483" s="9"/>
      <c r="G3483" s="42"/>
    </row>
    <row r="3484" spans="1:7" ht="13.25" customHeight="1">
      <c r="A3484" s="33">
        <v>43475</v>
      </c>
      <c r="B3484" s="34">
        <v>39800</v>
      </c>
      <c r="C3484" s="34">
        <v>65300</v>
      </c>
      <c r="D3484" s="34">
        <v>123000</v>
      </c>
      <c r="E3484" s="35">
        <v>2063.2800000000002</v>
      </c>
      <c r="F3484" s="9"/>
      <c r="G3484" s="42"/>
    </row>
    <row r="3485" spans="1:7" ht="13.25" customHeight="1">
      <c r="A3485" s="33">
        <v>43476</v>
      </c>
      <c r="B3485" s="34">
        <v>40500</v>
      </c>
      <c r="C3485" s="34">
        <v>65100</v>
      </c>
      <c r="D3485" s="34">
        <v>123000</v>
      </c>
      <c r="E3485" s="35">
        <v>2075.5700000000002</v>
      </c>
      <c r="F3485" s="9"/>
      <c r="G3485" s="42"/>
    </row>
    <row r="3486" spans="1:7" ht="13.25" customHeight="1">
      <c r="A3486" s="33">
        <v>43479</v>
      </c>
      <c r="B3486" s="34">
        <v>40050</v>
      </c>
      <c r="C3486" s="34">
        <v>62100</v>
      </c>
      <c r="D3486" s="34">
        <v>121500</v>
      </c>
      <c r="E3486" s="35">
        <v>2064.52</v>
      </c>
      <c r="F3486" s="9"/>
      <c r="G3486" s="42"/>
    </row>
    <row r="3487" spans="1:7" ht="13.25" customHeight="1">
      <c r="A3487" s="36">
        <v>43480</v>
      </c>
      <c r="B3487" s="37">
        <v>41100</v>
      </c>
      <c r="C3487" s="37">
        <v>64000</v>
      </c>
      <c r="D3487" s="37">
        <v>127500</v>
      </c>
      <c r="E3487" s="38">
        <v>2097.1799999999998</v>
      </c>
      <c r="F3487" s="9"/>
      <c r="G3487" s="42"/>
    </row>
    <row r="3488" spans="1:7" ht="13.25" customHeight="1">
      <c r="A3488" s="39">
        <v>43481</v>
      </c>
      <c r="B3488" s="40">
        <v>41450</v>
      </c>
      <c r="C3488" s="40">
        <v>64800</v>
      </c>
      <c r="D3488" s="40">
        <v>128500</v>
      </c>
      <c r="E3488" s="41">
        <v>2106.1</v>
      </c>
      <c r="F3488" s="9"/>
      <c r="G3488" s="42"/>
    </row>
    <row r="3489" spans="1:7" ht="13.25" customHeight="1">
      <c r="A3489" s="33">
        <v>43482</v>
      </c>
      <c r="B3489" s="34">
        <v>41950</v>
      </c>
      <c r="C3489" s="34">
        <v>64900</v>
      </c>
      <c r="D3489" s="34">
        <v>129500</v>
      </c>
      <c r="E3489" s="35">
        <v>2107.06</v>
      </c>
      <c r="F3489" s="9"/>
      <c r="G3489" s="42"/>
    </row>
    <row r="3490" spans="1:7" ht="13.25" customHeight="1">
      <c r="A3490" s="33">
        <v>43483</v>
      </c>
      <c r="B3490" s="34">
        <v>42300</v>
      </c>
      <c r="C3490" s="34">
        <v>64600</v>
      </c>
      <c r="D3490" s="34">
        <v>131000</v>
      </c>
      <c r="E3490" s="35">
        <v>2124.2800000000002</v>
      </c>
      <c r="F3490" s="9"/>
      <c r="G3490" s="42"/>
    </row>
    <row r="3491" spans="1:7" ht="13.25" customHeight="1">
      <c r="A3491" s="33">
        <v>43486</v>
      </c>
      <c r="B3491" s="34">
        <v>42750</v>
      </c>
      <c r="C3491" s="34">
        <v>67000</v>
      </c>
      <c r="D3491" s="34">
        <v>127000</v>
      </c>
      <c r="E3491" s="35">
        <v>2124.61</v>
      </c>
      <c r="F3491" s="9"/>
      <c r="G3491" s="42"/>
    </row>
    <row r="3492" spans="1:7" ht="13.25" customHeight="1">
      <c r="A3492" s="36">
        <v>43487</v>
      </c>
      <c r="B3492" s="37">
        <v>42150</v>
      </c>
      <c r="C3492" s="37">
        <v>66600</v>
      </c>
      <c r="D3492" s="37">
        <v>127500</v>
      </c>
      <c r="E3492" s="38">
        <v>2117.77</v>
      </c>
      <c r="F3492" s="9"/>
      <c r="G3492" s="42"/>
    </row>
    <row r="3493" spans="1:7" ht="13.25" customHeight="1">
      <c r="A3493" s="39">
        <v>43488</v>
      </c>
      <c r="B3493" s="40">
        <v>42000</v>
      </c>
      <c r="C3493" s="40">
        <v>66800</v>
      </c>
      <c r="D3493" s="40">
        <v>129000</v>
      </c>
      <c r="E3493" s="41">
        <v>2127.7800000000002</v>
      </c>
      <c r="F3493" s="9"/>
      <c r="G3493" s="42"/>
    </row>
    <row r="3494" spans="1:7" ht="13.25" customHeight="1">
      <c r="A3494" s="33">
        <v>43489</v>
      </c>
      <c r="B3494" s="34">
        <v>43050</v>
      </c>
      <c r="C3494" s="34">
        <v>70500</v>
      </c>
      <c r="D3494" s="34">
        <v>130000</v>
      </c>
      <c r="E3494" s="35">
        <v>2145.0300000000002</v>
      </c>
      <c r="F3494" s="9"/>
      <c r="G3494" s="42"/>
    </row>
    <row r="3495" spans="1:7" ht="13.25" customHeight="1">
      <c r="A3495" s="33">
        <v>43490</v>
      </c>
      <c r="B3495" s="34">
        <v>44750</v>
      </c>
      <c r="C3495" s="34">
        <v>74600</v>
      </c>
      <c r="D3495" s="34">
        <v>128500</v>
      </c>
      <c r="E3495" s="35">
        <v>2177.73</v>
      </c>
      <c r="F3495" s="9"/>
      <c r="G3495" s="42"/>
    </row>
    <row r="3496" spans="1:7" ht="13.25" customHeight="1">
      <c r="A3496" s="33">
        <v>43493</v>
      </c>
      <c r="B3496" s="34">
        <v>45050</v>
      </c>
      <c r="C3496" s="34">
        <v>71800</v>
      </c>
      <c r="D3496" s="34">
        <v>126500</v>
      </c>
      <c r="E3496" s="35">
        <v>2177.3000000000002</v>
      </c>
      <c r="F3496" s="9"/>
      <c r="G3496" s="42"/>
    </row>
    <row r="3497" spans="1:7" ht="13.25" customHeight="1">
      <c r="A3497" s="36">
        <v>43494</v>
      </c>
      <c r="B3497" s="37">
        <v>45500</v>
      </c>
      <c r="C3497" s="37">
        <v>73400</v>
      </c>
      <c r="D3497" s="37">
        <v>128000</v>
      </c>
      <c r="E3497" s="38">
        <v>2183.36</v>
      </c>
      <c r="F3497" s="9"/>
      <c r="G3497" s="42"/>
    </row>
    <row r="3498" spans="1:7" ht="13.25" customHeight="1">
      <c r="A3498" s="39">
        <v>43495</v>
      </c>
      <c r="B3498" s="40">
        <v>46400</v>
      </c>
      <c r="C3498" s="40">
        <v>75900</v>
      </c>
      <c r="D3498" s="40">
        <v>129500</v>
      </c>
      <c r="E3498" s="41">
        <v>2206.1999999999998</v>
      </c>
      <c r="F3498" s="9"/>
      <c r="G3498" s="42"/>
    </row>
    <row r="3499" spans="1:7" ht="13.25" customHeight="1">
      <c r="A3499" s="33">
        <v>43496</v>
      </c>
      <c r="B3499" s="34">
        <v>46150</v>
      </c>
      <c r="C3499" s="34">
        <v>73900</v>
      </c>
      <c r="D3499" s="34">
        <v>129500</v>
      </c>
      <c r="E3499" s="35">
        <v>2204.85</v>
      </c>
      <c r="F3499" s="9"/>
      <c r="G3499" s="42"/>
    </row>
    <row r="3500" spans="1:7" ht="13.25" customHeight="1">
      <c r="A3500" s="33">
        <v>43497</v>
      </c>
      <c r="B3500" s="34">
        <v>46350</v>
      </c>
      <c r="C3500" s="34">
        <v>75900</v>
      </c>
      <c r="D3500" s="34">
        <v>129500</v>
      </c>
      <c r="E3500" s="35">
        <v>2203.46</v>
      </c>
      <c r="F3500" s="9"/>
      <c r="G3500" s="42"/>
    </row>
    <row r="3501" spans="1:7" ht="13.25" customHeight="1">
      <c r="A3501" s="33">
        <v>43503</v>
      </c>
      <c r="B3501" s="34">
        <v>46200</v>
      </c>
      <c r="C3501" s="34">
        <v>76700</v>
      </c>
      <c r="D3501" s="34">
        <v>126000</v>
      </c>
      <c r="E3501" s="35">
        <v>2203.42</v>
      </c>
      <c r="F3501" s="9"/>
      <c r="G3501" s="42"/>
    </row>
    <row r="3502" spans="1:7" ht="13.25" customHeight="1">
      <c r="A3502" s="36">
        <v>43504</v>
      </c>
      <c r="B3502" s="37">
        <v>44800</v>
      </c>
      <c r="C3502" s="37">
        <v>73500</v>
      </c>
      <c r="D3502" s="37">
        <v>125500</v>
      </c>
      <c r="E3502" s="38">
        <v>2177.0500000000002</v>
      </c>
      <c r="F3502" s="9"/>
      <c r="G3502" s="42"/>
    </row>
    <row r="3503" spans="1:7" ht="13.25" customHeight="1">
      <c r="A3503" s="39">
        <v>43507</v>
      </c>
      <c r="B3503" s="40">
        <v>45000</v>
      </c>
      <c r="C3503" s="40">
        <v>74100</v>
      </c>
      <c r="D3503" s="40">
        <v>127500</v>
      </c>
      <c r="E3503" s="41">
        <v>2180.73</v>
      </c>
      <c r="F3503" s="9"/>
      <c r="G3503" s="42"/>
    </row>
    <row r="3504" spans="1:7" ht="13.25" customHeight="1">
      <c r="A3504" s="33">
        <v>43508</v>
      </c>
      <c r="B3504" s="34">
        <v>46050</v>
      </c>
      <c r="C3504" s="34">
        <v>75900</v>
      </c>
      <c r="D3504" s="34">
        <v>128500</v>
      </c>
      <c r="E3504" s="35">
        <v>2190.4699999999998</v>
      </c>
      <c r="F3504" s="9"/>
      <c r="G3504" s="42"/>
    </row>
    <row r="3505" spans="1:7" ht="13.25" customHeight="1">
      <c r="A3505" s="33">
        <v>43509</v>
      </c>
      <c r="B3505" s="34">
        <v>46200</v>
      </c>
      <c r="C3505" s="34">
        <v>76200</v>
      </c>
      <c r="D3505" s="34">
        <v>124500</v>
      </c>
      <c r="E3505" s="35">
        <v>2201.48</v>
      </c>
      <c r="F3505" s="9"/>
      <c r="G3505" s="42"/>
    </row>
    <row r="3506" spans="1:7" ht="13.25" customHeight="1">
      <c r="A3506" s="33">
        <v>43510</v>
      </c>
      <c r="B3506" s="34">
        <v>47500</v>
      </c>
      <c r="C3506" s="34">
        <v>77400</v>
      </c>
      <c r="D3506" s="34">
        <v>121500</v>
      </c>
      <c r="E3506" s="35">
        <v>2225.85</v>
      </c>
      <c r="F3506" s="9"/>
      <c r="G3506" s="42"/>
    </row>
    <row r="3507" spans="1:7" ht="13.25" customHeight="1">
      <c r="A3507" s="36">
        <v>43511</v>
      </c>
      <c r="B3507" s="37">
        <v>46050</v>
      </c>
      <c r="C3507" s="37">
        <v>73800</v>
      </c>
      <c r="D3507" s="37">
        <v>121000</v>
      </c>
      <c r="E3507" s="38">
        <v>2196.09</v>
      </c>
      <c r="F3507" s="9"/>
      <c r="G3507" s="42"/>
    </row>
    <row r="3508" spans="1:7" ht="13.25" customHeight="1">
      <c r="A3508" s="39">
        <v>43514</v>
      </c>
      <c r="B3508" s="40">
        <v>46200</v>
      </c>
      <c r="C3508" s="40">
        <v>74700</v>
      </c>
      <c r="D3508" s="40">
        <v>120500</v>
      </c>
      <c r="E3508" s="41">
        <v>2210.89</v>
      </c>
      <c r="F3508" s="9"/>
      <c r="G3508" s="42"/>
    </row>
    <row r="3509" spans="1:7" ht="13.25" customHeight="1">
      <c r="A3509" s="33">
        <v>43515</v>
      </c>
      <c r="B3509" s="34">
        <v>45950</v>
      </c>
      <c r="C3509" s="34">
        <v>73700</v>
      </c>
      <c r="D3509" s="34">
        <v>119500</v>
      </c>
      <c r="E3509" s="35">
        <v>2205.63</v>
      </c>
      <c r="F3509" s="9"/>
      <c r="G3509" s="42"/>
    </row>
    <row r="3510" spans="1:7" ht="13.25" customHeight="1">
      <c r="A3510" s="33">
        <v>43516</v>
      </c>
      <c r="B3510" s="34">
        <v>46900</v>
      </c>
      <c r="C3510" s="34">
        <v>75700</v>
      </c>
      <c r="D3510" s="34">
        <v>119000</v>
      </c>
      <c r="E3510" s="35">
        <v>2229.7600000000002</v>
      </c>
      <c r="F3510" s="9"/>
      <c r="G3510" s="42"/>
    </row>
    <row r="3511" spans="1:7" ht="13.25" customHeight="1">
      <c r="A3511" s="33">
        <v>43517</v>
      </c>
      <c r="B3511" s="34">
        <v>46950</v>
      </c>
      <c r="C3511" s="34">
        <v>76700</v>
      </c>
      <c r="D3511" s="34">
        <v>120000</v>
      </c>
      <c r="E3511" s="35">
        <v>2228.66</v>
      </c>
      <c r="F3511" s="9"/>
      <c r="G3511" s="42"/>
    </row>
    <row r="3512" spans="1:7" ht="13.25" customHeight="1">
      <c r="A3512" s="36">
        <v>43518</v>
      </c>
      <c r="B3512" s="37">
        <v>47150</v>
      </c>
      <c r="C3512" s="37">
        <v>76700</v>
      </c>
      <c r="D3512" s="37">
        <v>121000</v>
      </c>
      <c r="E3512" s="38">
        <v>2230.5</v>
      </c>
      <c r="F3512" s="9"/>
      <c r="G3512" s="42"/>
    </row>
    <row r="3513" spans="1:7" ht="13.25" customHeight="1">
      <c r="A3513" s="39">
        <v>43521</v>
      </c>
      <c r="B3513" s="40">
        <v>47350</v>
      </c>
      <c r="C3513" s="40">
        <v>75400</v>
      </c>
      <c r="D3513" s="40">
        <v>121000</v>
      </c>
      <c r="E3513" s="41">
        <v>2232.56</v>
      </c>
      <c r="F3513" s="9"/>
      <c r="G3513" s="42"/>
    </row>
    <row r="3514" spans="1:7" ht="13.25" customHeight="1">
      <c r="A3514" s="33">
        <v>43522</v>
      </c>
      <c r="B3514" s="34">
        <v>46750</v>
      </c>
      <c r="C3514" s="34">
        <v>75200</v>
      </c>
      <c r="D3514" s="34">
        <v>122500</v>
      </c>
      <c r="E3514" s="35">
        <v>2226.6</v>
      </c>
      <c r="F3514" s="9"/>
      <c r="G3514" s="42"/>
    </row>
    <row r="3515" spans="1:7" ht="13.25" customHeight="1">
      <c r="A3515" s="33">
        <v>43523</v>
      </c>
      <c r="B3515" s="34">
        <v>46750</v>
      </c>
      <c r="C3515" s="34">
        <v>73700</v>
      </c>
      <c r="D3515" s="34">
        <v>129000</v>
      </c>
      <c r="E3515" s="35">
        <v>2234.79</v>
      </c>
      <c r="F3515" s="9"/>
      <c r="G3515" s="42"/>
    </row>
    <row r="3516" spans="1:7" ht="13.25" customHeight="1">
      <c r="A3516" s="33">
        <v>43524</v>
      </c>
      <c r="B3516" s="34">
        <v>45100</v>
      </c>
      <c r="C3516" s="34">
        <v>70000</v>
      </c>
      <c r="D3516" s="34">
        <v>126500</v>
      </c>
      <c r="E3516" s="35">
        <v>2195.44</v>
      </c>
      <c r="F3516" s="9"/>
      <c r="G3516" s="42"/>
    </row>
    <row r="3517" spans="1:7" ht="13.25" customHeight="1">
      <c r="A3517" s="36">
        <v>43528</v>
      </c>
      <c r="B3517" s="37">
        <v>44850</v>
      </c>
      <c r="C3517" s="37">
        <v>70100</v>
      </c>
      <c r="D3517" s="37">
        <v>122000</v>
      </c>
      <c r="E3517" s="38">
        <v>2190.66</v>
      </c>
      <c r="F3517" s="9"/>
      <c r="G3517" s="42"/>
    </row>
    <row r="3518" spans="1:7" ht="13.25" customHeight="1">
      <c r="A3518" s="39">
        <v>43529</v>
      </c>
      <c r="B3518" s="40">
        <v>44250</v>
      </c>
      <c r="C3518" s="40">
        <v>69700</v>
      </c>
      <c r="D3518" s="40">
        <v>121500</v>
      </c>
      <c r="E3518" s="41">
        <v>2179.23</v>
      </c>
      <c r="F3518" s="9"/>
      <c r="G3518" s="42"/>
    </row>
    <row r="3519" spans="1:7" ht="13.25" customHeight="1">
      <c r="A3519" s="33">
        <v>43530</v>
      </c>
      <c r="B3519" s="34">
        <v>44000</v>
      </c>
      <c r="C3519" s="34">
        <v>68100</v>
      </c>
      <c r="D3519" s="34">
        <v>124500</v>
      </c>
      <c r="E3519" s="35">
        <v>2175.6</v>
      </c>
      <c r="F3519" s="9"/>
      <c r="G3519" s="42"/>
    </row>
    <row r="3520" spans="1:7" ht="13.25" customHeight="1">
      <c r="A3520" s="33">
        <v>43531</v>
      </c>
      <c r="B3520" s="34">
        <v>44450</v>
      </c>
      <c r="C3520" s="34">
        <v>68100</v>
      </c>
      <c r="D3520" s="34">
        <v>125500</v>
      </c>
      <c r="E3520" s="35">
        <v>2165.79</v>
      </c>
      <c r="F3520" s="9"/>
      <c r="G3520" s="42"/>
    </row>
    <row r="3521" spans="1:7" ht="13.25" customHeight="1">
      <c r="A3521" s="33">
        <v>43532</v>
      </c>
      <c r="B3521" s="34">
        <v>43800</v>
      </c>
      <c r="C3521" s="34">
        <v>66700</v>
      </c>
      <c r="D3521" s="34">
        <v>120000</v>
      </c>
      <c r="E3521" s="35">
        <v>2137.44</v>
      </c>
      <c r="F3521" s="9"/>
      <c r="G3521" s="42"/>
    </row>
    <row r="3522" spans="1:7" ht="13.25" customHeight="1">
      <c r="A3522" s="36">
        <v>43535</v>
      </c>
      <c r="B3522" s="37">
        <v>43650</v>
      </c>
      <c r="C3522" s="37">
        <v>66600</v>
      </c>
      <c r="D3522" s="37">
        <v>121000</v>
      </c>
      <c r="E3522" s="38">
        <v>2138.1</v>
      </c>
      <c r="F3522" s="9"/>
      <c r="G3522" s="42"/>
    </row>
    <row r="3523" spans="1:7" ht="13.25" customHeight="1">
      <c r="A3523" s="39">
        <v>43536</v>
      </c>
      <c r="B3523" s="40">
        <v>44650</v>
      </c>
      <c r="C3523" s="40">
        <v>67700</v>
      </c>
      <c r="D3523" s="40">
        <v>125500</v>
      </c>
      <c r="E3523" s="41">
        <v>2157.1799999999998</v>
      </c>
      <c r="F3523" s="9"/>
      <c r="G3523" s="42"/>
    </row>
    <row r="3524" spans="1:7" ht="13.25" customHeight="1">
      <c r="A3524" s="33">
        <v>43537</v>
      </c>
      <c r="B3524" s="34">
        <v>43850</v>
      </c>
      <c r="C3524" s="34">
        <v>66800</v>
      </c>
      <c r="D3524" s="34">
        <v>122500</v>
      </c>
      <c r="E3524" s="35">
        <v>2148.41</v>
      </c>
      <c r="F3524" s="9"/>
      <c r="G3524" s="42"/>
    </row>
    <row r="3525" spans="1:7" ht="13.25" customHeight="1">
      <c r="A3525" s="33">
        <v>43538</v>
      </c>
      <c r="B3525" s="34">
        <v>43850</v>
      </c>
      <c r="C3525" s="34">
        <v>67300</v>
      </c>
      <c r="D3525" s="34">
        <v>119000</v>
      </c>
      <c r="E3525" s="35">
        <v>2155.6799999999998</v>
      </c>
      <c r="F3525" s="9"/>
      <c r="G3525" s="42"/>
    </row>
    <row r="3526" spans="1:7" ht="13.25" customHeight="1">
      <c r="A3526" s="33">
        <v>43539</v>
      </c>
      <c r="B3526" s="34">
        <v>44200</v>
      </c>
      <c r="C3526" s="34">
        <v>68100</v>
      </c>
      <c r="D3526" s="34">
        <v>121000</v>
      </c>
      <c r="E3526" s="35">
        <v>2176.11</v>
      </c>
      <c r="F3526" s="9"/>
      <c r="G3526" s="42"/>
    </row>
    <row r="3527" spans="1:7" ht="13.25" customHeight="1">
      <c r="A3527" s="36">
        <v>43542</v>
      </c>
      <c r="B3527" s="37">
        <v>43700</v>
      </c>
      <c r="C3527" s="37">
        <v>67800</v>
      </c>
      <c r="D3527" s="37">
        <v>124000</v>
      </c>
      <c r="E3527" s="38">
        <v>2179.4899999999998</v>
      </c>
      <c r="F3527" s="9"/>
      <c r="G3527" s="42"/>
    </row>
    <row r="3528" spans="1:7" ht="13.25" customHeight="1">
      <c r="A3528" s="39">
        <v>43543</v>
      </c>
      <c r="B3528" s="40">
        <v>43900</v>
      </c>
      <c r="C3528" s="40">
        <v>68000</v>
      </c>
      <c r="D3528" s="40">
        <v>124000</v>
      </c>
      <c r="E3528" s="41">
        <v>2177.62</v>
      </c>
      <c r="F3528" s="9"/>
      <c r="G3528" s="42"/>
    </row>
    <row r="3529" spans="1:7" ht="13.25" customHeight="1">
      <c r="A3529" s="33">
        <v>43544</v>
      </c>
      <c r="B3529" s="34">
        <v>44050</v>
      </c>
      <c r="C3529" s="34">
        <v>70500</v>
      </c>
      <c r="D3529" s="34">
        <v>124000</v>
      </c>
      <c r="E3529" s="35">
        <v>2177.1</v>
      </c>
      <c r="F3529" s="9"/>
      <c r="G3529" s="42"/>
    </row>
    <row r="3530" spans="1:7" ht="13.25" customHeight="1">
      <c r="A3530" s="33">
        <v>43545</v>
      </c>
      <c r="B3530" s="34">
        <v>45850</v>
      </c>
      <c r="C3530" s="34">
        <v>75900</v>
      </c>
      <c r="D3530" s="34">
        <v>124500</v>
      </c>
      <c r="E3530" s="35">
        <v>2184.88</v>
      </c>
      <c r="F3530" s="9"/>
      <c r="G3530" s="42"/>
    </row>
    <row r="3531" spans="1:7" ht="13.25" customHeight="1">
      <c r="A3531" s="33">
        <v>43546</v>
      </c>
      <c r="B3531" s="34">
        <v>46550</v>
      </c>
      <c r="C3531" s="34">
        <v>76100</v>
      </c>
      <c r="D3531" s="34">
        <v>123500</v>
      </c>
      <c r="E3531" s="35">
        <v>2186.9499999999998</v>
      </c>
      <c r="F3531" s="9"/>
      <c r="G3531" s="42"/>
    </row>
    <row r="3532" spans="1:7" ht="13.25" customHeight="1">
      <c r="A3532" s="36">
        <v>43549</v>
      </c>
      <c r="B3532" s="37">
        <v>45500</v>
      </c>
      <c r="C3532" s="37">
        <v>72900</v>
      </c>
      <c r="D3532" s="37">
        <v>120000</v>
      </c>
      <c r="E3532" s="38">
        <v>2144.86</v>
      </c>
      <c r="F3532" s="9"/>
      <c r="G3532" s="42"/>
    </row>
    <row r="3533" spans="1:7" ht="13.25" customHeight="1">
      <c r="A3533" s="39">
        <v>43550</v>
      </c>
      <c r="B3533" s="40">
        <v>45250</v>
      </c>
      <c r="C3533" s="40">
        <v>72700</v>
      </c>
      <c r="D3533" s="40">
        <v>118500</v>
      </c>
      <c r="E3533" s="41">
        <v>2148.8000000000002</v>
      </c>
      <c r="F3533" s="9"/>
      <c r="G3533" s="42"/>
    </row>
    <row r="3534" spans="1:7" ht="13.25" customHeight="1">
      <c r="A3534" s="33">
        <v>43551</v>
      </c>
      <c r="B3534" s="34">
        <v>45350</v>
      </c>
      <c r="C3534" s="34">
        <v>73400</v>
      </c>
      <c r="D3534" s="34">
        <v>118500</v>
      </c>
      <c r="E3534" s="35">
        <v>2145.62</v>
      </c>
      <c r="F3534" s="9"/>
      <c r="G3534" s="42"/>
    </row>
    <row r="3535" spans="1:7" ht="13.25" customHeight="1">
      <c r="A3535" s="33">
        <v>43552</v>
      </c>
      <c r="B3535" s="34">
        <v>44850</v>
      </c>
      <c r="C3535" s="34">
        <v>72300</v>
      </c>
      <c r="D3535" s="34">
        <v>119500</v>
      </c>
      <c r="E3535" s="35">
        <v>2128.1</v>
      </c>
      <c r="F3535" s="9"/>
      <c r="G3535" s="42"/>
    </row>
    <row r="3536" spans="1:7" ht="13.25" customHeight="1">
      <c r="A3536" s="33">
        <v>43553</v>
      </c>
      <c r="B3536" s="34">
        <v>44650</v>
      </c>
      <c r="C3536" s="34">
        <v>74200</v>
      </c>
      <c r="D3536" s="34">
        <v>119500</v>
      </c>
      <c r="E3536" s="35">
        <v>2140.67</v>
      </c>
      <c r="F3536" s="9"/>
      <c r="G3536" s="42"/>
    </row>
    <row r="3537" spans="1:7" ht="13.25" customHeight="1">
      <c r="A3537" s="36">
        <v>43556</v>
      </c>
      <c r="B3537" s="37">
        <v>45050</v>
      </c>
      <c r="C3537" s="37">
        <v>76600</v>
      </c>
      <c r="D3537" s="37">
        <v>120500</v>
      </c>
      <c r="E3537" s="38">
        <v>2168.2800000000002</v>
      </c>
      <c r="F3537" s="9"/>
      <c r="G3537" s="42"/>
    </row>
    <row r="3538" spans="1:7" ht="13.25" customHeight="1">
      <c r="A3538" s="39">
        <v>43557</v>
      </c>
      <c r="B3538" s="40">
        <v>45750</v>
      </c>
      <c r="C3538" s="40">
        <v>76400</v>
      </c>
      <c r="D3538" s="40">
        <v>119000</v>
      </c>
      <c r="E3538" s="41">
        <v>2177.1799999999998</v>
      </c>
      <c r="F3538" s="9"/>
      <c r="G3538" s="42"/>
    </row>
    <row r="3539" spans="1:7" ht="13.25" customHeight="1">
      <c r="A3539" s="33">
        <v>43558</v>
      </c>
      <c r="B3539" s="34">
        <v>46600</v>
      </c>
      <c r="C3539" s="34">
        <v>79900</v>
      </c>
      <c r="D3539" s="34">
        <v>124000</v>
      </c>
      <c r="E3539" s="35">
        <v>2203.27</v>
      </c>
      <c r="F3539" s="9"/>
      <c r="G3539" s="42"/>
    </row>
    <row r="3540" spans="1:7" ht="13.25" customHeight="1">
      <c r="A3540" s="33">
        <v>43559</v>
      </c>
      <c r="B3540" s="34">
        <v>46950</v>
      </c>
      <c r="C3540" s="34">
        <v>78400</v>
      </c>
      <c r="D3540" s="34">
        <v>123500</v>
      </c>
      <c r="E3540" s="35">
        <v>2206.5300000000002</v>
      </c>
      <c r="F3540" s="9"/>
      <c r="G3540" s="42"/>
    </row>
    <row r="3541" spans="1:7" ht="13.25" customHeight="1">
      <c r="A3541" s="33">
        <v>43560</v>
      </c>
      <c r="B3541" s="34">
        <v>46850</v>
      </c>
      <c r="C3541" s="34">
        <v>79000</v>
      </c>
      <c r="D3541" s="34">
        <v>126000</v>
      </c>
      <c r="E3541" s="35">
        <v>2209.61</v>
      </c>
      <c r="F3541" s="9"/>
      <c r="G3541" s="42"/>
    </row>
    <row r="3542" spans="1:7" ht="13.25" customHeight="1">
      <c r="A3542" s="36">
        <v>43563</v>
      </c>
      <c r="B3542" s="37">
        <v>46650</v>
      </c>
      <c r="C3542" s="37">
        <v>77900</v>
      </c>
      <c r="D3542" s="37">
        <v>128000</v>
      </c>
      <c r="E3542" s="38">
        <v>2210.6</v>
      </c>
      <c r="F3542" s="9"/>
      <c r="G3542" s="42"/>
    </row>
    <row r="3543" spans="1:7" ht="13.25" customHeight="1">
      <c r="A3543" s="39">
        <v>43564</v>
      </c>
      <c r="B3543" s="40">
        <v>46650</v>
      </c>
      <c r="C3543" s="40">
        <v>77800</v>
      </c>
      <c r="D3543" s="40">
        <v>127000</v>
      </c>
      <c r="E3543" s="41">
        <v>2213.56</v>
      </c>
      <c r="F3543" s="9"/>
      <c r="G3543" s="42"/>
    </row>
    <row r="3544" spans="1:7" ht="13.25" customHeight="1">
      <c r="A3544" s="33">
        <v>43565</v>
      </c>
      <c r="B3544" s="34">
        <v>46700</v>
      </c>
      <c r="C3544" s="34">
        <v>78600</v>
      </c>
      <c r="D3544" s="34">
        <v>127500</v>
      </c>
      <c r="E3544" s="35">
        <v>2224.39</v>
      </c>
      <c r="F3544" s="9"/>
      <c r="G3544" s="42"/>
    </row>
    <row r="3545" spans="1:7" ht="13.25" customHeight="1">
      <c r="A3545" s="33">
        <v>43566</v>
      </c>
      <c r="B3545" s="34">
        <v>46250</v>
      </c>
      <c r="C3545" s="34">
        <v>78400</v>
      </c>
      <c r="D3545" s="34">
        <v>128000</v>
      </c>
      <c r="E3545" s="35">
        <v>2224.44</v>
      </c>
      <c r="F3545" s="9"/>
      <c r="G3545" s="42"/>
    </row>
    <row r="3546" spans="1:7" ht="13.25" customHeight="1">
      <c r="A3546" s="33">
        <v>43567</v>
      </c>
      <c r="B3546" s="34">
        <v>46850</v>
      </c>
      <c r="C3546" s="34">
        <v>78100</v>
      </c>
      <c r="D3546" s="34">
        <v>126500</v>
      </c>
      <c r="E3546" s="35">
        <v>2233.4499999999998</v>
      </c>
      <c r="F3546" s="9"/>
      <c r="G3546" s="42"/>
    </row>
    <row r="3547" spans="1:7" ht="13.25" customHeight="1">
      <c r="A3547" s="36">
        <v>43570</v>
      </c>
      <c r="B3547" s="37">
        <v>47050</v>
      </c>
      <c r="C3547" s="37">
        <v>79700</v>
      </c>
      <c r="D3547" s="37">
        <v>125500</v>
      </c>
      <c r="E3547" s="38">
        <v>2242.88</v>
      </c>
      <c r="F3547" s="9"/>
      <c r="G3547" s="42"/>
    </row>
    <row r="3548" spans="1:7" ht="13.25" customHeight="1">
      <c r="A3548" s="39">
        <v>43571</v>
      </c>
      <c r="B3548" s="40">
        <v>47250</v>
      </c>
      <c r="C3548" s="40">
        <v>80400</v>
      </c>
      <c r="D3548" s="40">
        <v>128500</v>
      </c>
      <c r="E3548" s="41">
        <v>2248.63</v>
      </c>
      <c r="F3548" s="9"/>
      <c r="G3548" s="42"/>
    </row>
    <row r="3549" spans="1:7" ht="13.25" customHeight="1">
      <c r="A3549" s="33">
        <v>43572</v>
      </c>
      <c r="B3549" s="34">
        <v>47050</v>
      </c>
      <c r="C3549" s="34">
        <v>80200</v>
      </c>
      <c r="D3549" s="34">
        <v>131000</v>
      </c>
      <c r="E3549" s="35">
        <v>2245.89</v>
      </c>
      <c r="F3549" s="9"/>
      <c r="G3549" s="42"/>
    </row>
    <row r="3550" spans="1:7" ht="13.25" customHeight="1">
      <c r="A3550" s="33">
        <v>43573</v>
      </c>
      <c r="B3550" s="34">
        <v>45600</v>
      </c>
      <c r="C3550" s="34">
        <v>79200</v>
      </c>
      <c r="D3550" s="34">
        <v>134000</v>
      </c>
      <c r="E3550" s="35">
        <v>2213.77</v>
      </c>
      <c r="F3550" s="9"/>
      <c r="G3550" s="42"/>
    </row>
    <row r="3551" spans="1:7" ht="13.25" customHeight="1">
      <c r="A3551" s="33">
        <v>43574</v>
      </c>
      <c r="B3551" s="34">
        <v>45300</v>
      </c>
      <c r="C3551" s="34">
        <v>81800</v>
      </c>
      <c r="D3551" s="34">
        <v>134000</v>
      </c>
      <c r="E3551" s="35">
        <v>2216.15</v>
      </c>
      <c r="F3551" s="9"/>
      <c r="G3551" s="42"/>
    </row>
    <row r="3552" spans="1:7" ht="13.25" customHeight="1">
      <c r="A3552" s="36">
        <v>43577</v>
      </c>
      <c r="B3552" s="37">
        <v>45350</v>
      </c>
      <c r="C3552" s="37">
        <v>80500</v>
      </c>
      <c r="D3552" s="37">
        <v>134000</v>
      </c>
      <c r="E3552" s="38">
        <v>2216.65</v>
      </c>
      <c r="F3552" s="9"/>
      <c r="G3552" s="42"/>
    </row>
    <row r="3553" spans="1:7" ht="13.25" customHeight="1">
      <c r="A3553" s="39">
        <v>43578</v>
      </c>
      <c r="B3553" s="40">
        <v>45200</v>
      </c>
      <c r="C3553" s="40">
        <v>81000</v>
      </c>
      <c r="D3553" s="40">
        <v>136000</v>
      </c>
      <c r="E3553" s="41">
        <v>2220.5100000000002</v>
      </c>
      <c r="F3553" s="9"/>
      <c r="G3553" s="42"/>
    </row>
    <row r="3554" spans="1:7" ht="13.25" customHeight="1">
      <c r="A3554" s="33">
        <v>43579</v>
      </c>
      <c r="B3554" s="34">
        <v>44750</v>
      </c>
      <c r="C3554" s="34">
        <v>78500</v>
      </c>
      <c r="D3554" s="34">
        <v>138500</v>
      </c>
      <c r="E3554" s="35">
        <v>2201.0300000000002</v>
      </c>
      <c r="F3554" s="9"/>
      <c r="G3554" s="42"/>
    </row>
    <row r="3555" spans="1:7" ht="13.25" customHeight="1">
      <c r="A3555" s="33">
        <v>43580</v>
      </c>
      <c r="B3555" s="34">
        <v>44650</v>
      </c>
      <c r="C3555" s="34">
        <v>80200</v>
      </c>
      <c r="D3555" s="34">
        <v>138000</v>
      </c>
      <c r="E3555" s="35">
        <v>2190.5</v>
      </c>
      <c r="F3555" s="9"/>
      <c r="G3555" s="42"/>
    </row>
    <row r="3556" spans="1:7" ht="13.25" customHeight="1">
      <c r="A3556" s="33">
        <v>43581</v>
      </c>
      <c r="B3556" s="34">
        <v>44850</v>
      </c>
      <c r="C3556" s="34">
        <v>78600</v>
      </c>
      <c r="D3556" s="34">
        <v>135500</v>
      </c>
      <c r="E3556" s="35">
        <v>2179.31</v>
      </c>
      <c r="F3556" s="9"/>
      <c r="G3556" s="42"/>
    </row>
    <row r="3557" spans="1:7" ht="13.25" customHeight="1">
      <c r="A3557" s="36">
        <v>43584</v>
      </c>
      <c r="B3557" s="37">
        <v>46150</v>
      </c>
      <c r="C3557" s="37">
        <v>80000</v>
      </c>
      <c r="D3557" s="37">
        <v>139000</v>
      </c>
      <c r="E3557" s="38">
        <v>2216.4299999999998</v>
      </c>
      <c r="F3557" s="9"/>
      <c r="G3557" s="42"/>
    </row>
    <row r="3558" spans="1:7" ht="13.25" customHeight="1">
      <c r="A3558" s="39">
        <v>43585</v>
      </c>
      <c r="B3558" s="40">
        <v>45850</v>
      </c>
      <c r="C3558" s="40">
        <v>79000</v>
      </c>
      <c r="D3558" s="40">
        <v>138500</v>
      </c>
      <c r="E3558" s="41">
        <v>2203.59</v>
      </c>
      <c r="F3558" s="9"/>
      <c r="G3558" s="42"/>
    </row>
    <row r="3559" spans="1:7" ht="13.25" customHeight="1">
      <c r="A3559" s="33">
        <v>43587</v>
      </c>
      <c r="B3559" s="34">
        <v>45900</v>
      </c>
      <c r="C3559" s="34">
        <v>80700</v>
      </c>
      <c r="D3559" s="34">
        <v>138500</v>
      </c>
      <c r="E3559" s="35">
        <v>2212.75</v>
      </c>
      <c r="F3559" s="9"/>
      <c r="G3559" s="42"/>
    </row>
    <row r="3560" spans="1:7" ht="13.25" customHeight="1">
      <c r="A3560" s="33">
        <v>43588</v>
      </c>
      <c r="B3560" s="34">
        <v>45300</v>
      </c>
      <c r="C3560" s="34">
        <v>80400</v>
      </c>
      <c r="D3560" s="34">
        <v>137500</v>
      </c>
      <c r="E3560" s="35">
        <v>2196.3200000000002</v>
      </c>
      <c r="F3560" s="9"/>
      <c r="G3560" s="42"/>
    </row>
    <row r="3561" spans="1:7" ht="13.25" customHeight="1">
      <c r="A3561" s="33">
        <v>43592</v>
      </c>
      <c r="B3561" s="34">
        <v>44850</v>
      </c>
      <c r="C3561" s="34">
        <v>79900</v>
      </c>
      <c r="D3561" s="34">
        <v>136000</v>
      </c>
      <c r="E3561" s="35">
        <v>2176.9899999999998</v>
      </c>
      <c r="F3561" s="9"/>
      <c r="G3561" s="42"/>
    </row>
    <row r="3562" spans="1:7" ht="13.25" customHeight="1">
      <c r="A3562" s="36">
        <v>43593</v>
      </c>
      <c r="B3562" s="37">
        <v>44250</v>
      </c>
      <c r="C3562" s="37">
        <v>80300</v>
      </c>
      <c r="D3562" s="37">
        <v>135500</v>
      </c>
      <c r="E3562" s="38">
        <v>2168.0100000000002</v>
      </c>
      <c r="F3562" s="9"/>
      <c r="G3562" s="42"/>
    </row>
    <row r="3563" spans="1:7" ht="13.25" customHeight="1">
      <c r="A3563" s="39">
        <v>43594</v>
      </c>
      <c r="B3563" s="40">
        <v>42450</v>
      </c>
      <c r="C3563" s="40">
        <v>76000</v>
      </c>
      <c r="D3563" s="40">
        <v>131000</v>
      </c>
      <c r="E3563" s="41">
        <v>2102.0100000000002</v>
      </c>
      <c r="F3563" s="9"/>
      <c r="G3563" s="42"/>
    </row>
    <row r="3564" spans="1:7" ht="13.25" customHeight="1">
      <c r="A3564" s="33">
        <v>43595</v>
      </c>
      <c r="B3564" s="34">
        <v>42900</v>
      </c>
      <c r="C3564" s="34">
        <v>74400</v>
      </c>
      <c r="D3564" s="34">
        <v>130000</v>
      </c>
      <c r="E3564" s="35">
        <v>2108.04</v>
      </c>
      <c r="F3564" s="9"/>
      <c r="G3564" s="42"/>
    </row>
    <row r="3565" spans="1:7" ht="13.25" customHeight="1">
      <c r="A3565" s="33">
        <v>43598</v>
      </c>
      <c r="B3565" s="34">
        <v>42650</v>
      </c>
      <c r="C3565" s="34">
        <v>73500</v>
      </c>
      <c r="D3565" s="34">
        <v>129000</v>
      </c>
      <c r="E3565" s="35">
        <v>2079.0100000000002</v>
      </c>
      <c r="F3565" s="9"/>
      <c r="G3565" s="42"/>
    </row>
    <row r="3566" spans="1:7" ht="13.25" customHeight="1">
      <c r="A3566" s="33">
        <v>43599</v>
      </c>
      <c r="B3566" s="34">
        <v>42650</v>
      </c>
      <c r="C3566" s="34">
        <v>74600</v>
      </c>
      <c r="D3566" s="34">
        <v>128000</v>
      </c>
      <c r="E3566" s="35">
        <v>2081.84</v>
      </c>
      <c r="F3566" s="9"/>
      <c r="G3566" s="42"/>
    </row>
    <row r="3567" spans="1:7" ht="13.25" customHeight="1">
      <c r="A3567" s="36">
        <v>43600</v>
      </c>
      <c r="B3567" s="37">
        <v>42550</v>
      </c>
      <c r="C3567" s="37">
        <v>74500</v>
      </c>
      <c r="D3567" s="37">
        <v>128000</v>
      </c>
      <c r="E3567" s="38">
        <v>2092.7800000000002</v>
      </c>
      <c r="F3567" s="9"/>
      <c r="G3567" s="42"/>
    </row>
    <row r="3568" spans="1:7" ht="13.25" customHeight="1">
      <c r="A3568" s="39">
        <v>43601</v>
      </c>
      <c r="B3568" s="40">
        <v>41550</v>
      </c>
      <c r="C3568" s="40">
        <v>71900</v>
      </c>
      <c r="D3568" s="40">
        <v>127500</v>
      </c>
      <c r="E3568" s="41">
        <v>2067.69</v>
      </c>
      <c r="F3568" s="9"/>
      <c r="G3568" s="42"/>
    </row>
    <row r="3569" spans="1:7" ht="13.25" customHeight="1">
      <c r="A3569" s="33">
        <v>43602</v>
      </c>
      <c r="B3569" s="34">
        <v>41200</v>
      </c>
      <c r="C3569" s="34">
        <v>71600</v>
      </c>
      <c r="D3569" s="34">
        <v>125500</v>
      </c>
      <c r="E3569" s="35">
        <v>2055.8000000000002</v>
      </c>
      <c r="F3569" s="9"/>
      <c r="G3569" s="42"/>
    </row>
    <row r="3570" spans="1:7" ht="13.25" customHeight="1">
      <c r="A3570" s="33">
        <v>43605</v>
      </c>
      <c r="B3570" s="34">
        <v>42000</v>
      </c>
      <c r="C3570" s="34">
        <v>70900</v>
      </c>
      <c r="D3570" s="34">
        <v>129000</v>
      </c>
      <c r="E3570" s="35">
        <v>2055.71</v>
      </c>
      <c r="F3570" s="9"/>
      <c r="G3570" s="42"/>
    </row>
    <row r="3571" spans="1:7" ht="13.25" customHeight="1">
      <c r="A3571" s="33">
        <v>43606</v>
      </c>
      <c r="B3571" s="34">
        <v>43150</v>
      </c>
      <c r="C3571" s="34">
        <v>70300</v>
      </c>
      <c r="D3571" s="34">
        <v>127000</v>
      </c>
      <c r="E3571" s="35">
        <v>2061.25</v>
      </c>
      <c r="F3571" s="9"/>
      <c r="G3571" s="42"/>
    </row>
    <row r="3572" spans="1:7" ht="13.25" customHeight="1">
      <c r="A3572" s="36">
        <v>43607</v>
      </c>
      <c r="B3572" s="37">
        <v>43500</v>
      </c>
      <c r="C3572" s="37">
        <v>68900</v>
      </c>
      <c r="D3572" s="37">
        <v>127000</v>
      </c>
      <c r="E3572" s="38">
        <v>2064.86</v>
      </c>
      <c r="F3572" s="9"/>
      <c r="G3572" s="42"/>
    </row>
    <row r="3573" spans="1:7" ht="13.25" customHeight="1">
      <c r="A3573" s="39">
        <v>43608</v>
      </c>
      <c r="B3573" s="40">
        <v>43850</v>
      </c>
      <c r="C3573" s="40">
        <v>68000</v>
      </c>
      <c r="D3573" s="40">
        <v>127500</v>
      </c>
      <c r="E3573" s="41">
        <v>2059.59</v>
      </c>
      <c r="F3573" s="9"/>
      <c r="G3573" s="42"/>
    </row>
    <row r="3574" spans="1:7" ht="13.25" customHeight="1">
      <c r="A3574" s="33">
        <v>43609</v>
      </c>
      <c r="B3574" s="34">
        <v>42700</v>
      </c>
      <c r="C3574" s="34">
        <v>67600</v>
      </c>
      <c r="D3574" s="34">
        <v>130500</v>
      </c>
      <c r="E3574" s="35">
        <v>2045.31</v>
      </c>
      <c r="F3574" s="9"/>
      <c r="G3574" s="42"/>
    </row>
    <row r="3575" spans="1:7" ht="13.25" customHeight="1">
      <c r="A3575" s="33">
        <v>43612</v>
      </c>
      <c r="B3575" s="34">
        <v>42650</v>
      </c>
      <c r="C3575" s="34">
        <v>66900</v>
      </c>
      <c r="D3575" s="34">
        <v>135000</v>
      </c>
      <c r="E3575" s="35">
        <v>2044.21</v>
      </c>
      <c r="F3575" s="9"/>
      <c r="G3575" s="42"/>
    </row>
    <row r="3576" spans="1:7" ht="13.25" customHeight="1">
      <c r="A3576" s="33">
        <v>43613</v>
      </c>
      <c r="B3576" s="34">
        <v>42550</v>
      </c>
      <c r="C3576" s="34">
        <v>65900</v>
      </c>
      <c r="D3576" s="34">
        <v>136500</v>
      </c>
      <c r="E3576" s="35">
        <v>2048.83</v>
      </c>
      <c r="F3576" s="9"/>
      <c r="G3576" s="42"/>
    </row>
    <row r="3577" spans="1:7" ht="13.25" customHeight="1">
      <c r="A3577" s="36">
        <v>43614</v>
      </c>
      <c r="B3577" s="37">
        <v>41800</v>
      </c>
      <c r="C3577" s="37">
        <v>66100</v>
      </c>
      <c r="D3577" s="37">
        <v>134000</v>
      </c>
      <c r="E3577" s="38">
        <v>2023.32</v>
      </c>
      <c r="F3577" s="9"/>
      <c r="G3577" s="42"/>
    </row>
    <row r="3578" spans="1:7" ht="13.25" customHeight="1">
      <c r="A3578" s="39">
        <v>43615</v>
      </c>
      <c r="B3578" s="40">
        <v>42550</v>
      </c>
      <c r="C3578" s="40">
        <v>65900</v>
      </c>
      <c r="D3578" s="40">
        <v>135500</v>
      </c>
      <c r="E3578" s="41">
        <v>2038.8</v>
      </c>
      <c r="F3578" s="9"/>
      <c r="G3578" s="42"/>
    </row>
    <row r="3579" spans="1:7" ht="13.25" customHeight="1">
      <c r="A3579" s="33">
        <v>43616</v>
      </c>
      <c r="B3579" s="34">
        <v>42500</v>
      </c>
      <c r="C3579" s="34">
        <v>65300</v>
      </c>
      <c r="D3579" s="34">
        <v>134500</v>
      </c>
      <c r="E3579" s="35">
        <v>2041.74</v>
      </c>
      <c r="F3579" s="9"/>
      <c r="G3579" s="42"/>
    </row>
    <row r="3580" spans="1:7" ht="13.25" customHeight="1">
      <c r="A3580" s="33">
        <v>43619</v>
      </c>
      <c r="B3580" s="34">
        <v>43800</v>
      </c>
      <c r="C3580" s="34">
        <v>66600</v>
      </c>
      <c r="D3580" s="34">
        <v>138500</v>
      </c>
      <c r="E3580" s="35">
        <v>2067.85</v>
      </c>
      <c r="F3580" s="9"/>
      <c r="G3580" s="42"/>
    </row>
    <row r="3581" spans="1:7" ht="13.25" customHeight="1">
      <c r="A3581" s="33">
        <v>43620</v>
      </c>
      <c r="B3581" s="34">
        <v>43450</v>
      </c>
      <c r="C3581" s="34">
        <v>65100</v>
      </c>
      <c r="D3581" s="34">
        <v>139000</v>
      </c>
      <c r="E3581" s="35">
        <v>2066.9699999999998</v>
      </c>
      <c r="F3581" s="9"/>
      <c r="G3581" s="42"/>
    </row>
    <row r="3582" spans="1:7" ht="13.25" customHeight="1">
      <c r="A3582" s="36">
        <v>43621</v>
      </c>
      <c r="B3582" s="37">
        <v>43900</v>
      </c>
      <c r="C3582" s="37">
        <v>65100</v>
      </c>
      <c r="D3582" s="37">
        <v>141000</v>
      </c>
      <c r="E3582" s="38">
        <v>2069.11</v>
      </c>
      <c r="F3582" s="9"/>
      <c r="G3582" s="42"/>
    </row>
    <row r="3583" spans="1:7" ht="13.25" customHeight="1">
      <c r="A3583" s="39">
        <v>43623</v>
      </c>
      <c r="B3583" s="40">
        <v>44200</v>
      </c>
      <c r="C3583" s="40">
        <v>65400</v>
      </c>
      <c r="D3583" s="40">
        <v>140000</v>
      </c>
      <c r="E3583" s="41">
        <v>2072.33</v>
      </c>
      <c r="F3583" s="9"/>
      <c r="G3583" s="42"/>
    </row>
    <row r="3584" spans="1:7" ht="13.25" customHeight="1">
      <c r="A3584" s="33">
        <v>43626</v>
      </c>
      <c r="B3584" s="34">
        <v>44800</v>
      </c>
      <c r="C3584" s="34">
        <v>66800</v>
      </c>
      <c r="D3584" s="34">
        <v>143000</v>
      </c>
      <c r="E3584" s="35">
        <v>2099.4899999999998</v>
      </c>
      <c r="F3584" s="9"/>
      <c r="G3584" s="42"/>
    </row>
    <row r="3585" spans="1:7" ht="13.25" customHeight="1">
      <c r="A3585" s="33">
        <v>43627</v>
      </c>
      <c r="B3585" s="34">
        <v>44850</v>
      </c>
      <c r="C3585" s="34">
        <v>67200</v>
      </c>
      <c r="D3585" s="34">
        <v>143500</v>
      </c>
      <c r="E3585" s="35">
        <v>2111.81</v>
      </c>
      <c r="F3585" s="9"/>
      <c r="G3585" s="42"/>
    </row>
    <row r="3586" spans="1:7" ht="13.25" customHeight="1">
      <c r="A3586" s="33">
        <v>43628</v>
      </c>
      <c r="B3586" s="34">
        <v>44600</v>
      </c>
      <c r="C3586" s="34">
        <v>65700</v>
      </c>
      <c r="D3586" s="34">
        <v>141000</v>
      </c>
      <c r="E3586" s="35">
        <v>2108.75</v>
      </c>
      <c r="F3586" s="9"/>
      <c r="G3586" s="42"/>
    </row>
    <row r="3587" spans="1:7" ht="13.25" customHeight="1">
      <c r="A3587" s="36">
        <v>43629</v>
      </c>
      <c r="B3587" s="37">
        <v>43750</v>
      </c>
      <c r="C3587" s="37">
        <v>63500</v>
      </c>
      <c r="D3587" s="37">
        <v>141000</v>
      </c>
      <c r="E3587" s="38">
        <v>2103.15</v>
      </c>
      <c r="F3587" s="9"/>
      <c r="G3587" s="42"/>
    </row>
    <row r="3588" spans="1:7" ht="13.25" customHeight="1">
      <c r="A3588" s="39">
        <v>43630</v>
      </c>
      <c r="B3588" s="40">
        <v>44000</v>
      </c>
      <c r="C3588" s="40">
        <v>63100</v>
      </c>
      <c r="D3588" s="40">
        <v>140500</v>
      </c>
      <c r="E3588" s="41">
        <v>2095.41</v>
      </c>
      <c r="F3588" s="9"/>
      <c r="G3588" s="42"/>
    </row>
    <row r="3589" spans="1:7" ht="13.25" customHeight="1">
      <c r="A3589" s="33">
        <v>43633</v>
      </c>
      <c r="B3589" s="34">
        <v>43900</v>
      </c>
      <c r="C3589" s="34">
        <v>63700</v>
      </c>
      <c r="D3589" s="34">
        <v>140000</v>
      </c>
      <c r="E3589" s="35">
        <v>2090.73</v>
      </c>
      <c r="F3589" s="9"/>
      <c r="G3589" s="42"/>
    </row>
    <row r="3590" spans="1:7" ht="13.25" customHeight="1">
      <c r="A3590" s="33">
        <v>43634</v>
      </c>
      <c r="B3590" s="34">
        <v>44350</v>
      </c>
      <c r="C3590" s="34">
        <v>63400</v>
      </c>
      <c r="D3590" s="34">
        <v>141000</v>
      </c>
      <c r="E3590" s="35">
        <v>2098.71</v>
      </c>
      <c r="F3590" s="9"/>
      <c r="G3590" s="42"/>
    </row>
    <row r="3591" spans="1:7" ht="13.25" customHeight="1">
      <c r="A3591" s="33">
        <v>43635</v>
      </c>
      <c r="B3591" s="34">
        <v>45350</v>
      </c>
      <c r="C3591" s="34">
        <v>67200</v>
      </c>
      <c r="D3591" s="34">
        <v>140000</v>
      </c>
      <c r="E3591" s="35">
        <v>2124.7800000000002</v>
      </c>
      <c r="F3591" s="9"/>
      <c r="G3591" s="42"/>
    </row>
    <row r="3592" spans="1:7" ht="13.25" customHeight="1">
      <c r="A3592" s="36">
        <v>43636</v>
      </c>
      <c r="B3592" s="37">
        <v>45500</v>
      </c>
      <c r="C3592" s="37">
        <v>67300</v>
      </c>
      <c r="D3592" s="37">
        <v>140500</v>
      </c>
      <c r="E3592" s="38">
        <v>2131.29</v>
      </c>
      <c r="F3592" s="9"/>
      <c r="G3592" s="42"/>
    </row>
    <row r="3593" spans="1:7" ht="13.25" customHeight="1">
      <c r="A3593" s="39">
        <v>43637</v>
      </c>
      <c r="B3593" s="40">
        <v>45700</v>
      </c>
      <c r="C3593" s="40">
        <v>65900</v>
      </c>
      <c r="D3593" s="40">
        <v>140500</v>
      </c>
      <c r="E3593" s="41">
        <v>2125.62</v>
      </c>
      <c r="F3593" s="9"/>
      <c r="G3593" s="42"/>
    </row>
    <row r="3594" spans="1:7" ht="13.25" customHeight="1">
      <c r="A3594" s="33">
        <v>43640</v>
      </c>
      <c r="B3594" s="34">
        <v>45500</v>
      </c>
      <c r="C3594" s="34">
        <v>66900</v>
      </c>
      <c r="D3594" s="34">
        <v>142500</v>
      </c>
      <c r="E3594" s="35">
        <v>2126.33</v>
      </c>
      <c r="F3594" s="9"/>
      <c r="G3594" s="42"/>
    </row>
    <row r="3595" spans="1:7" ht="13.25" customHeight="1">
      <c r="A3595" s="33">
        <v>43641</v>
      </c>
      <c r="B3595" s="34">
        <v>45600</v>
      </c>
      <c r="C3595" s="34">
        <v>66700</v>
      </c>
      <c r="D3595" s="34">
        <v>141500</v>
      </c>
      <c r="E3595" s="35">
        <v>2121.64</v>
      </c>
      <c r="F3595" s="9"/>
      <c r="G3595" s="42"/>
    </row>
    <row r="3596" spans="1:7" ht="13.25" customHeight="1">
      <c r="A3596" s="33">
        <v>43642</v>
      </c>
      <c r="B3596" s="34">
        <v>45700</v>
      </c>
      <c r="C3596" s="34">
        <v>68900</v>
      </c>
      <c r="D3596" s="34">
        <v>141500</v>
      </c>
      <c r="E3596" s="35">
        <v>2121.85</v>
      </c>
      <c r="F3596" s="9"/>
      <c r="G3596" s="42"/>
    </row>
    <row r="3597" spans="1:7" ht="13.25" customHeight="1">
      <c r="A3597" s="36">
        <v>43643</v>
      </c>
      <c r="B3597" s="37">
        <v>46500</v>
      </c>
      <c r="C3597" s="37">
        <v>70200</v>
      </c>
      <c r="D3597" s="37">
        <v>140500</v>
      </c>
      <c r="E3597" s="38">
        <v>2134.3200000000002</v>
      </c>
      <c r="F3597" s="9"/>
      <c r="G3597" s="42"/>
    </row>
    <row r="3598" spans="1:7" ht="13.25" customHeight="1">
      <c r="A3598" s="39">
        <v>43644</v>
      </c>
      <c r="B3598" s="40">
        <v>47000</v>
      </c>
      <c r="C3598" s="40">
        <v>69500</v>
      </c>
      <c r="D3598" s="40">
        <v>140000</v>
      </c>
      <c r="E3598" s="41">
        <v>2130.62</v>
      </c>
      <c r="F3598" s="9"/>
      <c r="G3598" s="42"/>
    </row>
    <row r="3599" spans="1:7" ht="13.25" customHeight="1">
      <c r="A3599" s="33">
        <v>43647</v>
      </c>
      <c r="B3599" s="34">
        <v>46600</v>
      </c>
      <c r="C3599" s="34">
        <v>70000</v>
      </c>
      <c r="D3599" s="34">
        <v>141000</v>
      </c>
      <c r="E3599" s="35">
        <v>2129.7399999999998</v>
      </c>
      <c r="F3599" s="9"/>
      <c r="G3599" s="42"/>
    </row>
    <row r="3600" spans="1:7" ht="13.25" customHeight="1">
      <c r="A3600" s="33">
        <v>43648</v>
      </c>
      <c r="B3600" s="34">
        <v>46250</v>
      </c>
      <c r="C3600" s="34">
        <v>71400</v>
      </c>
      <c r="D3600" s="34">
        <v>137000</v>
      </c>
      <c r="E3600" s="35">
        <v>2122.02</v>
      </c>
      <c r="F3600" s="9"/>
      <c r="G3600" s="42"/>
    </row>
    <row r="3601" spans="1:7" ht="13.25" customHeight="1">
      <c r="A3601" s="33">
        <v>43649</v>
      </c>
      <c r="B3601" s="34">
        <v>45400</v>
      </c>
      <c r="C3601" s="34">
        <v>69100</v>
      </c>
      <c r="D3601" s="34">
        <v>136000</v>
      </c>
      <c r="E3601" s="35">
        <v>2096.02</v>
      </c>
      <c r="F3601" s="9"/>
      <c r="G3601" s="42"/>
    </row>
    <row r="3602" spans="1:7" ht="13.25" customHeight="1">
      <c r="A3602" s="36">
        <v>43650</v>
      </c>
      <c r="B3602" s="37">
        <v>46000</v>
      </c>
      <c r="C3602" s="37">
        <v>70200</v>
      </c>
      <c r="D3602" s="37">
        <v>139000</v>
      </c>
      <c r="E3602" s="38">
        <v>2108.73</v>
      </c>
      <c r="F3602" s="9"/>
      <c r="G3602" s="42"/>
    </row>
    <row r="3603" spans="1:7" ht="13.25" customHeight="1">
      <c r="A3603" s="39">
        <v>43651</v>
      </c>
      <c r="B3603" s="40">
        <v>45650</v>
      </c>
      <c r="C3603" s="40">
        <v>68400</v>
      </c>
      <c r="D3603" s="40">
        <v>141500</v>
      </c>
      <c r="E3603" s="41">
        <v>2110.59</v>
      </c>
      <c r="F3603" s="9"/>
      <c r="G3603" s="42"/>
    </row>
    <row r="3604" spans="1:7" ht="13.25" customHeight="1">
      <c r="A3604" s="33">
        <v>43654</v>
      </c>
      <c r="B3604" s="34">
        <v>44400</v>
      </c>
      <c r="C3604" s="34">
        <v>67400</v>
      </c>
      <c r="D3604" s="34">
        <v>138500</v>
      </c>
      <c r="E3604" s="35">
        <v>2064.17</v>
      </c>
      <c r="F3604" s="9"/>
      <c r="G3604" s="42"/>
    </row>
    <row r="3605" spans="1:7" ht="13.25" customHeight="1">
      <c r="A3605" s="33">
        <v>43655</v>
      </c>
      <c r="B3605" s="34">
        <v>45100</v>
      </c>
      <c r="C3605" s="34">
        <v>69800</v>
      </c>
      <c r="D3605" s="34">
        <v>137500</v>
      </c>
      <c r="E3605" s="35">
        <v>2052.0300000000002</v>
      </c>
      <c r="F3605" s="9"/>
      <c r="G3605" s="42"/>
    </row>
    <row r="3606" spans="1:7" ht="13.25" customHeight="1">
      <c r="A3606" s="33">
        <v>43656</v>
      </c>
      <c r="B3606" s="34">
        <v>45550</v>
      </c>
      <c r="C3606" s="34">
        <v>72900</v>
      </c>
      <c r="D3606" s="34">
        <v>137000</v>
      </c>
      <c r="E3606" s="35">
        <v>2058.7800000000002</v>
      </c>
      <c r="F3606" s="9"/>
      <c r="G3606" s="42"/>
    </row>
    <row r="3607" spans="1:7" ht="13.25" customHeight="1">
      <c r="A3607" s="36">
        <v>43657</v>
      </c>
      <c r="B3607" s="37">
        <v>46200</v>
      </c>
      <c r="C3607" s="37">
        <v>75500</v>
      </c>
      <c r="D3607" s="37">
        <v>139000</v>
      </c>
      <c r="E3607" s="38">
        <v>2080.58</v>
      </c>
      <c r="F3607" s="9"/>
      <c r="G3607" s="42"/>
    </row>
    <row r="3608" spans="1:7" ht="13.25" customHeight="1">
      <c r="A3608" s="39">
        <v>43658</v>
      </c>
      <c r="B3608" s="40">
        <v>46300</v>
      </c>
      <c r="C3608" s="40">
        <v>74700</v>
      </c>
      <c r="D3608" s="40">
        <v>139500</v>
      </c>
      <c r="E3608" s="41">
        <v>2086.66</v>
      </c>
      <c r="F3608" s="9"/>
      <c r="G3608" s="42"/>
    </row>
    <row r="3609" spans="1:7" ht="13.25" customHeight="1">
      <c r="A3609" s="33">
        <v>43661</v>
      </c>
      <c r="B3609" s="34">
        <v>46450</v>
      </c>
      <c r="C3609" s="34">
        <v>76200</v>
      </c>
      <c r="D3609" s="34">
        <v>138000</v>
      </c>
      <c r="E3609" s="35">
        <v>2082.48</v>
      </c>
      <c r="F3609" s="9"/>
      <c r="G3609" s="42"/>
    </row>
    <row r="3610" spans="1:7" ht="13.25" customHeight="1">
      <c r="A3610" s="33">
        <v>43662</v>
      </c>
      <c r="B3610" s="34">
        <v>46850</v>
      </c>
      <c r="C3610" s="34">
        <v>76100</v>
      </c>
      <c r="D3610" s="34">
        <v>133000</v>
      </c>
      <c r="E3610" s="35">
        <v>2091.87</v>
      </c>
      <c r="F3610" s="9"/>
      <c r="G3610" s="42"/>
    </row>
    <row r="3611" spans="1:7" ht="13.25" customHeight="1">
      <c r="A3611" s="33">
        <v>43663</v>
      </c>
      <c r="B3611" s="34">
        <v>46050</v>
      </c>
      <c r="C3611" s="34">
        <v>74600</v>
      </c>
      <c r="D3611" s="34">
        <v>133500</v>
      </c>
      <c r="E3611" s="35">
        <v>2072.92</v>
      </c>
      <c r="F3611" s="9"/>
      <c r="G3611" s="42"/>
    </row>
    <row r="3612" spans="1:7" ht="13.25" customHeight="1">
      <c r="A3612" s="36">
        <v>43664</v>
      </c>
      <c r="B3612" s="37">
        <v>46100</v>
      </c>
      <c r="C3612" s="37">
        <v>74700</v>
      </c>
      <c r="D3612" s="37">
        <v>134000</v>
      </c>
      <c r="E3612" s="38">
        <v>2066.5500000000002</v>
      </c>
      <c r="F3612" s="9"/>
      <c r="G3612" s="42"/>
    </row>
    <row r="3613" spans="1:7" ht="13.25" customHeight="1">
      <c r="A3613" s="39">
        <v>43665</v>
      </c>
      <c r="B3613" s="40">
        <v>46800</v>
      </c>
      <c r="C3613" s="40">
        <v>76800</v>
      </c>
      <c r="D3613" s="40">
        <v>134500</v>
      </c>
      <c r="E3613" s="41">
        <v>2094.36</v>
      </c>
      <c r="F3613" s="9"/>
      <c r="G3613" s="42"/>
    </row>
    <row r="3614" spans="1:7" ht="13.25" customHeight="1">
      <c r="A3614" s="33">
        <v>43668</v>
      </c>
      <c r="B3614" s="34">
        <v>47200</v>
      </c>
      <c r="C3614" s="34">
        <v>78400</v>
      </c>
      <c r="D3614" s="34">
        <v>133000</v>
      </c>
      <c r="E3614" s="35">
        <v>2093.34</v>
      </c>
      <c r="F3614" s="9"/>
      <c r="G3614" s="42"/>
    </row>
    <row r="3615" spans="1:7" ht="13.25" customHeight="1">
      <c r="A3615" s="33">
        <v>43669</v>
      </c>
      <c r="B3615" s="34">
        <v>47300</v>
      </c>
      <c r="C3615" s="34">
        <v>78800</v>
      </c>
      <c r="D3615" s="34">
        <v>132000</v>
      </c>
      <c r="E3615" s="35">
        <v>2101.4499999999998</v>
      </c>
      <c r="F3615" s="9"/>
      <c r="G3615" s="42"/>
    </row>
    <row r="3616" spans="1:7" ht="13.25" customHeight="1">
      <c r="A3616" s="33">
        <v>43670</v>
      </c>
      <c r="B3616" s="34">
        <v>46400</v>
      </c>
      <c r="C3616" s="34">
        <v>77600</v>
      </c>
      <c r="D3616" s="34">
        <v>132500</v>
      </c>
      <c r="E3616" s="35">
        <v>2082.3000000000002</v>
      </c>
      <c r="F3616" s="9"/>
      <c r="G3616" s="42"/>
    </row>
    <row r="3617" spans="1:7" ht="13.25" customHeight="1">
      <c r="A3617" s="36">
        <v>43671</v>
      </c>
      <c r="B3617" s="37">
        <v>47200</v>
      </c>
      <c r="C3617" s="37">
        <v>79200</v>
      </c>
      <c r="D3617" s="37">
        <v>131500</v>
      </c>
      <c r="E3617" s="38">
        <v>2074.48</v>
      </c>
      <c r="F3617" s="9"/>
      <c r="G3617" s="42"/>
    </row>
    <row r="3618" spans="1:7" ht="13.25" customHeight="1">
      <c r="A3618" s="39">
        <v>43672</v>
      </c>
      <c r="B3618" s="40">
        <v>47150</v>
      </c>
      <c r="C3618" s="40">
        <v>79800</v>
      </c>
      <c r="D3618" s="40">
        <v>130500</v>
      </c>
      <c r="E3618" s="41">
        <v>2066.2600000000002</v>
      </c>
      <c r="F3618" s="9"/>
      <c r="G3618" s="42"/>
    </row>
    <row r="3619" spans="1:7" ht="13.25" customHeight="1">
      <c r="A3619" s="33">
        <v>43675</v>
      </c>
      <c r="B3619" s="34">
        <v>46100</v>
      </c>
      <c r="C3619" s="34">
        <v>77000</v>
      </c>
      <c r="D3619" s="34">
        <v>128000</v>
      </c>
      <c r="E3619" s="35">
        <v>2029.48</v>
      </c>
      <c r="F3619" s="9"/>
      <c r="G3619" s="42"/>
    </row>
    <row r="3620" spans="1:7" ht="13.25" customHeight="1">
      <c r="A3620" s="33">
        <v>43676</v>
      </c>
      <c r="B3620" s="34">
        <v>46550</v>
      </c>
      <c r="C3620" s="34">
        <v>78900</v>
      </c>
      <c r="D3620" s="34">
        <v>128000</v>
      </c>
      <c r="E3620" s="35">
        <v>2038.68</v>
      </c>
      <c r="F3620" s="9"/>
      <c r="G3620" s="42"/>
    </row>
    <row r="3621" spans="1:7" ht="13.25" customHeight="1">
      <c r="A3621" s="33">
        <v>43677</v>
      </c>
      <c r="B3621" s="34">
        <v>45350</v>
      </c>
      <c r="C3621" s="34">
        <v>76900</v>
      </c>
      <c r="D3621" s="34">
        <v>126500</v>
      </c>
      <c r="E3621" s="35">
        <v>2024.55</v>
      </c>
      <c r="F3621" s="9"/>
      <c r="G3621" s="42"/>
    </row>
    <row r="3622" spans="1:7" ht="13.25" customHeight="1">
      <c r="A3622" s="36">
        <v>43678</v>
      </c>
      <c r="B3622" s="37">
        <v>45200</v>
      </c>
      <c r="C3622" s="37">
        <v>77700</v>
      </c>
      <c r="D3622" s="37">
        <v>125500</v>
      </c>
      <c r="E3622" s="38">
        <v>2017.34</v>
      </c>
      <c r="F3622" s="9"/>
      <c r="G3622" s="42"/>
    </row>
    <row r="3623" spans="1:7" ht="13.25" customHeight="1">
      <c r="A3623" s="39">
        <v>43679</v>
      </c>
      <c r="B3623" s="40">
        <v>44950</v>
      </c>
      <c r="C3623" s="40">
        <v>76100</v>
      </c>
      <c r="D3623" s="40">
        <v>127500</v>
      </c>
      <c r="E3623" s="41">
        <v>1998.13</v>
      </c>
      <c r="F3623" s="9"/>
      <c r="G3623" s="42"/>
    </row>
    <row r="3624" spans="1:7" ht="13.25" customHeight="1">
      <c r="A3624" s="33">
        <v>43682</v>
      </c>
      <c r="B3624" s="34">
        <v>43950</v>
      </c>
      <c r="C3624" s="34">
        <v>75400</v>
      </c>
      <c r="D3624" s="34">
        <v>127500</v>
      </c>
      <c r="E3624" s="35">
        <v>1946.98</v>
      </c>
      <c r="F3624" s="9"/>
      <c r="G3624" s="42"/>
    </row>
    <row r="3625" spans="1:7" ht="13.25" customHeight="1">
      <c r="A3625" s="33">
        <v>43683</v>
      </c>
      <c r="B3625" s="34">
        <v>43500</v>
      </c>
      <c r="C3625" s="34">
        <v>72000</v>
      </c>
      <c r="D3625" s="34">
        <v>126000</v>
      </c>
      <c r="E3625" s="35">
        <v>1917.5</v>
      </c>
      <c r="F3625" s="9"/>
      <c r="G3625" s="42"/>
    </row>
    <row r="3626" spans="1:7" ht="13.25" customHeight="1">
      <c r="A3626" s="33">
        <v>43684</v>
      </c>
      <c r="B3626" s="34">
        <v>43200</v>
      </c>
      <c r="C3626" s="34">
        <v>73300</v>
      </c>
      <c r="D3626" s="34">
        <v>127000</v>
      </c>
      <c r="E3626" s="35">
        <v>1909.71</v>
      </c>
      <c r="F3626" s="9"/>
      <c r="G3626" s="42"/>
    </row>
    <row r="3627" spans="1:7" ht="13.25" customHeight="1">
      <c r="A3627" s="36">
        <v>43685</v>
      </c>
      <c r="B3627" s="37">
        <v>42650</v>
      </c>
      <c r="C3627" s="37">
        <v>72300</v>
      </c>
      <c r="D3627" s="37">
        <v>130000</v>
      </c>
      <c r="E3627" s="38">
        <v>1920.61</v>
      </c>
      <c r="F3627" s="9"/>
      <c r="G3627" s="42"/>
    </row>
    <row r="3628" spans="1:7" ht="13.25" customHeight="1">
      <c r="A3628" s="39">
        <v>43686</v>
      </c>
      <c r="B3628" s="40">
        <v>43150</v>
      </c>
      <c r="C3628" s="40">
        <v>73300</v>
      </c>
      <c r="D3628" s="40">
        <v>132500</v>
      </c>
      <c r="E3628" s="41">
        <v>1937.75</v>
      </c>
      <c r="F3628" s="9"/>
      <c r="G3628" s="42"/>
    </row>
    <row r="3629" spans="1:7" ht="13.25" customHeight="1">
      <c r="A3629" s="33">
        <v>43689</v>
      </c>
      <c r="B3629" s="34">
        <v>43700</v>
      </c>
      <c r="C3629" s="34">
        <v>74500</v>
      </c>
      <c r="D3629" s="34">
        <v>131000</v>
      </c>
      <c r="E3629" s="35">
        <v>1942.29</v>
      </c>
      <c r="F3629" s="9"/>
      <c r="G3629" s="42"/>
    </row>
    <row r="3630" spans="1:7" ht="13.25" customHeight="1">
      <c r="A3630" s="33">
        <v>43690</v>
      </c>
      <c r="B3630" s="34">
        <v>43000</v>
      </c>
      <c r="C3630" s="34">
        <v>74500</v>
      </c>
      <c r="D3630" s="34">
        <v>129000</v>
      </c>
      <c r="E3630" s="35">
        <v>1925.83</v>
      </c>
      <c r="F3630" s="9"/>
      <c r="G3630" s="42"/>
    </row>
    <row r="3631" spans="1:7" ht="13.25" customHeight="1">
      <c r="A3631" s="33">
        <v>43691</v>
      </c>
      <c r="B3631" s="34">
        <v>43700</v>
      </c>
      <c r="C3631" s="34">
        <v>76900</v>
      </c>
      <c r="D3631" s="34">
        <v>127500</v>
      </c>
      <c r="E3631" s="35">
        <v>1938.37</v>
      </c>
      <c r="F3631" s="9"/>
      <c r="G3631" s="42"/>
    </row>
    <row r="3632" spans="1:7" ht="13.25" customHeight="1">
      <c r="A3632" s="36">
        <v>43693</v>
      </c>
      <c r="B3632" s="37">
        <v>43900</v>
      </c>
      <c r="C3632" s="37">
        <v>76400</v>
      </c>
      <c r="D3632" s="37">
        <v>128000</v>
      </c>
      <c r="E3632" s="38">
        <v>1927.17</v>
      </c>
      <c r="F3632" s="9"/>
      <c r="G3632" s="42"/>
    </row>
    <row r="3633" spans="1:7" ht="13.25" customHeight="1">
      <c r="A3633" s="39">
        <v>43696</v>
      </c>
      <c r="B3633" s="40">
        <v>43600</v>
      </c>
      <c r="C3633" s="40">
        <v>75100</v>
      </c>
      <c r="D3633" s="40">
        <v>128000</v>
      </c>
      <c r="E3633" s="41">
        <v>1939.9</v>
      </c>
      <c r="F3633" s="9"/>
      <c r="G3633" s="42"/>
    </row>
    <row r="3634" spans="1:7" ht="13.25" customHeight="1">
      <c r="A3634" s="33">
        <v>43697</v>
      </c>
      <c r="B3634" s="34">
        <v>44450</v>
      </c>
      <c r="C3634" s="34">
        <v>76400</v>
      </c>
      <c r="D3634" s="34">
        <v>126500</v>
      </c>
      <c r="E3634" s="35">
        <v>1960.25</v>
      </c>
      <c r="F3634" s="9"/>
      <c r="G3634" s="42"/>
    </row>
    <row r="3635" spans="1:7" ht="13.25" customHeight="1">
      <c r="A3635" s="33">
        <v>43698</v>
      </c>
      <c r="B3635" s="34">
        <v>44500</v>
      </c>
      <c r="C3635" s="34">
        <v>75800</v>
      </c>
      <c r="D3635" s="34">
        <v>125500</v>
      </c>
      <c r="E3635" s="35">
        <v>1964.65</v>
      </c>
      <c r="F3635" s="9"/>
      <c r="G3635" s="42"/>
    </row>
    <row r="3636" spans="1:7" ht="13.25" customHeight="1">
      <c r="A3636" s="33">
        <v>43699</v>
      </c>
      <c r="B3636" s="34">
        <v>44050</v>
      </c>
      <c r="C3636" s="34">
        <v>73800</v>
      </c>
      <c r="D3636" s="34">
        <v>124000</v>
      </c>
      <c r="E3636" s="35">
        <v>1951.01</v>
      </c>
      <c r="F3636" s="9"/>
      <c r="G3636" s="42"/>
    </row>
    <row r="3637" spans="1:7" ht="13.25" customHeight="1">
      <c r="A3637" s="36">
        <v>43700</v>
      </c>
      <c r="B3637" s="37">
        <v>43950</v>
      </c>
      <c r="C3637" s="37">
        <v>74400</v>
      </c>
      <c r="D3637" s="37">
        <v>126000</v>
      </c>
      <c r="E3637" s="38">
        <v>1948.3</v>
      </c>
      <c r="F3637" s="9"/>
      <c r="G3637" s="42"/>
    </row>
    <row r="3638" spans="1:7" ht="13.25" customHeight="1">
      <c r="A3638" s="39">
        <v>43703</v>
      </c>
      <c r="B3638" s="40">
        <v>43600</v>
      </c>
      <c r="C3638" s="40">
        <v>71800</v>
      </c>
      <c r="D3638" s="40">
        <v>124500</v>
      </c>
      <c r="E3638" s="41">
        <v>1916.31</v>
      </c>
      <c r="F3638" s="9"/>
      <c r="G3638" s="42"/>
    </row>
    <row r="3639" spans="1:7" ht="13.25" customHeight="1">
      <c r="A3639" s="33">
        <v>43704</v>
      </c>
      <c r="B3639" s="34">
        <v>44050</v>
      </c>
      <c r="C3639" s="34">
        <v>73000</v>
      </c>
      <c r="D3639" s="34">
        <v>125000</v>
      </c>
      <c r="E3639" s="35">
        <v>1924.6</v>
      </c>
      <c r="F3639" s="9"/>
      <c r="G3639" s="42"/>
    </row>
    <row r="3640" spans="1:7" ht="13.25" customHeight="1">
      <c r="A3640" s="33">
        <v>43705</v>
      </c>
      <c r="B3640" s="34">
        <v>44150</v>
      </c>
      <c r="C3640" s="34">
        <v>73300</v>
      </c>
      <c r="D3640" s="34">
        <v>127500</v>
      </c>
      <c r="E3640" s="35">
        <v>1941.09</v>
      </c>
      <c r="F3640" s="9"/>
      <c r="G3640" s="42"/>
    </row>
    <row r="3641" spans="1:7" ht="13.25" customHeight="1">
      <c r="A3641" s="33">
        <v>43706</v>
      </c>
      <c r="B3641" s="34">
        <v>43400</v>
      </c>
      <c r="C3641" s="34">
        <v>73300</v>
      </c>
      <c r="D3641" s="34">
        <v>126500</v>
      </c>
      <c r="E3641" s="35">
        <v>1933.41</v>
      </c>
      <c r="F3641" s="9"/>
      <c r="G3641" s="42"/>
    </row>
    <row r="3642" spans="1:7" ht="13.25" customHeight="1">
      <c r="A3642" s="36">
        <v>43707</v>
      </c>
      <c r="B3642" s="37">
        <v>44000</v>
      </c>
      <c r="C3642" s="37">
        <v>77400</v>
      </c>
      <c r="D3642" s="37">
        <v>128500</v>
      </c>
      <c r="E3642" s="38">
        <v>1967.79</v>
      </c>
      <c r="F3642" s="9"/>
      <c r="G3642" s="42"/>
    </row>
    <row r="3643" spans="1:7" ht="13.25" customHeight="1">
      <c r="A3643" s="39">
        <v>43710</v>
      </c>
      <c r="B3643" s="40">
        <v>43800</v>
      </c>
      <c r="C3643" s="40">
        <v>77600</v>
      </c>
      <c r="D3643" s="40">
        <v>131000</v>
      </c>
      <c r="E3643" s="41">
        <v>1969.19</v>
      </c>
      <c r="F3643" s="9"/>
      <c r="G3643" s="42"/>
    </row>
    <row r="3644" spans="1:7" ht="13.25" customHeight="1">
      <c r="A3644" s="33">
        <v>43711</v>
      </c>
      <c r="B3644" s="34">
        <v>43250</v>
      </c>
      <c r="C3644" s="34">
        <v>77000</v>
      </c>
      <c r="D3644" s="34">
        <v>128500</v>
      </c>
      <c r="E3644" s="35">
        <v>1965.69</v>
      </c>
      <c r="F3644" s="9"/>
      <c r="G3644" s="42"/>
    </row>
    <row r="3645" spans="1:7" ht="13.25" customHeight="1">
      <c r="A3645" s="33">
        <v>43712</v>
      </c>
      <c r="B3645" s="34">
        <v>44100</v>
      </c>
      <c r="C3645" s="34">
        <v>80000</v>
      </c>
      <c r="D3645" s="34">
        <v>128500</v>
      </c>
      <c r="E3645" s="35">
        <v>1988.53</v>
      </c>
      <c r="F3645" s="9"/>
      <c r="G3645" s="42"/>
    </row>
    <row r="3646" spans="1:7" ht="13.25" customHeight="1">
      <c r="A3646" s="33">
        <v>43713</v>
      </c>
      <c r="B3646" s="34">
        <v>45700</v>
      </c>
      <c r="C3646" s="34">
        <v>83000</v>
      </c>
      <c r="D3646" s="34">
        <v>128000</v>
      </c>
      <c r="E3646" s="35">
        <v>2004.75</v>
      </c>
      <c r="F3646" s="9"/>
      <c r="G3646" s="42"/>
    </row>
    <row r="3647" spans="1:7" ht="13.25" customHeight="1">
      <c r="A3647" s="36">
        <v>43714</v>
      </c>
      <c r="B3647" s="37">
        <v>46300</v>
      </c>
      <c r="C3647" s="37">
        <v>81900</v>
      </c>
      <c r="D3647" s="37">
        <v>127500</v>
      </c>
      <c r="E3647" s="38">
        <v>2009.13</v>
      </c>
      <c r="F3647" s="9"/>
      <c r="G3647" s="42"/>
    </row>
    <row r="3648" spans="1:7" ht="13.25" customHeight="1">
      <c r="A3648" s="39">
        <v>43717</v>
      </c>
      <c r="B3648" s="40">
        <v>46900</v>
      </c>
      <c r="C3648" s="40">
        <v>84300</v>
      </c>
      <c r="D3648" s="40">
        <v>127000</v>
      </c>
      <c r="E3648" s="41">
        <v>2019.55</v>
      </c>
      <c r="F3648" s="9"/>
      <c r="G3648" s="42"/>
    </row>
    <row r="3649" spans="1:7" ht="13.25" customHeight="1">
      <c r="A3649" s="33">
        <v>43718</v>
      </c>
      <c r="B3649" s="34">
        <v>47000</v>
      </c>
      <c r="C3649" s="34">
        <v>83100</v>
      </c>
      <c r="D3649" s="34">
        <v>128000</v>
      </c>
      <c r="E3649" s="35">
        <v>2032.08</v>
      </c>
      <c r="F3649" s="9"/>
      <c r="G3649" s="42"/>
    </row>
    <row r="3650" spans="1:7" ht="13.25" customHeight="1">
      <c r="A3650" s="33">
        <v>43719</v>
      </c>
      <c r="B3650" s="34">
        <v>47150</v>
      </c>
      <c r="C3650" s="34">
        <v>82600</v>
      </c>
      <c r="D3650" s="34">
        <v>129000</v>
      </c>
      <c r="E3650" s="35">
        <v>2049.1999999999998</v>
      </c>
      <c r="F3650" s="9"/>
      <c r="G3650" s="42"/>
    </row>
    <row r="3651" spans="1:7" ht="13.25" customHeight="1">
      <c r="A3651" s="33">
        <v>43724</v>
      </c>
      <c r="B3651" s="34">
        <v>47100</v>
      </c>
      <c r="C3651" s="34">
        <v>79500</v>
      </c>
      <c r="D3651" s="34">
        <v>128000</v>
      </c>
      <c r="E3651" s="35">
        <v>2062.2199999999998</v>
      </c>
      <c r="F3651" s="9"/>
      <c r="G3651" s="42"/>
    </row>
    <row r="3652" spans="1:7" ht="13.25" customHeight="1">
      <c r="A3652" s="36">
        <v>43725</v>
      </c>
      <c r="B3652" s="37">
        <v>46900</v>
      </c>
      <c r="C3652" s="37">
        <v>79400</v>
      </c>
      <c r="D3652" s="37">
        <v>126000</v>
      </c>
      <c r="E3652" s="38">
        <v>2062.33</v>
      </c>
      <c r="F3652" s="9"/>
      <c r="G3652" s="42"/>
    </row>
    <row r="3653" spans="1:7" ht="13.25" customHeight="1">
      <c r="A3653" s="39">
        <v>43726</v>
      </c>
      <c r="B3653" s="40">
        <v>47700</v>
      </c>
      <c r="C3653" s="40">
        <v>80200</v>
      </c>
      <c r="D3653" s="40">
        <v>127500</v>
      </c>
      <c r="E3653" s="41">
        <v>2070.73</v>
      </c>
      <c r="F3653" s="9"/>
      <c r="G3653" s="42"/>
    </row>
    <row r="3654" spans="1:7" ht="13.25" customHeight="1">
      <c r="A3654" s="33">
        <v>43727</v>
      </c>
      <c r="B3654" s="34">
        <v>49150</v>
      </c>
      <c r="C3654" s="34">
        <v>82700</v>
      </c>
      <c r="D3654" s="34">
        <v>129000</v>
      </c>
      <c r="E3654" s="35">
        <v>2080.35</v>
      </c>
      <c r="F3654" s="9"/>
      <c r="G3654" s="42"/>
    </row>
    <row r="3655" spans="1:7" ht="13.25" customHeight="1">
      <c r="A3655" s="33">
        <v>43728</v>
      </c>
      <c r="B3655" s="34">
        <v>49200</v>
      </c>
      <c r="C3655" s="34">
        <v>82200</v>
      </c>
      <c r="D3655" s="34">
        <v>129500</v>
      </c>
      <c r="E3655" s="35">
        <v>2091.52</v>
      </c>
      <c r="F3655" s="9"/>
      <c r="G3655" s="42"/>
    </row>
    <row r="3656" spans="1:7" ht="13.25" customHeight="1">
      <c r="A3656" s="33">
        <v>43731</v>
      </c>
      <c r="B3656" s="34">
        <v>49300</v>
      </c>
      <c r="C3656" s="34">
        <v>82800</v>
      </c>
      <c r="D3656" s="34">
        <v>133000</v>
      </c>
      <c r="E3656" s="35">
        <v>2091.6999999999998</v>
      </c>
      <c r="F3656" s="9"/>
      <c r="G3656" s="42"/>
    </row>
    <row r="3657" spans="1:7" ht="13.25" customHeight="1">
      <c r="A3657" s="36">
        <v>43732</v>
      </c>
      <c r="B3657" s="37">
        <v>49500</v>
      </c>
      <c r="C3657" s="37">
        <v>83400</v>
      </c>
      <c r="D3657" s="37">
        <v>134000</v>
      </c>
      <c r="E3657" s="38">
        <v>2101.04</v>
      </c>
      <c r="F3657" s="9"/>
      <c r="G3657" s="42"/>
    </row>
    <row r="3658" spans="1:7" ht="13.25" customHeight="1">
      <c r="A3658" s="39">
        <v>43733</v>
      </c>
      <c r="B3658" s="40">
        <v>48900</v>
      </c>
      <c r="C3658" s="40">
        <v>81900</v>
      </c>
      <c r="D3658" s="40">
        <v>134500</v>
      </c>
      <c r="E3658" s="41">
        <v>2073.39</v>
      </c>
      <c r="F3658" s="9"/>
      <c r="G3658" s="42"/>
    </row>
    <row r="3659" spans="1:7" ht="13.25" customHeight="1">
      <c r="A3659" s="33">
        <v>43734</v>
      </c>
      <c r="B3659" s="34">
        <v>49200</v>
      </c>
      <c r="C3659" s="34">
        <v>83300</v>
      </c>
      <c r="D3659" s="34">
        <v>133000</v>
      </c>
      <c r="E3659" s="35">
        <v>2074.52</v>
      </c>
      <c r="F3659" s="9"/>
      <c r="G3659" s="42"/>
    </row>
    <row r="3660" spans="1:7" ht="13.25" customHeight="1">
      <c r="A3660" s="33">
        <v>43735</v>
      </c>
      <c r="B3660" s="34">
        <v>48400</v>
      </c>
      <c r="C3660" s="34">
        <v>81400</v>
      </c>
      <c r="D3660" s="34">
        <v>133500</v>
      </c>
      <c r="E3660" s="35">
        <v>2049.9299999999998</v>
      </c>
      <c r="F3660" s="9"/>
      <c r="G3660" s="42"/>
    </row>
    <row r="3661" spans="1:7" ht="13.25" customHeight="1">
      <c r="A3661" s="33">
        <v>43738</v>
      </c>
      <c r="B3661" s="34">
        <v>49050</v>
      </c>
      <c r="C3661" s="34">
        <v>82200</v>
      </c>
      <c r="D3661" s="34">
        <v>134000</v>
      </c>
      <c r="E3661" s="35">
        <v>2063.0500000000002</v>
      </c>
      <c r="F3661" s="9"/>
      <c r="G3661" s="42"/>
    </row>
    <row r="3662" spans="1:7" ht="13.25" customHeight="1">
      <c r="A3662" s="36">
        <v>43739</v>
      </c>
      <c r="B3662" s="37">
        <v>48850</v>
      </c>
      <c r="C3662" s="37">
        <v>82000</v>
      </c>
      <c r="D3662" s="37">
        <v>132500</v>
      </c>
      <c r="E3662" s="38">
        <v>2072.42</v>
      </c>
      <c r="F3662" s="9"/>
      <c r="G3662" s="42"/>
    </row>
    <row r="3663" spans="1:7" ht="13.25" customHeight="1">
      <c r="A3663" s="39">
        <v>43740</v>
      </c>
      <c r="B3663" s="40">
        <v>47600</v>
      </c>
      <c r="C3663" s="40">
        <v>79500</v>
      </c>
      <c r="D3663" s="40">
        <v>128500</v>
      </c>
      <c r="E3663" s="41">
        <v>2031.91</v>
      </c>
      <c r="F3663" s="9"/>
      <c r="G3663" s="42"/>
    </row>
    <row r="3664" spans="1:7" ht="13.25" customHeight="1">
      <c r="A3664" s="33">
        <v>43742</v>
      </c>
      <c r="B3664" s="34">
        <v>48000</v>
      </c>
      <c r="C3664" s="34">
        <v>80300</v>
      </c>
      <c r="D3664" s="34">
        <v>126500</v>
      </c>
      <c r="E3664" s="35">
        <v>2020.69</v>
      </c>
      <c r="F3664" s="9"/>
      <c r="G3664" s="42"/>
    </row>
    <row r="3665" spans="1:7" ht="13.25" customHeight="1">
      <c r="A3665" s="33">
        <v>43745</v>
      </c>
      <c r="B3665" s="34">
        <v>47750</v>
      </c>
      <c r="C3665" s="34">
        <v>80300</v>
      </c>
      <c r="D3665" s="34">
        <v>128000</v>
      </c>
      <c r="E3665" s="35">
        <v>2021.73</v>
      </c>
      <c r="F3665" s="9"/>
      <c r="G3665" s="42"/>
    </row>
    <row r="3666" spans="1:7" ht="13.25" customHeight="1">
      <c r="A3666" s="33">
        <v>43746</v>
      </c>
      <c r="B3666" s="34">
        <v>48900</v>
      </c>
      <c r="C3666" s="34">
        <v>80900</v>
      </c>
      <c r="D3666" s="34">
        <v>129500</v>
      </c>
      <c r="E3666" s="35">
        <v>2046.25</v>
      </c>
      <c r="F3666" s="9"/>
      <c r="G3666" s="42"/>
    </row>
    <row r="3667" spans="1:7" ht="13.25" customHeight="1">
      <c r="A3667" s="36">
        <v>43748</v>
      </c>
      <c r="B3667" s="37">
        <v>48550</v>
      </c>
      <c r="C3667" s="37">
        <v>79000</v>
      </c>
      <c r="D3667" s="37">
        <v>126500</v>
      </c>
      <c r="E3667" s="38">
        <v>2028.15</v>
      </c>
      <c r="F3667" s="9"/>
      <c r="G3667" s="42"/>
    </row>
    <row r="3668" spans="1:7" ht="13.25" customHeight="1">
      <c r="A3668" s="39">
        <v>43749</v>
      </c>
      <c r="B3668" s="40">
        <v>49150</v>
      </c>
      <c r="C3668" s="40">
        <v>80000</v>
      </c>
      <c r="D3668" s="40">
        <v>126000</v>
      </c>
      <c r="E3668" s="41">
        <v>2044.61</v>
      </c>
      <c r="F3668" s="9"/>
      <c r="G3668" s="42"/>
    </row>
    <row r="3669" spans="1:7" ht="13.25" customHeight="1">
      <c r="A3669" s="33">
        <v>43752</v>
      </c>
      <c r="B3669" s="34">
        <v>50000</v>
      </c>
      <c r="C3669" s="34">
        <v>80500</v>
      </c>
      <c r="D3669" s="34">
        <v>122000</v>
      </c>
      <c r="E3669" s="35">
        <v>2067.4</v>
      </c>
      <c r="F3669" s="9"/>
      <c r="G3669" s="42"/>
    </row>
    <row r="3670" spans="1:7" ht="13.25" customHeight="1">
      <c r="A3670" s="33">
        <v>43753</v>
      </c>
      <c r="B3670" s="34">
        <v>50100</v>
      </c>
      <c r="C3670" s="34">
        <v>81200</v>
      </c>
      <c r="D3670" s="34">
        <v>122000</v>
      </c>
      <c r="E3670" s="35">
        <v>2068.17</v>
      </c>
      <c r="F3670" s="9"/>
      <c r="G3670" s="42"/>
    </row>
    <row r="3671" spans="1:7" ht="13.25" customHeight="1">
      <c r="A3671" s="33">
        <v>43754</v>
      </c>
      <c r="B3671" s="34">
        <v>50700</v>
      </c>
      <c r="C3671" s="34">
        <v>82400</v>
      </c>
      <c r="D3671" s="34">
        <v>123000</v>
      </c>
      <c r="E3671" s="35">
        <v>2082.83</v>
      </c>
      <c r="F3671" s="9"/>
      <c r="G3671" s="42"/>
    </row>
    <row r="3672" spans="1:7" ht="13.25" customHeight="1">
      <c r="A3672" s="36">
        <v>43755</v>
      </c>
      <c r="B3672" s="37">
        <v>50500</v>
      </c>
      <c r="C3672" s="37">
        <v>81000</v>
      </c>
      <c r="D3672" s="37">
        <v>123000</v>
      </c>
      <c r="E3672" s="38">
        <v>2077.94</v>
      </c>
      <c r="F3672" s="9"/>
      <c r="G3672" s="42"/>
    </row>
    <row r="3673" spans="1:7" ht="13.25" customHeight="1">
      <c r="A3673" s="39">
        <v>43756</v>
      </c>
      <c r="B3673" s="40">
        <v>49900</v>
      </c>
      <c r="C3673" s="40">
        <v>77400</v>
      </c>
      <c r="D3673" s="40">
        <v>123000</v>
      </c>
      <c r="E3673" s="41">
        <v>2060.69</v>
      </c>
      <c r="F3673" s="9"/>
      <c r="G3673" s="42"/>
    </row>
    <row r="3674" spans="1:7" ht="13.25" customHeight="1">
      <c r="A3674" s="33">
        <v>43759</v>
      </c>
      <c r="B3674" s="34">
        <v>50300</v>
      </c>
      <c r="C3674" s="34">
        <v>77500</v>
      </c>
      <c r="D3674" s="34">
        <v>122000</v>
      </c>
      <c r="E3674" s="35">
        <v>2064.84</v>
      </c>
      <c r="F3674" s="9"/>
      <c r="G3674" s="42"/>
    </row>
    <row r="3675" spans="1:7" ht="13.25" customHeight="1">
      <c r="A3675" s="33">
        <v>43760</v>
      </c>
      <c r="B3675" s="34">
        <v>51200</v>
      </c>
      <c r="C3675" s="34">
        <v>79100</v>
      </c>
      <c r="D3675" s="34">
        <v>122000</v>
      </c>
      <c r="E3675" s="35">
        <v>2088.86</v>
      </c>
      <c r="F3675" s="9"/>
      <c r="G3675" s="42"/>
    </row>
    <row r="3676" spans="1:7" ht="13.25" customHeight="1">
      <c r="A3676" s="33">
        <v>43761</v>
      </c>
      <c r="B3676" s="34">
        <v>51200</v>
      </c>
      <c r="C3676" s="34">
        <v>77700</v>
      </c>
      <c r="D3676" s="34">
        <v>121000</v>
      </c>
      <c r="E3676" s="35">
        <v>2080.62</v>
      </c>
      <c r="F3676" s="9"/>
      <c r="G3676" s="42"/>
    </row>
    <row r="3677" spans="1:7" ht="13.25" customHeight="1">
      <c r="A3677" s="36">
        <v>43762</v>
      </c>
      <c r="B3677" s="37">
        <v>50700</v>
      </c>
      <c r="C3677" s="37">
        <v>80000</v>
      </c>
      <c r="D3677" s="37">
        <v>122000</v>
      </c>
      <c r="E3677" s="38">
        <v>2085.66</v>
      </c>
      <c r="F3677" s="9"/>
      <c r="G3677" s="42"/>
    </row>
    <row r="3678" spans="1:7" ht="13.25" customHeight="1">
      <c r="A3678" s="39">
        <v>43763</v>
      </c>
      <c r="B3678" s="40">
        <v>50900</v>
      </c>
      <c r="C3678" s="40">
        <v>82900</v>
      </c>
      <c r="D3678" s="40">
        <v>123500</v>
      </c>
      <c r="E3678" s="41">
        <v>2087.89</v>
      </c>
      <c r="F3678" s="9"/>
      <c r="G3678" s="42"/>
    </row>
    <row r="3679" spans="1:7" ht="13.25" customHeight="1">
      <c r="A3679" s="33">
        <v>43766</v>
      </c>
      <c r="B3679" s="34">
        <v>51300</v>
      </c>
      <c r="C3679" s="34">
        <v>82900</v>
      </c>
      <c r="D3679" s="34">
        <v>121500</v>
      </c>
      <c r="E3679" s="35">
        <v>2093.6</v>
      </c>
      <c r="F3679" s="9"/>
      <c r="G3679" s="42"/>
    </row>
    <row r="3680" spans="1:7" ht="13.25" customHeight="1">
      <c r="A3680" s="33">
        <v>43767</v>
      </c>
      <c r="B3680" s="34">
        <v>51100</v>
      </c>
      <c r="C3680" s="34">
        <v>83000</v>
      </c>
      <c r="D3680" s="34">
        <v>122500</v>
      </c>
      <c r="E3680" s="35">
        <v>2092.69</v>
      </c>
      <c r="F3680" s="9"/>
      <c r="G3680" s="42"/>
    </row>
    <row r="3681" spans="1:7" ht="13.25" customHeight="1">
      <c r="A3681" s="33">
        <v>43768</v>
      </c>
      <c r="B3681" s="34">
        <v>50400</v>
      </c>
      <c r="C3681" s="34">
        <v>81500</v>
      </c>
      <c r="D3681" s="34">
        <v>122500</v>
      </c>
      <c r="E3681" s="35">
        <v>2080.27</v>
      </c>
      <c r="F3681" s="9"/>
      <c r="G3681" s="42"/>
    </row>
    <row r="3682" spans="1:7" ht="13.25" customHeight="1">
      <c r="A3682" s="36">
        <v>43769</v>
      </c>
      <c r="B3682" s="37">
        <v>50400</v>
      </c>
      <c r="C3682" s="37">
        <v>82000</v>
      </c>
      <c r="D3682" s="37">
        <v>122000</v>
      </c>
      <c r="E3682" s="38">
        <v>2083.48</v>
      </c>
      <c r="F3682" s="9"/>
      <c r="G3682" s="42"/>
    </row>
    <row r="3683" spans="1:7" ht="13.25" customHeight="1">
      <c r="A3683" s="39">
        <v>43770</v>
      </c>
      <c r="B3683" s="40">
        <v>51200</v>
      </c>
      <c r="C3683" s="40">
        <v>83100</v>
      </c>
      <c r="D3683" s="40">
        <v>124000</v>
      </c>
      <c r="E3683" s="41">
        <v>2100.1999999999998</v>
      </c>
      <c r="F3683" s="9"/>
      <c r="G3683" s="42"/>
    </row>
    <row r="3684" spans="1:7" ht="13.25" customHeight="1">
      <c r="A3684" s="33">
        <v>43773</v>
      </c>
      <c r="B3684" s="34">
        <v>52300</v>
      </c>
      <c r="C3684" s="34">
        <v>84700</v>
      </c>
      <c r="D3684" s="34">
        <v>124000</v>
      </c>
      <c r="E3684" s="35">
        <v>2130.2399999999998</v>
      </c>
      <c r="F3684" s="9"/>
      <c r="G3684" s="42"/>
    </row>
    <row r="3685" spans="1:7" ht="13.25" customHeight="1">
      <c r="A3685" s="33">
        <v>43774</v>
      </c>
      <c r="B3685" s="34">
        <v>52700</v>
      </c>
      <c r="C3685" s="34">
        <v>85100</v>
      </c>
      <c r="D3685" s="34">
        <v>125000</v>
      </c>
      <c r="E3685" s="35">
        <v>2142.64</v>
      </c>
      <c r="F3685" s="9"/>
      <c r="G3685" s="42"/>
    </row>
    <row r="3686" spans="1:7" ht="13.25" customHeight="1">
      <c r="A3686" s="33">
        <v>43775</v>
      </c>
      <c r="B3686" s="34">
        <v>53300</v>
      </c>
      <c r="C3686" s="34">
        <v>83500</v>
      </c>
      <c r="D3686" s="34">
        <v>123500</v>
      </c>
      <c r="E3686" s="35">
        <v>2144.15</v>
      </c>
      <c r="F3686" s="9"/>
      <c r="G3686" s="42"/>
    </row>
    <row r="3687" spans="1:7" ht="13.25" customHeight="1">
      <c r="A3687" s="36">
        <v>43776</v>
      </c>
      <c r="B3687" s="37">
        <v>52900</v>
      </c>
      <c r="C3687" s="37">
        <v>83600</v>
      </c>
      <c r="D3687" s="37">
        <v>123500</v>
      </c>
      <c r="E3687" s="38">
        <v>2144.29</v>
      </c>
      <c r="F3687" s="9"/>
      <c r="G3687" s="42"/>
    </row>
    <row r="3688" spans="1:7" ht="13.25" customHeight="1">
      <c r="A3688" s="39">
        <v>43777</v>
      </c>
      <c r="B3688" s="40">
        <v>52100</v>
      </c>
      <c r="C3688" s="40">
        <v>82300</v>
      </c>
      <c r="D3688" s="40">
        <v>124000</v>
      </c>
      <c r="E3688" s="41">
        <v>2137.23</v>
      </c>
      <c r="F3688" s="9"/>
      <c r="G3688" s="42"/>
    </row>
    <row r="3689" spans="1:7" ht="13.25" customHeight="1">
      <c r="A3689" s="33">
        <v>43780</v>
      </c>
      <c r="B3689" s="34">
        <v>51600</v>
      </c>
      <c r="C3689" s="34">
        <v>81300</v>
      </c>
      <c r="D3689" s="34">
        <v>123500</v>
      </c>
      <c r="E3689" s="35">
        <v>2124.09</v>
      </c>
      <c r="F3689" s="9"/>
      <c r="G3689" s="42"/>
    </row>
    <row r="3690" spans="1:7" ht="13.25" customHeight="1">
      <c r="A3690" s="33">
        <v>43781</v>
      </c>
      <c r="B3690" s="34">
        <v>52600</v>
      </c>
      <c r="C3690" s="34">
        <v>83200</v>
      </c>
      <c r="D3690" s="34">
        <v>125500</v>
      </c>
      <c r="E3690" s="35">
        <v>2140.92</v>
      </c>
      <c r="F3690" s="9"/>
      <c r="G3690" s="42"/>
    </row>
    <row r="3691" spans="1:7" ht="13.25" customHeight="1">
      <c r="A3691" s="33">
        <v>43782</v>
      </c>
      <c r="B3691" s="34">
        <v>52500</v>
      </c>
      <c r="C3691" s="34">
        <v>83400</v>
      </c>
      <c r="D3691" s="34">
        <v>124500</v>
      </c>
      <c r="E3691" s="35">
        <v>2122.4499999999998</v>
      </c>
      <c r="F3691" s="9"/>
      <c r="G3691" s="42"/>
    </row>
    <row r="3692" spans="1:7" ht="13.25" customHeight="1">
      <c r="A3692" s="36">
        <v>43783</v>
      </c>
      <c r="B3692" s="37">
        <v>52800</v>
      </c>
      <c r="C3692" s="37">
        <v>83400</v>
      </c>
      <c r="D3692" s="37">
        <v>124500</v>
      </c>
      <c r="E3692" s="38">
        <v>2139.23</v>
      </c>
      <c r="F3692" s="9"/>
      <c r="G3692" s="42"/>
    </row>
    <row r="3693" spans="1:7" ht="13.25" customHeight="1">
      <c r="A3693" s="39">
        <v>43784</v>
      </c>
      <c r="B3693" s="40">
        <v>53700</v>
      </c>
      <c r="C3693" s="40">
        <v>85200</v>
      </c>
      <c r="D3693" s="40">
        <v>125500</v>
      </c>
      <c r="E3693" s="41">
        <v>2162.1799999999998</v>
      </c>
      <c r="F3693" s="9"/>
      <c r="G3693" s="42"/>
    </row>
    <row r="3694" spans="1:7" ht="13.25" customHeight="1">
      <c r="A3694" s="33">
        <v>43787</v>
      </c>
      <c r="B3694" s="34">
        <v>53500</v>
      </c>
      <c r="C3694" s="34">
        <v>85500</v>
      </c>
      <c r="D3694" s="34">
        <v>126000</v>
      </c>
      <c r="E3694" s="35">
        <v>2160.69</v>
      </c>
      <c r="F3694" s="9"/>
      <c r="G3694" s="42"/>
    </row>
    <row r="3695" spans="1:7" ht="13.25" customHeight="1">
      <c r="A3695" s="33">
        <v>43788</v>
      </c>
      <c r="B3695" s="34">
        <v>53500</v>
      </c>
      <c r="C3695" s="34">
        <v>85300</v>
      </c>
      <c r="D3695" s="34">
        <v>125000</v>
      </c>
      <c r="E3695" s="35">
        <v>2153.2399999999998</v>
      </c>
      <c r="F3695" s="9"/>
      <c r="G3695" s="42"/>
    </row>
    <row r="3696" spans="1:7" ht="13.25" customHeight="1">
      <c r="A3696" s="33">
        <v>43789</v>
      </c>
      <c r="B3696" s="34">
        <v>52000</v>
      </c>
      <c r="C3696" s="34">
        <v>82700</v>
      </c>
      <c r="D3696" s="34">
        <v>124500</v>
      </c>
      <c r="E3696" s="35">
        <v>2125.3200000000002</v>
      </c>
      <c r="F3696" s="9"/>
      <c r="G3696" s="42"/>
    </row>
    <row r="3697" spans="1:7" ht="13.25" customHeight="1">
      <c r="A3697" s="36">
        <v>43790</v>
      </c>
      <c r="B3697" s="37">
        <v>51000</v>
      </c>
      <c r="C3697" s="37">
        <v>80900</v>
      </c>
      <c r="D3697" s="37">
        <v>124500</v>
      </c>
      <c r="E3697" s="38">
        <v>2096.6</v>
      </c>
      <c r="F3697" s="9"/>
      <c r="G3697" s="42"/>
    </row>
    <row r="3698" spans="1:7" ht="13.25" customHeight="1">
      <c r="A3698" s="39">
        <v>43791</v>
      </c>
      <c r="B3698" s="40">
        <v>51600</v>
      </c>
      <c r="C3698" s="40">
        <v>81700</v>
      </c>
      <c r="D3698" s="40">
        <v>123500</v>
      </c>
      <c r="E3698" s="41">
        <v>2101.96</v>
      </c>
      <c r="F3698" s="9"/>
      <c r="G3698" s="42"/>
    </row>
    <row r="3699" spans="1:7" ht="13.25" customHeight="1">
      <c r="A3699" s="33">
        <v>43794</v>
      </c>
      <c r="B3699" s="34">
        <v>51800</v>
      </c>
      <c r="C3699" s="34">
        <v>81700</v>
      </c>
      <c r="D3699" s="34">
        <v>125000</v>
      </c>
      <c r="E3699" s="35">
        <v>2123.5</v>
      </c>
      <c r="F3699" s="9"/>
      <c r="G3699" s="42"/>
    </row>
    <row r="3700" spans="1:7" ht="13.25" customHeight="1">
      <c r="A3700" s="33">
        <v>43795</v>
      </c>
      <c r="B3700" s="34">
        <v>51800</v>
      </c>
      <c r="C3700" s="34">
        <v>82300</v>
      </c>
      <c r="D3700" s="34">
        <v>122500</v>
      </c>
      <c r="E3700" s="35">
        <v>2121.35</v>
      </c>
      <c r="F3700" s="9"/>
      <c r="G3700" s="42"/>
    </row>
    <row r="3701" spans="1:7" ht="13.25" customHeight="1">
      <c r="A3701" s="33">
        <v>43796</v>
      </c>
      <c r="B3701" s="34">
        <v>52200</v>
      </c>
      <c r="C3701" s="34">
        <v>82700</v>
      </c>
      <c r="D3701" s="34">
        <v>123500</v>
      </c>
      <c r="E3701" s="35">
        <v>2127.85</v>
      </c>
      <c r="F3701" s="9"/>
      <c r="G3701" s="42"/>
    </row>
    <row r="3702" spans="1:7" ht="13.25" customHeight="1">
      <c r="A3702" s="36">
        <v>43797</v>
      </c>
      <c r="B3702" s="37">
        <v>51300</v>
      </c>
      <c r="C3702" s="37">
        <v>82800</v>
      </c>
      <c r="D3702" s="37">
        <v>124000</v>
      </c>
      <c r="E3702" s="38">
        <v>2118.6</v>
      </c>
      <c r="F3702" s="9"/>
      <c r="G3702" s="42"/>
    </row>
    <row r="3703" spans="1:7" ht="13.25" customHeight="1">
      <c r="A3703" s="39">
        <v>43798</v>
      </c>
      <c r="B3703" s="40">
        <v>50300</v>
      </c>
      <c r="C3703" s="40">
        <v>80900</v>
      </c>
      <c r="D3703" s="40">
        <v>121000</v>
      </c>
      <c r="E3703" s="41">
        <v>2087.96</v>
      </c>
      <c r="F3703" s="9"/>
      <c r="G3703" s="42"/>
    </row>
    <row r="3704" spans="1:7" ht="13.25" customHeight="1">
      <c r="A3704" s="33">
        <v>43801</v>
      </c>
      <c r="B3704" s="34">
        <v>50400</v>
      </c>
      <c r="C3704" s="34">
        <v>80500</v>
      </c>
      <c r="D3704" s="34">
        <v>121500</v>
      </c>
      <c r="E3704" s="35">
        <v>2091.92</v>
      </c>
      <c r="F3704" s="9"/>
      <c r="G3704" s="42"/>
    </row>
    <row r="3705" spans="1:7" ht="13.25" customHeight="1">
      <c r="A3705" s="33">
        <v>43802</v>
      </c>
      <c r="B3705" s="34">
        <v>49900</v>
      </c>
      <c r="C3705" s="34">
        <v>78700</v>
      </c>
      <c r="D3705" s="34">
        <v>121500</v>
      </c>
      <c r="E3705" s="35">
        <v>2084.0700000000002</v>
      </c>
      <c r="F3705" s="9"/>
      <c r="G3705" s="42"/>
    </row>
    <row r="3706" spans="1:7" ht="13.25" customHeight="1">
      <c r="A3706" s="33">
        <v>43803</v>
      </c>
      <c r="B3706" s="34">
        <v>49450</v>
      </c>
      <c r="C3706" s="34">
        <v>77700</v>
      </c>
      <c r="D3706" s="34">
        <v>122000</v>
      </c>
      <c r="E3706" s="35">
        <v>2068.89</v>
      </c>
      <c r="F3706" s="9"/>
      <c r="G3706" s="42"/>
    </row>
    <row r="3707" spans="1:7" ht="13.25" customHeight="1">
      <c r="A3707" s="36">
        <v>43804</v>
      </c>
      <c r="B3707" s="37">
        <v>49500</v>
      </c>
      <c r="C3707" s="37">
        <v>78800</v>
      </c>
      <c r="D3707" s="37">
        <v>118000</v>
      </c>
      <c r="E3707" s="38">
        <v>2060.7399999999998</v>
      </c>
      <c r="F3707" s="9"/>
      <c r="G3707" s="42"/>
    </row>
    <row r="3708" spans="1:7" ht="13.25" customHeight="1">
      <c r="A3708" s="39">
        <v>43805</v>
      </c>
      <c r="B3708" s="40">
        <v>50400</v>
      </c>
      <c r="C3708" s="40">
        <v>80600</v>
      </c>
      <c r="D3708" s="40">
        <v>118500</v>
      </c>
      <c r="E3708" s="41">
        <v>2081.85</v>
      </c>
      <c r="F3708" s="9"/>
      <c r="G3708" s="42"/>
    </row>
    <row r="3709" spans="1:7" ht="13.25" customHeight="1">
      <c r="A3709" s="33">
        <v>43808</v>
      </c>
      <c r="B3709" s="34">
        <v>51200</v>
      </c>
      <c r="C3709" s="34">
        <v>80700</v>
      </c>
      <c r="D3709" s="34">
        <v>119500</v>
      </c>
      <c r="E3709" s="35">
        <v>2088.65</v>
      </c>
      <c r="F3709" s="9"/>
      <c r="G3709" s="42"/>
    </row>
    <row r="3710" spans="1:7" ht="13.25" customHeight="1">
      <c r="A3710" s="33">
        <v>43809</v>
      </c>
      <c r="B3710" s="34">
        <v>51500</v>
      </c>
      <c r="C3710" s="34">
        <v>80700</v>
      </c>
      <c r="D3710" s="34">
        <v>120000</v>
      </c>
      <c r="E3710" s="35">
        <v>2098</v>
      </c>
      <c r="F3710" s="9"/>
      <c r="G3710" s="42"/>
    </row>
    <row r="3711" spans="1:7" ht="13.25" customHeight="1">
      <c r="A3711" s="33">
        <v>43810</v>
      </c>
      <c r="B3711" s="34">
        <v>51900</v>
      </c>
      <c r="C3711" s="34">
        <v>80600</v>
      </c>
      <c r="D3711" s="34">
        <v>119000</v>
      </c>
      <c r="E3711" s="35">
        <v>2105.62</v>
      </c>
      <c r="F3711" s="9"/>
      <c r="G3711" s="42"/>
    </row>
    <row r="3712" spans="1:7" ht="13.25" customHeight="1">
      <c r="A3712" s="36">
        <v>43811</v>
      </c>
      <c r="B3712" s="37">
        <v>53300</v>
      </c>
      <c r="C3712" s="37">
        <v>83400</v>
      </c>
      <c r="D3712" s="37">
        <v>120000</v>
      </c>
      <c r="E3712" s="38">
        <v>2137.35</v>
      </c>
      <c r="F3712" s="9"/>
      <c r="G3712" s="42"/>
    </row>
    <row r="3713" spans="1:7" ht="13.25" customHeight="1">
      <c r="A3713" s="39">
        <v>43812</v>
      </c>
      <c r="B3713" s="40">
        <v>54700</v>
      </c>
      <c r="C3713" s="40">
        <v>87900</v>
      </c>
      <c r="D3713" s="40">
        <v>121000</v>
      </c>
      <c r="E3713" s="41">
        <v>2170.25</v>
      </c>
      <c r="F3713" s="9"/>
      <c r="G3713" s="42"/>
    </row>
    <row r="3714" spans="1:7" ht="13.25" customHeight="1">
      <c r="A3714" s="33">
        <v>43815</v>
      </c>
      <c r="B3714" s="34">
        <v>54700</v>
      </c>
      <c r="C3714" s="34">
        <v>88600</v>
      </c>
      <c r="D3714" s="34">
        <v>119000</v>
      </c>
      <c r="E3714" s="35">
        <v>2168.15</v>
      </c>
      <c r="F3714" s="9"/>
      <c r="G3714" s="42"/>
    </row>
    <row r="3715" spans="1:7" ht="13.25" customHeight="1">
      <c r="A3715" s="33">
        <v>43816</v>
      </c>
      <c r="B3715" s="34">
        <v>56700</v>
      </c>
      <c r="C3715" s="34">
        <v>92800</v>
      </c>
      <c r="D3715" s="34">
        <v>122000</v>
      </c>
      <c r="E3715" s="35">
        <v>2195.6799999999998</v>
      </c>
      <c r="F3715" s="9"/>
      <c r="G3715" s="42"/>
    </row>
    <row r="3716" spans="1:7" ht="13.25" customHeight="1">
      <c r="A3716" s="33">
        <v>43817</v>
      </c>
      <c r="B3716" s="34">
        <v>56300</v>
      </c>
      <c r="C3716" s="34">
        <v>93000</v>
      </c>
      <c r="D3716" s="34">
        <v>123000</v>
      </c>
      <c r="E3716" s="35">
        <v>2194.7600000000002</v>
      </c>
      <c r="F3716" s="9"/>
      <c r="G3716" s="42"/>
    </row>
    <row r="3717" spans="1:7" ht="13.25" customHeight="1">
      <c r="A3717" s="36">
        <v>43818</v>
      </c>
      <c r="B3717" s="37">
        <v>56000</v>
      </c>
      <c r="C3717" s="37">
        <v>93600</v>
      </c>
      <c r="D3717" s="37">
        <v>123500</v>
      </c>
      <c r="E3717" s="38">
        <v>2196.56</v>
      </c>
      <c r="F3717" s="9"/>
      <c r="G3717" s="42"/>
    </row>
    <row r="3718" spans="1:7" ht="13.25" customHeight="1">
      <c r="A3718" s="39">
        <v>43819</v>
      </c>
      <c r="B3718" s="40">
        <v>56000</v>
      </c>
      <c r="C3718" s="40">
        <v>95000</v>
      </c>
      <c r="D3718" s="40">
        <v>124000</v>
      </c>
      <c r="E3718" s="41">
        <v>2204.1799999999998</v>
      </c>
      <c r="F3718" s="9"/>
      <c r="G3718" s="42"/>
    </row>
    <row r="3719" spans="1:7" ht="13.25" customHeight="1">
      <c r="A3719" s="33">
        <v>43822</v>
      </c>
      <c r="B3719" s="34">
        <v>55500</v>
      </c>
      <c r="C3719" s="34">
        <v>94600</v>
      </c>
      <c r="D3719" s="34">
        <v>122500</v>
      </c>
      <c r="E3719" s="35">
        <v>2203.71</v>
      </c>
      <c r="F3719" s="9"/>
      <c r="G3719" s="42"/>
    </row>
    <row r="3720" spans="1:7" ht="13.25" customHeight="1">
      <c r="A3720" s="33">
        <v>43823</v>
      </c>
      <c r="B3720" s="34">
        <v>55000</v>
      </c>
      <c r="C3720" s="34">
        <v>93800</v>
      </c>
      <c r="D3720" s="34">
        <v>122000</v>
      </c>
      <c r="E3720" s="35">
        <v>2190.08</v>
      </c>
      <c r="F3720" s="9"/>
      <c r="G3720" s="42"/>
    </row>
    <row r="3721" spans="1:7" ht="13.25" customHeight="1">
      <c r="A3721" s="33">
        <v>43825</v>
      </c>
      <c r="B3721" s="34">
        <v>55400</v>
      </c>
      <c r="C3721" s="34">
        <v>94800</v>
      </c>
      <c r="D3721" s="34">
        <v>122500</v>
      </c>
      <c r="E3721" s="35">
        <v>2197.9299999999998</v>
      </c>
      <c r="F3721" s="9"/>
      <c r="G3721" s="42"/>
    </row>
    <row r="3722" spans="1:7" ht="13.25" customHeight="1">
      <c r="A3722" s="36">
        <v>43826</v>
      </c>
      <c r="B3722" s="37">
        <v>56500</v>
      </c>
      <c r="C3722" s="37">
        <v>96000</v>
      </c>
      <c r="D3722" s="37">
        <v>120500</v>
      </c>
      <c r="E3722" s="38">
        <v>2204.21</v>
      </c>
      <c r="F3722" s="9"/>
      <c r="G3722" s="42"/>
    </row>
    <row r="3723" spans="1:7" ht="13.25" customHeight="1">
      <c r="A3723" s="39">
        <v>43829</v>
      </c>
      <c r="B3723" s="40">
        <v>55800</v>
      </c>
      <c r="C3723" s="40">
        <v>94100</v>
      </c>
      <c r="D3723" s="40">
        <v>120500</v>
      </c>
      <c r="E3723" s="41">
        <v>2197.67</v>
      </c>
      <c r="F3723" s="9"/>
      <c r="G3723" s="42"/>
    </row>
    <row r="3724" spans="1:7" ht="13.25" customHeight="1">
      <c r="A3724" s="33">
        <v>43832</v>
      </c>
      <c r="B3724" s="34">
        <v>55200</v>
      </c>
      <c r="C3724" s="34">
        <v>94700</v>
      </c>
      <c r="D3724" s="34">
        <v>118000</v>
      </c>
      <c r="E3724" s="35">
        <v>2175.17</v>
      </c>
      <c r="F3724" s="9"/>
      <c r="G3724" s="42"/>
    </row>
    <row r="3725" spans="1:7" ht="13.25" customHeight="1">
      <c r="A3725" s="33">
        <v>43833</v>
      </c>
      <c r="B3725" s="34">
        <v>55500</v>
      </c>
      <c r="C3725" s="34">
        <v>94500</v>
      </c>
      <c r="D3725" s="34">
        <v>116000</v>
      </c>
      <c r="E3725" s="35">
        <v>2176.46</v>
      </c>
      <c r="F3725" s="9"/>
      <c r="G3725" s="42"/>
    </row>
    <row r="3726" spans="1:7" ht="13.25" customHeight="1">
      <c r="A3726" s="33">
        <v>43836</v>
      </c>
      <c r="B3726" s="34">
        <v>55500</v>
      </c>
      <c r="C3726" s="34">
        <v>94300</v>
      </c>
      <c r="D3726" s="34">
        <v>116000</v>
      </c>
      <c r="E3726" s="35">
        <v>2155.0700000000002</v>
      </c>
      <c r="F3726" s="9"/>
      <c r="G3726" s="42"/>
    </row>
    <row r="3727" spans="1:7" ht="13.25" customHeight="1">
      <c r="A3727" s="36">
        <v>43837</v>
      </c>
      <c r="B3727" s="37">
        <v>55800</v>
      </c>
      <c r="C3727" s="37">
        <v>94000</v>
      </c>
      <c r="D3727" s="37">
        <v>115500</v>
      </c>
      <c r="E3727" s="38">
        <v>2175.54</v>
      </c>
      <c r="F3727" s="9"/>
      <c r="G3727" s="42"/>
    </row>
    <row r="3728" spans="1:7" ht="13.25" customHeight="1">
      <c r="A3728" s="39">
        <v>43838</v>
      </c>
      <c r="B3728" s="40">
        <v>56800</v>
      </c>
      <c r="C3728" s="40">
        <v>97400</v>
      </c>
      <c r="D3728" s="40">
        <v>112000</v>
      </c>
      <c r="E3728" s="41">
        <v>2151.31</v>
      </c>
      <c r="F3728" s="9"/>
      <c r="G3728" s="42"/>
    </row>
    <row r="3729" spans="1:7" ht="13.25" customHeight="1">
      <c r="A3729" s="33">
        <v>43839</v>
      </c>
      <c r="B3729" s="34">
        <v>58600</v>
      </c>
      <c r="C3729" s="34">
        <v>99000</v>
      </c>
      <c r="D3729" s="34">
        <v>111500</v>
      </c>
      <c r="E3729" s="35">
        <v>2186.4499999999998</v>
      </c>
      <c r="F3729" s="9"/>
      <c r="G3729" s="42"/>
    </row>
    <row r="3730" spans="1:7" ht="13.25" customHeight="1">
      <c r="A3730" s="33">
        <v>43840</v>
      </c>
      <c r="B3730" s="34">
        <v>59500</v>
      </c>
      <c r="C3730" s="34">
        <v>98900</v>
      </c>
      <c r="D3730" s="34">
        <v>113500</v>
      </c>
      <c r="E3730" s="35">
        <v>2206.39</v>
      </c>
      <c r="F3730" s="9"/>
      <c r="G3730" s="42"/>
    </row>
    <row r="3731" spans="1:7" ht="13.25" customHeight="1">
      <c r="A3731" s="33">
        <v>43843</v>
      </c>
      <c r="B3731" s="34">
        <v>60000</v>
      </c>
      <c r="C3731" s="34">
        <v>100500</v>
      </c>
      <c r="D3731" s="34">
        <v>115000</v>
      </c>
      <c r="E3731" s="35">
        <v>2229.2600000000002</v>
      </c>
      <c r="F3731" s="9"/>
      <c r="G3731" s="42"/>
    </row>
    <row r="3732" spans="1:7" ht="13.25" customHeight="1">
      <c r="A3732" s="36">
        <v>43844</v>
      </c>
      <c r="B3732" s="37">
        <v>60000</v>
      </c>
      <c r="C3732" s="37">
        <v>100500</v>
      </c>
      <c r="D3732" s="37">
        <v>116000</v>
      </c>
      <c r="E3732" s="38">
        <v>2238.88</v>
      </c>
      <c r="F3732" s="9"/>
      <c r="G3732" s="42"/>
    </row>
    <row r="3733" spans="1:7" ht="13.25" customHeight="1">
      <c r="A3733" s="39">
        <v>43845</v>
      </c>
      <c r="B3733" s="40">
        <v>59000</v>
      </c>
      <c r="C3733" s="40">
        <v>98200</v>
      </c>
      <c r="D3733" s="40">
        <v>115000</v>
      </c>
      <c r="E3733" s="41">
        <v>2230.98</v>
      </c>
      <c r="F3733" s="9"/>
      <c r="G3733" s="42"/>
    </row>
    <row r="3734" spans="1:7" ht="13.25" customHeight="1">
      <c r="A3734" s="33">
        <v>43846</v>
      </c>
      <c r="B3734" s="34">
        <v>60700</v>
      </c>
      <c r="C3734" s="34">
        <v>99200</v>
      </c>
      <c r="D3734" s="34">
        <v>118500</v>
      </c>
      <c r="E3734" s="35">
        <v>2248.0500000000002</v>
      </c>
      <c r="F3734" s="9"/>
      <c r="G3734" s="42"/>
    </row>
    <row r="3735" spans="1:7" ht="13.25" customHeight="1">
      <c r="A3735" s="33">
        <v>43847</v>
      </c>
      <c r="B3735" s="34">
        <v>61300</v>
      </c>
      <c r="C3735" s="34">
        <v>99000</v>
      </c>
      <c r="D3735" s="34">
        <v>118500</v>
      </c>
      <c r="E3735" s="35">
        <v>2250.5700000000002</v>
      </c>
      <c r="F3735" s="9"/>
      <c r="G3735" s="42"/>
    </row>
    <row r="3736" spans="1:7" ht="13.25" customHeight="1">
      <c r="A3736" s="33">
        <v>43850</v>
      </c>
      <c r="B3736" s="34">
        <v>62400</v>
      </c>
      <c r="C3736" s="34">
        <v>99900</v>
      </c>
      <c r="D3736" s="34">
        <v>118000</v>
      </c>
      <c r="E3736" s="35">
        <v>2262.64</v>
      </c>
      <c r="F3736" s="9"/>
      <c r="G3736" s="42"/>
    </row>
    <row r="3737" spans="1:7" ht="13.25" customHeight="1">
      <c r="A3737" s="36">
        <v>43851</v>
      </c>
      <c r="B3737" s="37">
        <v>61400</v>
      </c>
      <c r="C3737" s="37">
        <v>99300</v>
      </c>
      <c r="D3737" s="37">
        <v>117000</v>
      </c>
      <c r="E3737" s="38">
        <v>2239.69</v>
      </c>
      <c r="F3737" s="9"/>
      <c r="G3737" s="42"/>
    </row>
    <row r="3738" spans="1:7" ht="13.25" customHeight="1">
      <c r="A3738" s="39">
        <v>43852</v>
      </c>
      <c r="B3738" s="40">
        <v>62300</v>
      </c>
      <c r="C3738" s="40">
        <v>101000</v>
      </c>
      <c r="D3738" s="40">
        <v>127000</v>
      </c>
      <c r="E3738" s="41">
        <v>2267.25</v>
      </c>
      <c r="F3738" s="9"/>
      <c r="G3738" s="42"/>
    </row>
    <row r="3739" spans="1:7" ht="13.25" customHeight="1">
      <c r="A3739" s="33">
        <v>43853</v>
      </c>
      <c r="B3739" s="34">
        <v>60800</v>
      </c>
      <c r="C3739" s="34">
        <v>98700</v>
      </c>
      <c r="D3739" s="34">
        <v>130500</v>
      </c>
      <c r="E3739" s="35">
        <v>2246.13</v>
      </c>
      <c r="F3739" s="9"/>
      <c r="G3739" s="42"/>
    </row>
    <row r="3740" spans="1:7" ht="13.25" customHeight="1">
      <c r="A3740" s="33">
        <v>43858</v>
      </c>
      <c r="B3740" s="34">
        <v>58800</v>
      </c>
      <c r="C3740" s="34">
        <v>96300</v>
      </c>
      <c r="D3740" s="34">
        <v>131000</v>
      </c>
      <c r="E3740" s="35">
        <v>2176.7199999999998</v>
      </c>
      <c r="F3740" s="9"/>
      <c r="G3740" s="42"/>
    </row>
    <row r="3741" spans="1:7" ht="13.25" customHeight="1">
      <c r="A3741" s="33">
        <v>43859</v>
      </c>
      <c r="B3741" s="34">
        <v>59100</v>
      </c>
      <c r="C3741" s="34">
        <v>97900</v>
      </c>
      <c r="D3741" s="34">
        <v>131000</v>
      </c>
      <c r="E3741" s="35">
        <v>2185.2800000000002</v>
      </c>
      <c r="F3741" s="9"/>
      <c r="G3741" s="42"/>
    </row>
    <row r="3742" spans="1:7" ht="13.25" customHeight="1">
      <c r="A3742" s="36">
        <v>43860</v>
      </c>
      <c r="B3742" s="37">
        <v>57200</v>
      </c>
      <c r="C3742" s="37">
        <v>94000</v>
      </c>
      <c r="D3742" s="37">
        <v>127500</v>
      </c>
      <c r="E3742" s="38">
        <v>2148</v>
      </c>
      <c r="F3742" s="9"/>
      <c r="G3742" s="42"/>
    </row>
    <row r="3743" spans="1:7" ht="13.25" customHeight="1">
      <c r="A3743" s="39">
        <v>43861</v>
      </c>
      <c r="B3743" s="40">
        <v>56400</v>
      </c>
      <c r="C3743" s="40">
        <v>93500</v>
      </c>
      <c r="D3743" s="40">
        <v>125000</v>
      </c>
      <c r="E3743" s="41">
        <v>2119.0100000000002</v>
      </c>
      <c r="F3743" s="9"/>
      <c r="G3743" s="42"/>
    </row>
    <row r="3744" spans="1:7" ht="13.25" customHeight="1">
      <c r="A3744" s="33">
        <v>43864</v>
      </c>
      <c r="B3744" s="34">
        <v>57200</v>
      </c>
      <c r="C3744" s="34">
        <v>94700</v>
      </c>
      <c r="D3744" s="34">
        <v>123500</v>
      </c>
      <c r="E3744" s="35">
        <v>2118.88</v>
      </c>
      <c r="F3744" s="9"/>
      <c r="G3744" s="42"/>
    </row>
    <row r="3745" spans="1:7" ht="13.25" customHeight="1">
      <c r="A3745" s="33">
        <v>43865</v>
      </c>
      <c r="B3745" s="34">
        <v>58900</v>
      </c>
      <c r="C3745" s="34">
        <v>97100</v>
      </c>
      <c r="D3745" s="34">
        <v>124000</v>
      </c>
      <c r="E3745" s="35">
        <v>2157.9</v>
      </c>
      <c r="F3745" s="9"/>
      <c r="G3745" s="42"/>
    </row>
    <row r="3746" spans="1:7" ht="13.25" customHeight="1">
      <c r="A3746" s="33">
        <v>43866</v>
      </c>
      <c r="B3746" s="34">
        <v>59500</v>
      </c>
      <c r="C3746" s="34">
        <v>97700</v>
      </c>
      <c r="D3746" s="34">
        <v>124000</v>
      </c>
      <c r="E3746" s="35">
        <v>2165.63</v>
      </c>
      <c r="F3746" s="9"/>
      <c r="G3746" s="42"/>
    </row>
    <row r="3747" spans="1:7" ht="13.25" customHeight="1">
      <c r="A3747" s="36">
        <v>43867</v>
      </c>
      <c r="B3747" s="37">
        <v>61100</v>
      </c>
      <c r="C3747" s="37">
        <v>100500</v>
      </c>
      <c r="D3747" s="37">
        <v>132000</v>
      </c>
      <c r="E3747" s="38">
        <v>2227.94</v>
      </c>
      <c r="F3747" s="9"/>
      <c r="G3747" s="42"/>
    </row>
    <row r="3748" spans="1:7" ht="13.25" customHeight="1">
      <c r="A3748" s="39">
        <v>43868</v>
      </c>
      <c r="B3748" s="40">
        <v>60400</v>
      </c>
      <c r="C3748" s="40">
        <v>99300</v>
      </c>
      <c r="D3748" s="40">
        <v>131000</v>
      </c>
      <c r="E3748" s="41">
        <v>2211.9499999999998</v>
      </c>
      <c r="F3748" s="9"/>
      <c r="G3748" s="42"/>
    </row>
    <row r="3749" spans="1:7" ht="13.25" customHeight="1">
      <c r="A3749" s="33">
        <v>43871</v>
      </c>
      <c r="B3749" s="34">
        <v>59700</v>
      </c>
      <c r="C3749" s="34">
        <v>98800</v>
      </c>
      <c r="D3749" s="34">
        <v>130000</v>
      </c>
      <c r="E3749" s="35">
        <v>2201.0700000000002</v>
      </c>
      <c r="F3749" s="9"/>
      <c r="G3749" s="42"/>
    </row>
    <row r="3750" spans="1:7" ht="13.25" customHeight="1">
      <c r="A3750" s="33">
        <v>43872</v>
      </c>
      <c r="B3750" s="34">
        <v>59900</v>
      </c>
      <c r="C3750" s="34">
        <v>99800</v>
      </c>
      <c r="D3750" s="34">
        <v>132500</v>
      </c>
      <c r="E3750" s="35">
        <v>2223.12</v>
      </c>
      <c r="F3750" s="9"/>
      <c r="G3750" s="42"/>
    </row>
    <row r="3751" spans="1:7" ht="13.25" customHeight="1">
      <c r="A3751" s="33">
        <v>43873</v>
      </c>
      <c r="B3751" s="34">
        <v>60500</v>
      </c>
      <c r="C3751" s="34">
        <v>100000</v>
      </c>
      <c r="D3751" s="34">
        <v>136000</v>
      </c>
      <c r="E3751" s="35">
        <v>2238.38</v>
      </c>
      <c r="F3751" s="9"/>
      <c r="G3751" s="42"/>
    </row>
    <row r="3752" spans="1:7" ht="13.25" customHeight="1">
      <c r="A3752" s="36">
        <v>43874</v>
      </c>
      <c r="B3752" s="37">
        <v>60700</v>
      </c>
      <c r="C3752" s="37">
        <v>102000</v>
      </c>
      <c r="D3752" s="37">
        <v>133000</v>
      </c>
      <c r="E3752" s="38">
        <v>2232.96</v>
      </c>
      <c r="F3752" s="9"/>
      <c r="G3752" s="42"/>
    </row>
    <row r="3753" spans="1:7" ht="13.25" customHeight="1">
      <c r="A3753" s="39">
        <v>43875</v>
      </c>
      <c r="B3753" s="40">
        <v>61800</v>
      </c>
      <c r="C3753" s="40">
        <v>104500</v>
      </c>
      <c r="D3753" s="40">
        <v>133500</v>
      </c>
      <c r="E3753" s="41">
        <v>2243.59</v>
      </c>
      <c r="F3753" s="9"/>
      <c r="G3753" s="42"/>
    </row>
    <row r="3754" spans="1:7" ht="13.25" customHeight="1">
      <c r="A3754" s="33">
        <v>43878</v>
      </c>
      <c r="B3754" s="34">
        <v>61500</v>
      </c>
      <c r="C3754" s="34">
        <v>105000</v>
      </c>
      <c r="D3754" s="34">
        <v>135500</v>
      </c>
      <c r="E3754" s="35">
        <v>2242.17</v>
      </c>
      <c r="F3754" s="9"/>
      <c r="G3754" s="42"/>
    </row>
    <row r="3755" spans="1:7" ht="13.25" customHeight="1">
      <c r="A3755" s="33">
        <v>43879</v>
      </c>
      <c r="B3755" s="34">
        <v>59800</v>
      </c>
      <c r="C3755" s="34">
        <v>102000</v>
      </c>
      <c r="D3755" s="34">
        <v>132500</v>
      </c>
      <c r="E3755" s="35">
        <v>2208.88</v>
      </c>
      <c r="F3755" s="9"/>
      <c r="G3755" s="42"/>
    </row>
    <row r="3756" spans="1:7" ht="13.25" customHeight="1">
      <c r="A3756" s="33">
        <v>43880</v>
      </c>
      <c r="B3756" s="34">
        <v>60200</v>
      </c>
      <c r="C3756" s="34">
        <v>103500</v>
      </c>
      <c r="D3756" s="34">
        <v>131500</v>
      </c>
      <c r="E3756" s="35">
        <v>2210.34</v>
      </c>
      <c r="F3756" s="9"/>
      <c r="G3756" s="42"/>
    </row>
    <row r="3757" spans="1:7" ht="13.25" customHeight="1">
      <c r="A3757" s="36">
        <v>43881</v>
      </c>
      <c r="B3757" s="37">
        <v>60000</v>
      </c>
      <c r="C3757" s="37">
        <v>104000</v>
      </c>
      <c r="D3757" s="37">
        <v>130000</v>
      </c>
      <c r="E3757" s="38">
        <v>2195.5</v>
      </c>
      <c r="F3757" s="9"/>
      <c r="G3757" s="42"/>
    </row>
    <row r="3758" spans="1:7" ht="13.25" customHeight="1">
      <c r="A3758" s="39">
        <v>43882</v>
      </c>
      <c r="B3758" s="40">
        <v>59200</v>
      </c>
      <c r="C3758" s="40">
        <v>103000</v>
      </c>
      <c r="D3758" s="40">
        <v>128000</v>
      </c>
      <c r="E3758" s="41">
        <v>2162.84</v>
      </c>
      <c r="F3758" s="9"/>
      <c r="G3758" s="42"/>
    </row>
    <row r="3759" spans="1:7" ht="13.25" customHeight="1">
      <c r="A3759" s="33">
        <v>43885</v>
      </c>
      <c r="B3759" s="34">
        <v>56800</v>
      </c>
      <c r="C3759" s="34">
        <v>99500</v>
      </c>
      <c r="D3759" s="34">
        <v>122500</v>
      </c>
      <c r="E3759" s="35">
        <v>2079.04</v>
      </c>
      <c r="F3759" s="9"/>
      <c r="G3759" s="42"/>
    </row>
    <row r="3760" spans="1:7" ht="13.25" customHeight="1">
      <c r="A3760" s="33">
        <v>43886</v>
      </c>
      <c r="B3760" s="34">
        <v>57900</v>
      </c>
      <c r="C3760" s="34">
        <v>98000</v>
      </c>
      <c r="D3760" s="34">
        <v>122500</v>
      </c>
      <c r="E3760" s="35">
        <v>2103.61</v>
      </c>
      <c r="F3760" s="9"/>
      <c r="G3760" s="42"/>
    </row>
    <row r="3761" spans="1:7" ht="13.25" customHeight="1">
      <c r="A3761" s="33">
        <v>43887</v>
      </c>
      <c r="B3761" s="34">
        <v>56500</v>
      </c>
      <c r="C3761" s="34">
        <v>94600</v>
      </c>
      <c r="D3761" s="34">
        <v>122500</v>
      </c>
      <c r="E3761" s="35">
        <v>2076.77</v>
      </c>
      <c r="F3761" s="9"/>
      <c r="G3761" s="42"/>
    </row>
    <row r="3762" spans="1:7" ht="13.25" customHeight="1">
      <c r="A3762" s="36">
        <v>43888</v>
      </c>
      <c r="B3762" s="37">
        <v>55900</v>
      </c>
      <c r="C3762" s="37">
        <v>92800</v>
      </c>
      <c r="D3762" s="37">
        <v>121000</v>
      </c>
      <c r="E3762" s="38">
        <v>2054.89</v>
      </c>
      <c r="F3762" s="9"/>
      <c r="G3762" s="42"/>
    </row>
    <row r="3763" spans="1:7" ht="13.25" customHeight="1">
      <c r="A3763" s="39">
        <v>43889</v>
      </c>
      <c r="B3763" s="40">
        <v>54200</v>
      </c>
      <c r="C3763" s="40">
        <v>87900</v>
      </c>
      <c r="D3763" s="40">
        <v>115000</v>
      </c>
      <c r="E3763" s="41">
        <v>1987.01</v>
      </c>
      <c r="F3763" s="9"/>
      <c r="G3763" s="42"/>
    </row>
    <row r="3764" spans="1:7" ht="13.25" customHeight="1">
      <c r="A3764" s="33">
        <v>43892</v>
      </c>
      <c r="B3764" s="34">
        <v>55000</v>
      </c>
      <c r="C3764" s="34">
        <v>92100</v>
      </c>
      <c r="D3764" s="34">
        <v>113500</v>
      </c>
      <c r="E3764" s="35">
        <v>2002.51</v>
      </c>
      <c r="F3764" s="9"/>
      <c r="G3764" s="42"/>
    </row>
    <row r="3765" spans="1:7" ht="13.25" customHeight="1">
      <c r="A3765" s="33">
        <v>43893</v>
      </c>
      <c r="B3765" s="34">
        <v>55400</v>
      </c>
      <c r="C3765" s="34">
        <v>92800</v>
      </c>
      <c r="D3765" s="34">
        <v>112500</v>
      </c>
      <c r="E3765" s="35">
        <v>2014.15</v>
      </c>
      <c r="F3765" s="9"/>
      <c r="G3765" s="42"/>
    </row>
    <row r="3766" spans="1:7" ht="13.25" customHeight="1">
      <c r="A3766" s="33">
        <v>43894</v>
      </c>
      <c r="B3766" s="34">
        <v>57400</v>
      </c>
      <c r="C3766" s="34">
        <v>94300</v>
      </c>
      <c r="D3766" s="34">
        <v>113000</v>
      </c>
      <c r="E3766" s="35">
        <v>2059.33</v>
      </c>
      <c r="F3766" s="9"/>
      <c r="G3766" s="42"/>
    </row>
    <row r="3767" spans="1:7" ht="13.25" customHeight="1">
      <c r="A3767" s="36">
        <v>43895</v>
      </c>
      <c r="B3767" s="37">
        <v>57800</v>
      </c>
      <c r="C3767" s="37">
        <v>94900</v>
      </c>
      <c r="D3767" s="37">
        <v>114000</v>
      </c>
      <c r="E3767" s="38">
        <v>2085.2600000000002</v>
      </c>
      <c r="F3767" s="9"/>
      <c r="G3767" s="42"/>
    </row>
    <row r="3768" spans="1:7" ht="13.25" customHeight="1">
      <c r="A3768" s="39">
        <v>43896</v>
      </c>
      <c r="B3768" s="40">
        <v>56500</v>
      </c>
      <c r="C3768" s="40">
        <v>92600</v>
      </c>
      <c r="D3768" s="40">
        <v>110500</v>
      </c>
      <c r="E3768" s="41">
        <v>2040.22</v>
      </c>
      <c r="F3768" s="9"/>
      <c r="G3768" s="42"/>
    </row>
    <row r="3769" spans="1:7" ht="13.25" customHeight="1">
      <c r="A3769" s="33">
        <v>43899</v>
      </c>
      <c r="B3769" s="34">
        <v>54200</v>
      </c>
      <c r="C3769" s="34">
        <v>86900</v>
      </c>
      <c r="D3769" s="34">
        <v>104000</v>
      </c>
      <c r="E3769" s="35">
        <v>1954.77</v>
      </c>
      <c r="F3769" s="9"/>
      <c r="G3769" s="42"/>
    </row>
    <row r="3770" spans="1:7" ht="13.25" customHeight="1">
      <c r="A3770" s="33">
        <v>43900</v>
      </c>
      <c r="B3770" s="34">
        <v>54600</v>
      </c>
      <c r="C3770" s="34">
        <v>89100</v>
      </c>
      <c r="D3770" s="34">
        <v>102000</v>
      </c>
      <c r="E3770" s="35">
        <v>1962.93</v>
      </c>
      <c r="F3770" s="9"/>
      <c r="G3770" s="42"/>
    </row>
    <row r="3771" spans="1:7" ht="13.25" customHeight="1">
      <c r="A3771" s="33">
        <v>43901</v>
      </c>
      <c r="B3771" s="34">
        <v>52100</v>
      </c>
      <c r="C3771" s="34">
        <v>85500</v>
      </c>
      <c r="D3771" s="34">
        <v>100000</v>
      </c>
      <c r="E3771" s="35">
        <v>1908.27</v>
      </c>
      <c r="F3771" s="9"/>
      <c r="G3771" s="42"/>
    </row>
    <row r="3772" spans="1:7" ht="13.25" customHeight="1">
      <c r="A3772" s="36">
        <v>43902</v>
      </c>
      <c r="B3772" s="37">
        <v>50800</v>
      </c>
      <c r="C3772" s="37">
        <v>82800</v>
      </c>
      <c r="D3772" s="37">
        <v>95000</v>
      </c>
      <c r="E3772" s="38">
        <v>1834.33</v>
      </c>
      <c r="F3772" s="9"/>
      <c r="G3772" s="42"/>
    </row>
    <row r="3773" spans="1:7" ht="13.25" customHeight="1">
      <c r="A3773" s="39">
        <v>43903</v>
      </c>
      <c r="B3773" s="40">
        <v>49950</v>
      </c>
      <c r="C3773" s="40">
        <v>82500</v>
      </c>
      <c r="D3773" s="40">
        <v>87200</v>
      </c>
      <c r="E3773" s="41">
        <v>1771.44</v>
      </c>
      <c r="F3773" s="9"/>
      <c r="G3773" s="42"/>
    </row>
    <row r="3774" spans="1:7" ht="13.25" customHeight="1">
      <c r="A3774" s="33">
        <v>43906</v>
      </c>
      <c r="B3774" s="34">
        <v>48900</v>
      </c>
      <c r="C3774" s="34">
        <v>80600</v>
      </c>
      <c r="D3774" s="34">
        <v>82900</v>
      </c>
      <c r="E3774" s="35">
        <v>1714.86</v>
      </c>
      <c r="F3774" s="9"/>
      <c r="G3774" s="42"/>
    </row>
    <row r="3775" spans="1:7" ht="13.25" customHeight="1">
      <c r="A3775" s="33">
        <v>43907</v>
      </c>
      <c r="B3775" s="34">
        <v>47300</v>
      </c>
      <c r="C3775" s="34">
        <v>80400</v>
      </c>
      <c r="D3775" s="34">
        <v>80100</v>
      </c>
      <c r="E3775" s="35">
        <v>1672.44</v>
      </c>
      <c r="F3775" s="9"/>
      <c r="G3775" s="42"/>
    </row>
    <row r="3776" spans="1:7" ht="13.25" customHeight="1">
      <c r="A3776" s="33">
        <v>43908</v>
      </c>
      <c r="B3776" s="34">
        <v>45600</v>
      </c>
      <c r="C3776" s="34">
        <v>73100</v>
      </c>
      <c r="D3776" s="34">
        <v>73500</v>
      </c>
      <c r="E3776" s="35">
        <v>1591.2</v>
      </c>
      <c r="F3776" s="9"/>
      <c r="G3776" s="42"/>
    </row>
    <row r="3777" spans="1:7" ht="13.25" customHeight="1">
      <c r="A3777" s="36">
        <v>43909</v>
      </c>
      <c r="B3777" s="37">
        <v>42950</v>
      </c>
      <c r="C3777" s="37">
        <v>69000</v>
      </c>
      <c r="D3777" s="37">
        <v>65900</v>
      </c>
      <c r="E3777" s="38">
        <v>1457.64</v>
      </c>
      <c r="F3777" s="9"/>
      <c r="G3777" s="42"/>
    </row>
    <row r="3778" spans="1:7" ht="13.25" customHeight="1">
      <c r="A3778" s="39">
        <v>43910</v>
      </c>
      <c r="B3778" s="40">
        <v>45400</v>
      </c>
      <c r="C3778" s="40">
        <v>74800</v>
      </c>
      <c r="D3778" s="40">
        <v>71100</v>
      </c>
      <c r="E3778" s="41">
        <v>1566.15</v>
      </c>
      <c r="F3778" s="9"/>
      <c r="G3778" s="42"/>
    </row>
    <row r="3779" spans="1:7" ht="13.25" customHeight="1">
      <c r="A3779" s="33">
        <v>43913</v>
      </c>
      <c r="B3779" s="34">
        <v>42500</v>
      </c>
      <c r="C3779" s="34">
        <v>69400</v>
      </c>
      <c r="D3779" s="34">
        <v>68900</v>
      </c>
      <c r="E3779" s="35">
        <v>1482.46</v>
      </c>
      <c r="F3779" s="9"/>
      <c r="G3779" s="42"/>
    </row>
    <row r="3780" spans="1:7" ht="13.25" customHeight="1">
      <c r="A3780" s="33">
        <v>43914</v>
      </c>
      <c r="B3780" s="34">
        <v>46950</v>
      </c>
      <c r="C3780" s="34">
        <v>78700</v>
      </c>
      <c r="D3780" s="34">
        <v>74800</v>
      </c>
      <c r="E3780" s="35">
        <v>1609.97</v>
      </c>
      <c r="F3780" s="9"/>
      <c r="G3780" s="42"/>
    </row>
    <row r="3781" spans="1:7" ht="13.25" customHeight="1">
      <c r="A3781" s="33">
        <v>43915</v>
      </c>
      <c r="B3781" s="34">
        <v>48650</v>
      </c>
      <c r="C3781" s="34">
        <v>84500</v>
      </c>
      <c r="D3781" s="34">
        <v>84500</v>
      </c>
      <c r="E3781" s="35">
        <v>1704.76</v>
      </c>
      <c r="F3781" s="9"/>
      <c r="G3781" s="42"/>
    </row>
    <row r="3782" spans="1:7" ht="13.25" customHeight="1">
      <c r="A3782" s="36">
        <v>43916</v>
      </c>
      <c r="B3782" s="37">
        <v>47800</v>
      </c>
      <c r="C3782" s="37">
        <v>80700</v>
      </c>
      <c r="D3782" s="37">
        <v>84900</v>
      </c>
      <c r="E3782" s="38">
        <v>1686.24</v>
      </c>
      <c r="F3782" s="9"/>
      <c r="G3782" s="42"/>
    </row>
    <row r="3783" spans="1:7" ht="13.25" customHeight="1">
      <c r="A3783" s="39">
        <v>43917</v>
      </c>
      <c r="B3783" s="40">
        <v>48300</v>
      </c>
      <c r="C3783" s="40">
        <v>83300</v>
      </c>
      <c r="D3783" s="40">
        <v>86400</v>
      </c>
      <c r="E3783" s="41">
        <v>1717.73</v>
      </c>
      <c r="F3783" s="9"/>
      <c r="G3783" s="42"/>
    </row>
    <row r="3784" spans="1:7" ht="13.25" customHeight="1">
      <c r="A3784" s="33">
        <v>43920</v>
      </c>
      <c r="B3784" s="34">
        <v>47850</v>
      </c>
      <c r="C3784" s="34">
        <v>83700</v>
      </c>
      <c r="D3784" s="34">
        <v>85400</v>
      </c>
      <c r="E3784" s="35">
        <v>1717.12</v>
      </c>
      <c r="F3784" s="9"/>
      <c r="G3784" s="42"/>
    </row>
    <row r="3785" spans="1:7" ht="13.25" customHeight="1">
      <c r="A3785" s="33">
        <v>43921</v>
      </c>
      <c r="B3785" s="34">
        <v>47750</v>
      </c>
      <c r="C3785" s="34">
        <v>83300</v>
      </c>
      <c r="D3785" s="34">
        <v>88700</v>
      </c>
      <c r="E3785" s="35">
        <v>1754.64</v>
      </c>
      <c r="F3785" s="9"/>
      <c r="G3785" s="42"/>
    </row>
    <row r="3786" spans="1:7" ht="13.25" customHeight="1">
      <c r="A3786" s="33">
        <v>43922</v>
      </c>
      <c r="B3786" s="34">
        <v>45800</v>
      </c>
      <c r="C3786" s="34">
        <v>78400</v>
      </c>
      <c r="D3786" s="34">
        <v>85400</v>
      </c>
      <c r="E3786" s="35">
        <v>1685.46</v>
      </c>
      <c r="F3786" s="9"/>
      <c r="G3786" s="42"/>
    </row>
    <row r="3787" spans="1:7" ht="13.25" customHeight="1">
      <c r="A3787" s="36">
        <v>43923</v>
      </c>
      <c r="B3787" s="37">
        <v>46800</v>
      </c>
      <c r="C3787" s="37">
        <v>80000</v>
      </c>
      <c r="D3787" s="37">
        <v>86600</v>
      </c>
      <c r="E3787" s="38">
        <v>1724.86</v>
      </c>
      <c r="F3787" s="9"/>
      <c r="G3787" s="42"/>
    </row>
    <row r="3788" spans="1:7" ht="13.25" customHeight="1">
      <c r="A3788" s="39">
        <v>43924</v>
      </c>
      <c r="B3788" s="40">
        <v>47000</v>
      </c>
      <c r="C3788" s="40">
        <v>79600</v>
      </c>
      <c r="D3788" s="40">
        <v>86300</v>
      </c>
      <c r="E3788" s="41">
        <v>1725.44</v>
      </c>
      <c r="F3788" s="9"/>
      <c r="G3788" s="42"/>
    </row>
    <row r="3789" spans="1:7" ht="13.25" customHeight="1">
      <c r="A3789" s="33">
        <v>43927</v>
      </c>
      <c r="B3789" s="34">
        <v>48700</v>
      </c>
      <c r="C3789" s="34">
        <v>83100</v>
      </c>
      <c r="D3789" s="34">
        <v>88800</v>
      </c>
      <c r="E3789" s="35">
        <v>1791.88</v>
      </c>
      <c r="F3789" s="9"/>
      <c r="G3789" s="42"/>
    </row>
    <row r="3790" spans="1:7" ht="13.25" customHeight="1">
      <c r="A3790" s="33">
        <v>43928</v>
      </c>
      <c r="B3790" s="34">
        <v>49600</v>
      </c>
      <c r="C3790" s="34">
        <v>85800</v>
      </c>
      <c r="D3790" s="34">
        <v>90400</v>
      </c>
      <c r="E3790" s="35">
        <v>1823.6</v>
      </c>
      <c r="F3790" s="9"/>
      <c r="G3790" s="42"/>
    </row>
    <row r="3791" spans="1:7" ht="13.25" customHeight="1">
      <c r="A3791" s="33">
        <v>43929</v>
      </c>
      <c r="B3791" s="34">
        <v>48600</v>
      </c>
      <c r="C3791" s="34">
        <v>84500</v>
      </c>
      <c r="D3791" s="34">
        <v>90000</v>
      </c>
      <c r="E3791" s="35">
        <v>1807.14</v>
      </c>
      <c r="F3791" s="9"/>
      <c r="G3791" s="42"/>
    </row>
    <row r="3792" spans="1:7" ht="13.25" customHeight="1">
      <c r="A3792" s="36">
        <v>43930</v>
      </c>
      <c r="B3792" s="37">
        <v>49100</v>
      </c>
      <c r="C3792" s="37">
        <v>85000</v>
      </c>
      <c r="D3792" s="37">
        <v>97100</v>
      </c>
      <c r="E3792" s="38">
        <v>1836.21</v>
      </c>
      <c r="F3792" s="9"/>
      <c r="G3792" s="42"/>
    </row>
    <row r="3793" spans="1:7" ht="13.25" customHeight="1">
      <c r="A3793" s="39">
        <v>43931</v>
      </c>
      <c r="B3793" s="40">
        <v>49250</v>
      </c>
      <c r="C3793" s="40">
        <v>84100</v>
      </c>
      <c r="D3793" s="40">
        <v>99700</v>
      </c>
      <c r="E3793" s="41">
        <v>1860.7</v>
      </c>
      <c r="F3793" s="9"/>
      <c r="G3793" s="42"/>
    </row>
    <row r="3794" spans="1:7" ht="13.25" customHeight="1">
      <c r="A3794" s="33">
        <v>43934</v>
      </c>
      <c r="B3794" s="34">
        <v>48300</v>
      </c>
      <c r="C3794" s="34">
        <v>81400</v>
      </c>
      <c r="D3794" s="34">
        <v>97800</v>
      </c>
      <c r="E3794" s="35">
        <v>1825.76</v>
      </c>
      <c r="F3794" s="9"/>
      <c r="G3794" s="42"/>
    </row>
    <row r="3795" spans="1:7" ht="13.25" customHeight="1">
      <c r="A3795" s="33">
        <v>43935</v>
      </c>
      <c r="B3795" s="34">
        <v>49000</v>
      </c>
      <c r="C3795" s="34">
        <v>82300</v>
      </c>
      <c r="D3795" s="34">
        <v>100000</v>
      </c>
      <c r="E3795" s="35">
        <v>1857.08</v>
      </c>
      <c r="F3795" s="9"/>
      <c r="G3795" s="42"/>
    </row>
    <row r="3796" spans="1:7" ht="13.25" customHeight="1">
      <c r="A3796" s="33">
        <v>43937</v>
      </c>
      <c r="B3796" s="34">
        <v>49000</v>
      </c>
      <c r="C3796" s="34">
        <v>81300</v>
      </c>
      <c r="D3796" s="34">
        <v>99100</v>
      </c>
      <c r="E3796" s="35">
        <v>1857.07</v>
      </c>
      <c r="F3796" s="9"/>
      <c r="G3796" s="42"/>
    </row>
    <row r="3797" spans="1:7" ht="13.25" customHeight="1">
      <c r="A3797" s="36">
        <v>43938</v>
      </c>
      <c r="B3797" s="37">
        <v>51400</v>
      </c>
      <c r="C3797" s="37">
        <v>84100</v>
      </c>
      <c r="D3797" s="37">
        <v>100500</v>
      </c>
      <c r="E3797" s="38">
        <v>1914.53</v>
      </c>
      <c r="F3797" s="9"/>
      <c r="G3797" s="42"/>
    </row>
    <row r="3798" spans="1:7" ht="13.25" customHeight="1">
      <c r="A3798" s="39">
        <v>43941</v>
      </c>
      <c r="B3798" s="40">
        <v>50100</v>
      </c>
      <c r="C3798" s="40">
        <v>82000</v>
      </c>
      <c r="D3798" s="40">
        <v>97600</v>
      </c>
      <c r="E3798" s="41">
        <v>1898.36</v>
      </c>
      <c r="F3798" s="9"/>
      <c r="G3798" s="42"/>
    </row>
    <row r="3799" spans="1:7" ht="13.25" customHeight="1">
      <c r="A3799" s="33">
        <v>43942</v>
      </c>
      <c r="B3799" s="34">
        <v>49250</v>
      </c>
      <c r="C3799" s="34">
        <v>81300</v>
      </c>
      <c r="D3799" s="34">
        <v>93500</v>
      </c>
      <c r="E3799" s="35">
        <v>1879.38</v>
      </c>
      <c r="F3799" s="9"/>
      <c r="G3799" s="42"/>
    </row>
    <row r="3800" spans="1:7" ht="13.25" customHeight="1">
      <c r="A3800" s="33">
        <v>43943</v>
      </c>
      <c r="B3800" s="34">
        <v>49850</v>
      </c>
      <c r="C3800" s="34">
        <v>83900</v>
      </c>
      <c r="D3800" s="34">
        <v>92600</v>
      </c>
      <c r="E3800" s="35">
        <v>1896.15</v>
      </c>
      <c r="F3800" s="9"/>
      <c r="G3800" s="42"/>
    </row>
    <row r="3801" spans="1:7" ht="13.25" customHeight="1">
      <c r="A3801" s="33">
        <v>43944</v>
      </c>
      <c r="B3801" s="34">
        <v>49850</v>
      </c>
      <c r="C3801" s="34">
        <v>82600</v>
      </c>
      <c r="D3801" s="34">
        <v>92400</v>
      </c>
      <c r="E3801" s="35">
        <v>1914.73</v>
      </c>
      <c r="F3801" s="9"/>
      <c r="G3801" s="42"/>
    </row>
    <row r="3802" spans="1:7" ht="13.25" customHeight="1">
      <c r="A3802" s="36">
        <v>43945</v>
      </c>
      <c r="B3802" s="37">
        <v>49350</v>
      </c>
      <c r="C3802" s="37">
        <v>81400</v>
      </c>
      <c r="D3802" s="37">
        <v>90100</v>
      </c>
      <c r="E3802" s="38">
        <v>1889.01</v>
      </c>
      <c r="F3802" s="9"/>
      <c r="G3802" s="42"/>
    </row>
    <row r="3803" spans="1:7" ht="13.25" customHeight="1">
      <c r="A3803" s="39">
        <v>43948</v>
      </c>
      <c r="B3803" s="40">
        <v>49850</v>
      </c>
      <c r="C3803" s="40">
        <v>82600</v>
      </c>
      <c r="D3803" s="40">
        <v>91600</v>
      </c>
      <c r="E3803" s="41">
        <v>1922.77</v>
      </c>
      <c r="F3803" s="9"/>
      <c r="G3803" s="42"/>
    </row>
    <row r="3804" spans="1:7" ht="13.25" customHeight="1">
      <c r="A3804" s="33">
        <v>43949</v>
      </c>
      <c r="B3804" s="34">
        <v>50100</v>
      </c>
      <c r="C3804" s="34">
        <v>83400</v>
      </c>
      <c r="D3804" s="34">
        <v>93200</v>
      </c>
      <c r="E3804" s="35">
        <v>1934.09</v>
      </c>
      <c r="F3804" s="9"/>
      <c r="G3804" s="42"/>
    </row>
    <row r="3805" spans="1:7" ht="13.25" customHeight="1">
      <c r="A3805" s="33">
        <v>43950</v>
      </c>
      <c r="B3805" s="34">
        <v>50000</v>
      </c>
      <c r="C3805" s="34">
        <v>83700</v>
      </c>
      <c r="D3805" s="34">
        <v>93600</v>
      </c>
      <c r="E3805" s="35">
        <v>1947.56</v>
      </c>
      <c r="F3805" s="9"/>
      <c r="G3805" s="42"/>
    </row>
    <row r="3806" spans="1:7" ht="13.25" customHeight="1">
      <c r="A3806" s="33">
        <v>43955</v>
      </c>
      <c r="B3806" s="34">
        <v>48500</v>
      </c>
      <c r="C3806" s="34">
        <v>81000</v>
      </c>
      <c r="D3806" s="34">
        <v>91500</v>
      </c>
      <c r="E3806" s="35">
        <v>1895.37</v>
      </c>
      <c r="F3806" s="9"/>
      <c r="G3806" s="42"/>
    </row>
    <row r="3807" spans="1:7" ht="13.25" customHeight="1">
      <c r="A3807" s="36">
        <v>43957</v>
      </c>
      <c r="B3807" s="37">
        <v>49200</v>
      </c>
      <c r="C3807" s="37">
        <v>82400</v>
      </c>
      <c r="D3807" s="37">
        <v>93200</v>
      </c>
      <c r="E3807" s="38">
        <v>1928.76</v>
      </c>
      <c r="F3807" s="9"/>
      <c r="G3807" s="42"/>
    </row>
    <row r="3808" spans="1:7" ht="13.25" customHeight="1">
      <c r="A3808" s="39">
        <v>43958</v>
      </c>
      <c r="B3808" s="40">
        <v>48800</v>
      </c>
      <c r="C3808" s="40">
        <v>82400</v>
      </c>
      <c r="D3808" s="40">
        <v>92600</v>
      </c>
      <c r="E3808" s="41">
        <v>1928.61</v>
      </c>
      <c r="F3808" s="9"/>
      <c r="G3808" s="42"/>
    </row>
    <row r="3809" spans="1:7" ht="13.25" customHeight="1">
      <c r="A3809" s="33">
        <v>43959</v>
      </c>
      <c r="B3809" s="34">
        <v>48800</v>
      </c>
      <c r="C3809" s="34">
        <v>85000</v>
      </c>
      <c r="D3809" s="34">
        <v>94500</v>
      </c>
      <c r="E3809" s="35">
        <v>1945.82</v>
      </c>
      <c r="F3809" s="9"/>
      <c r="G3809" s="42"/>
    </row>
    <row r="3810" spans="1:7" ht="13.25" customHeight="1">
      <c r="A3810" s="33">
        <v>43962</v>
      </c>
      <c r="B3810" s="34">
        <v>48400</v>
      </c>
      <c r="C3810" s="34">
        <v>84500</v>
      </c>
      <c r="D3810" s="34">
        <v>93700</v>
      </c>
      <c r="E3810" s="35">
        <v>1935.4</v>
      </c>
      <c r="F3810" s="9"/>
      <c r="G3810" s="42"/>
    </row>
    <row r="3811" spans="1:7" ht="13.25" customHeight="1">
      <c r="A3811" s="33">
        <v>43963</v>
      </c>
      <c r="B3811" s="34">
        <v>47900</v>
      </c>
      <c r="C3811" s="34">
        <v>85700</v>
      </c>
      <c r="D3811" s="34">
        <v>91900</v>
      </c>
      <c r="E3811" s="35">
        <v>1922.17</v>
      </c>
      <c r="F3811" s="9"/>
      <c r="G3811" s="42"/>
    </row>
    <row r="3812" spans="1:7" ht="13.25" customHeight="1">
      <c r="A3812" s="36">
        <v>43964</v>
      </c>
      <c r="B3812" s="37">
        <v>48550</v>
      </c>
      <c r="C3812" s="37">
        <v>83600</v>
      </c>
      <c r="D3812" s="37">
        <v>93100</v>
      </c>
      <c r="E3812" s="38">
        <v>1940.42</v>
      </c>
      <c r="F3812" s="9"/>
      <c r="G3812" s="42"/>
    </row>
    <row r="3813" spans="1:7" ht="13.25" customHeight="1">
      <c r="A3813" s="39">
        <v>43965</v>
      </c>
      <c r="B3813" s="40">
        <v>48000</v>
      </c>
      <c r="C3813" s="40">
        <v>80600</v>
      </c>
      <c r="D3813" s="40">
        <v>92300</v>
      </c>
      <c r="E3813" s="41">
        <v>1924.96</v>
      </c>
      <c r="F3813" s="9"/>
      <c r="G3813" s="42"/>
    </row>
    <row r="3814" spans="1:7" ht="13.25" customHeight="1">
      <c r="A3814" s="33">
        <v>43966</v>
      </c>
      <c r="B3814" s="34">
        <v>47850</v>
      </c>
      <c r="C3814" s="34">
        <v>81900</v>
      </c>
      <c r="D3814" s="34">
        <v>92300</v>
      </c>
      <c r="E3814" s="35">
        <v>1927.28</v>
      </c>
      <c r="F3814" s="9"/>
      <c r="G3814" s="42"/>
    </row>
    <row r="3815" spans="1:7" ht="13.25" customHeight="1">
      <c r="A3815" s="33">
        <v>43969</v>
      </c>
      <c r="B3815" s="34">
        <v>48800</v>
      </c>
      <c r="C3815" s="34">
        <v>81100</v>
      </c>
      <c r="D3815" s="34">
        <v>91900</v>
      </c>
      <c r="E3815" s="35">
        <v>1937.11</v>
      </c>
      <c r="F3815" s="9"/>
      <c r="G3815" s="42"/>
    </row>
    <row r="3816" spans="1:7" ht="13.25" customHeight="1">
      <c r="A3816" s="33">
        <v>43970</v>
      </c>
      <c r="B3816" s="34">
        <v>50300</v>
      </c>
      <c r="C3816" s="34">
        <v>82700</v>
      </c>
      <c r="D3816" s="34">
        <v>99100</v>
      </c>
      <c r="E3816" s="35">
        <v>1980.61</v>
      </c>
      <c r="F3816" s="9"/>
      <c r="G3816" s="42"/>
    </row>
    <row r="3817" spans="1:7" ht="13.25" customHeight="1">
      <c r="A3817" s="36">
        <v>43971</v>
      </c>
      <c r="B3817" s="37">
        <v>50000</v>
      </c>
      <c r="C3817" s="37">
        <v>84100</v>
      </c>
      <c r="D3817" s="37">
        <v>97300</v>
      </c>
      <c r="E3817" s="38">
        <v>1989.64</v>
      </c>
      <c r="F3817" s="9"/>
      <c r="G3817" s="42"/>
    </row>
    <row r="3818" spans="1:7" ht="13.25" customHeight="1">
      <c r="A3818" s="39">
        <v>43972</v>
      </c>
      <c r="B3818" s="40">
        <v>49950</v>
      </c>
      <c r="C3818" s="40">
        <v>83400</v>
      </c>
      <c r="D3818" s="40">
        <v>97200</v>
      </c>
      <c r="E3818" s="41">
        <v>1998.31</v>
      </c>
      <c r="F3818" s="9"/>
      <c r="G3818" s="42"/>
    </row>
    <row r="3819" spans="1:7" ht="13.25" customHeight="1">
      <c r="A3819" s="33">
        <v>43973</v>
      </c>
      <c r="B3819" s="34">
        <v>48750</v>
      </c>
      <c r="C3819" s="34">
        <v>81300</v>
      </c>
      <c r="D3819" s="34">
        <v>94500</v>
      </c>
      <c r="E3819" s="35">
        <v>1970.13</v>
      </c>
      <c r="F3819" s="9"/>
      <c r="G3819" s="42"/>
    </row>
    <row r="3820" spans="1:7" ht="13.25" customHeight="1">
      <c r="A3820" s="33">
        <v>43976</v>
      </c>
      <c r="B3820" s="34">
        <v>48850</v>
      </c>
      <c r="C3820" s="34">
        <v>81400</v>
      </c>
      <c r="D3820" s="34">
        <v>96000</v>
      </c>
      <c r="E3820" s="35">
        <v>1994.6</v>
      </c>
      <c r="F3820" s="9"/>
      <c r="G3820" s="42"/>
    </row>
    <row r="3821" spans="1:7" ht="13.25" customHeight="1">
      <c r="A3821" s="33">
        <v>43977</v>
      </c>
      <c r="B3821" s="34">
        <v>49250</v>
      </c>
      <c r="C3821" s="34">
        <v>81900</v>
      </c>
      <c r="D3821" s="34">
        <v>97800</v>
      </c>
      <c r="E3821" s="35">
        <v>2029.78</v>
      </c>
      <c r="F3821" s="9"/>
      <c r="G3821" s="42"/>
    </row>
    <row r="3822" spans="1:7" ht="13.25" customHeight="1">
      <c r="A3822" s="36">
        <v>43978</v>
      </c>
      <c r="B3822" s="37">
        <v>49900</v>
      </c>
      <c r="C3822" s="37">
        <v>81400</v>
      </c>
      <c r="D3822" s="37">
        <v>98100</v>
      </c>
      <c r="E3822" s="38">
        <v>2031.2</v>
      </c>
      <c r="F3822" s="9"/>
      <c r="G3822" s="42"/>
    </row>
    <row r="3823" spans="1:7" ht="13.25" customHeight="1">
      <c r="A3823" s="39">
        <v>43979</v>
      </c>
      <c r="B3823" s="40">
        <v>50400</v>
      </c>
      <c r="C3823" s="40">
        <v>83900</v>
      </c>
      <c r="D3823" s="40">
        <v>97200</v>
      </c>
      <c r="E3823" s="41">
        <v>2028.54</v>
      </c>
      <c r="F3823" s="9"/>
      <c r="G3823" s="42"/>
    </row>
    <row r="3824" spans="1:7" ht="13.25" customHeight="1">
      <c r="A3824" s="33">
        <v>43980</v>
      </c>
      <c r="B3824" s="34">
        <v>50700</v>
      </c>
      <c r="C3824" s="34">
        <v>81500</v>
      </c>
      <c r="D3824" s="34">
        <v>98000</v>
      </c>
      <c r="E3824" s="35">
        <v>2029.6</v>
      </c>
      <c r="F3824" s="9"/>
      <c r="G3824" s="42"/>
    </row>
    <row r="3825" spans="1:7" ht="13.25" customHeight="1">
      <c r="A3825" s="33">
        <v>43983</v>
      </c>
      <c r="B3825" s="34">
        <v>51200</v>
      </c>
      <c r="C3825" s="34">
        <v>83600</v>
      </c>
      <c r="D3825" s="34">
        <v>100000</v>
      </c>
      <c r="E3825" s="35">
        <v>2065.08</v>
      </c>
      <c r="F3825" s="9"/>
      <c r="G3825" s="42"/>
    </row>
    <row r="3826" spans="1:7" ht="13.25" customHeight="1">
      <c r="A3826" s="33">
        <v>43984</v>
      </c>
      <c r="B3826" s="34">
        <v>51400</v>
      </c>
      <c r="C3826" s="34">
        <v>83300</v>
      </c>
      <c r="D3826" s="34">
        <v>102500</v>
      </c>
      <c r="E3826" s="35">
        <v>2087.19</v>
      </c>
      <c r="F3826" s="9"/>
      <c r="G3826" s="42"/>
    </row>
    <row r="3827" spans="1:7" ht="13.25" customHeight="1">
      <c r="A3827" s="36">
        <v>43985</v>
      </c>
      <c r="B3827" s="37">
        <v>54500</v>
      </c>
      <c r="C3827" s="37">
        <v>88700</v>
      </c>
      <c r="D3827" s="37">
        <v>108500</v>
      </c>
      <c r="E3827" s="38">
        <v>2147</v>
      </c>
      <c r="F3827" s="9"/>
      <c r="G3827" s="42"/>
    </row>
    <row r="3828" spans="1:7" ht="13.25" customHeight="1">
      <c r="A3828" s="39">
        <v>43986</v>
      </c>
      <c r="B3828" s="40">
        <v>54600</v>
      </c>
      <c r="C3828" s="40">
        <v>87700</v>
      </c>
      <c r="D3828" s="40">
        <v>108500</v>
      </c>
      <c r="E3828" s="41">
        <v>2151.1799999999998</v>
      </c>
      <c r="F3828" s="9"/>
      <c r="G3828" s="42"/>
    </row>
    <row r="3829" spans="1:7" ht="13.25" customHeight="1">
      <c r="A3829" s="33">
        <v>43987</v>
      </c>
      <c r="B3829" s="34">
        <v>55500</v>
      </c>
      <c r="C3829" s="34">
        <v>90400</v>
      </c>
      <c r="D3829" s="34">
        <v>111000</v>
      </c>
      <c r="E3829" s="35">
        <v>2181.87</v>
      </c>
      <c r="F3829" s="9"/>
      <c r="G3829" s="42"/>
    </row>
    <row r="3830" spans="1:7" ht="13.25" customHeight="1">
      <c r="A3830" s="33">
        <v>43990</v>
      </c>
      <c r="B3830" s="34">
        <v>54900</v>
      </c>
      <c r="C3830" s="34">
        <v>91000</v>
      </c>
      <c r="D3830" s="34">
        <v>113000</v>
      </c>
      <c r="E3830" s="35">
        <v>2184.29</v>
      </c>
      <c r="F3830" s="9"/>
      <c r="G3830" s="42"/>
    </row>
    <row r="3831" spans="1:7" ht="13.25" customHeight="1">
      <c r="A3831" s="33">
        <v>43991</v>
      </c>
      <c r="B3831" s="34">
        <v>55500</v>
      </c>
      <c r="C3831" s="34">
        <v>89800</v>
      </c>
      <c r="D3831" s="34">
        <v>112000</v>
      </c>
      <c r="E3831" s="35">
        <v>2188.92</v>
      </c>
      <c r="F3831" s="9"/>
      <c r="G3831" s="42"/>
    </row>
    <row r="3832" spans="1:7" ht="13.25" customHeight="1">
      <c r="A3832" s="36">
        <v>43992</v>
      </c>
      <c r="B3832" s="37">
        <v>55400</v>
      </c>
      <c r="C3832" s="37">
        <v>90800</v>
      </c>
      <c r="D3832" s="37">
        <v>111500</v>
      </c>
      <c r="E3832" s="38">
        <v>2195.69</v>
      </c>
      <c r="F3832" s="9"/>
      <c r="G3832" s="42"/>
    </row>
    <row r="3833" spans="1:7" ht="13.25" customHeight="1">
      <c r="A3833" s="39">
        <v>43993</v>
      </c>
      <c r="B3833" s="40">
        <v>54300</v>
      </c>
      <c r="C3833" s="40">
        <v>88500</v>
      </c>
      <c r="D3833" s="40">
        <v>108500</v>
      </c>
      <c r="E3833" s="41">
        <v>2176.7800000000002</v>
      </c>
      <c r="F3833" s="9"/>
      <c r="G3833" s="42"/>
    </row>
    <row r="3834" spans="1:7" ht="13.25" customHeight="1">
      <c r="A3834" s="33">
        <v>43994</v>
      </c>
      <c r="B3834" s="34">
        <v>52300</v>
      </c>
      <c r="C3834" s="34">
        <v>85200</v>
      </c>
      <c r="D3834" s="34">
        <v>103500</v>
      </c>
      <c r="E3834" s="35">
        <v>2132.3000000000002</v>
      </c>
      <c r="F3834" s="9"/>
      <c r="G3834" s="42"/>
    </row>
    <row r="3835" spans="1:7" ht="13.25" customHeight="1">
      <c r="A3835" s="33">
        <v>43997</v>
      </c>
      <c r="B3835" s="34">
        <v>49900</v>
      </c>
      <c r="C3835" s="34">
        <v>82000</v>
      </c>
      <c r="D3835" s="34">
        <v>97000</v>
      </c>
      <c r="E3835" s="35">
        <v>2030.82</v>
      </c>
      <c r="F3835" s="9"/>
      <c r="G3835" s="42"/>
    </row>
    <row r="3836" spans="1:7" ht="13.25" customHeight="1">
      <c r="A3836" s="33">
        <v>43998</v>
      </c>
      <c r="B3836" s="34">
        <v>52100</v>
      </c>
      <c r="C3836" s="34">
        <v>85400</v>
      </c>
      <c r="D3836" s="34">
        <v>101500</v>
      </c>
      <c r="E3836" s="35">
        <v>2138.0500000000002</v>
      </c>
      <c r="F3836" s="9"/>
      <c r="G3836" s="42"/>
    </row>
    <row r="3837" spans="1:7" ht="13.25" customHeight="1">
      <c r="A3837" s="36">
        <v>43999</v>
      </c>
      <c r="B3837" s="37">
        <v>52200</v>
      </c>
      <c r="C3837" s="37">
        <v>86800</v>
      </c>
      <c r="D3837" s="37">
        <v>100500</v>
      </c>
      <c r="E3837" s="38">
        <v>2141.0500000000002</v>
      </c>
      <c r="F3837" s="9"/>
      <c r="G3837" s="42"/>
    </row>
    <row r="3838" spans="1:7" ht="13.25" customHeight="1">
      <c r="A3838" s="39">
        <v>44000</v>
      </c>
      <c r="B3838" s="40">
        <v>52300</v>
      </c>
      <c r="C3838" s="40">
        <v>86200</v>
      </c>
      <c r="D3838" s="40">
        <v>100000</v>
      </c>
      <c r="E3838" s="41">
        <v>2133.48</v>
      </c>
      <c r="F3838" s="9"/>
      <c r="G3838" s="42"/>
    </row>
    <row r="3839" spans="1:7" ht="13.25" customHeight="1">
      <c r="A3839" s="33">
        <v>44001</v>
      </c>
      <c r="B3839" s="34">
        <v>52900</v>
      </c>
      <c r="C3839" s="34">
        <v>85400</v>
      </c>
      <c r="D3839" s="34">
        <v>100000</v>
      </c>
      <c r="E3839" s="35">
        <v>2141.3200000000002</v>
      </c>
      <c r="F3839" s="9"/>
      <c r="G3839" s="42"/>
    </row>
    <row r="3840" spans="1:7" ht="13.25" customHeight="1">
      <c r="A3840" s="33">
        <v>44004</v>
      </c>
      <c r="B3840" s="34">
        <v>52000</v>
      </c>
      <c r="C3840" s="34">
        <v>84900</v>
      </c>
      <c r="D3840" s="34">
        <v>98500</v>
      </c>
      <c r="E3840" s="35">
        <v>2126.73</v>
      </c>
      <c r="F3840" s="9"/>
      <c r="G3840" s="42"/>
    </row>
    <row r="3841" spans="1:7" ht="13.25" customHeight="1">
      <c r="A3841" s="33">
        <v>44005</v>
      </c>
      <c r="B3841" s="34">
        <v>51400</v>
      </c>
      <c r="C3841" s="34">
        <v>84100</v>
      </c>
      <c r="D3841" s="34">
        <v>98700</v>
      </c>
      <c r="E3841" s="35">
        <v>2131.2399999999998</v>
      </c>
      <c r="F3841" s="9"/>
      <c r="G3841" s="42"/>
    </row>
    <row r="3842" spans="1:7" ht="13.25" customHeight="1">
      <c r="A3842" s="36">
        <v>44006</v>
      </c>
      <c r="B3842" s="37">
        <v>52900</v>
      </c>
      <c r="C3842" s="37">
        <v>86000</v>
      </c>
      <c r="D3842" s="37">
        <v>103000</v>
      </c>
      <c r="E3842" s="38">
        <v>2161.5100000000002</v>
      </c>
      <c r="F3842" s="9"/>
      <c r="G3842" s="42"/>
    </row>
    <row r="3843" spans="1:7" ht="13.25" customHeight="1">
      <c r="A3843" s="39">
        <v>44007</v>
      </c>
      <c r="B3843" s="40">
        <v>51900</v>
      </c>
      <c r="C3843" s="40">
        <v>84300</v>
      </c>
      <c r="D3843" s="40">
        <v>99400</v>
      </c>
      <c r="E3843" s="41">
        <v>2112.37</v>
      </c>
      <c r="F3843" s="9"/>
      <c r="G3843" s="42"/>
    </row>
    <row r="3844" spans="1:7" ht="13.25" customHeight="1">
      <c r="A3844" s="33">
        <v>44008</v>
      </c>
      <c r="B3844" s="34">
        <v>53300</v>
      </c>
      <c r="C3844" s="34">
        <v>84600</v>
      </c>
      <c r="D3844" s="34">
        <v>100000</v>
      </c>
      <c r="E3844" s="35">
        <v>2134.65</v>
      </c>
      <c r="F3844" s="9"/>
      <c r="G3844" s="42"/>
    </row>
    <row r="3845" spans="1:7" ht="13.25" customHeight="1">
      <c r="A3845" s="33">
        <v>44011</v>
      </c>
      <c r="B3845" s="34">
        <v>52400</v>
      </c>
      <c r="C3845" s="34">
        <v>83600</v>
      </c>
      <c r="D3845" s="34">
        <v>97700</v>
      </c>
      <c r="E3845" s="35">
        <v>2093.48</v>
      </c>
      <c r="F3845" s="9"/>
      <c r="G3845" s="42"/>
    </row>
    <row r="3846" spans="1:7" ht="13.25" customHeight="1">
      <c r="A3846" s="33">
        <v>44012</v>
      </c>
      <c r="B3846" s="34">
        <v>52800</v>
      </c>
      <c r="C3846" s="34">
        <v>85100</v>
      </c>
      <c r="D3846" s="34">
        <v>97700</v>
      </c>
      <c r="E3846" s="35">
        <v>2108.33</v>
      </c>
      <c r="F3846" s="9"/>
      <c r="G3846" s="42"/>
    </row>
    <row r="3847" spans="1:7" ht="13.25" customHeight="1">
      <c r="A3847" s="36">
        <v>44013</v>
      </c>
      <c r="B3847" s="37">
        <v>52600</v>
      </c>
      <c r="C3847" s="37">
        <v>85300</v>
      </c>
      <c r="D3847" s="37">
        <v>98200</v>
      </c>
      <c r="E3847" s="38">
        <v>2106.6999999999998</v>
      </c>
      <c r="F3847" s="9"/>
      <c r="G3847" s="42"/>
    </row>
    <row r="3848" spans="1:7" ht="13.25" customHeight="1">
      <c r="A3848" s="39">
        <v>44014</v>
      </c>
      <c r="B3848" s="40">
        <v>52900</v>
      </c>
      <c r="C3848" s="40">
        <v>84400</v>
      </c>
      <c r="D3848" s="40">
        <v>99000</v>
      </c>
      <c r="E3848" s="41">
        <v>2135.37</v>
      </c>
      <c r="F3848" s="9"/>
      <c r="G3848" s="42"/>
    </row>
    <row r="3849" spans="1:7" ht="13.25" customHeight="1">
      <c r="A3849" s="33">
        <v>44015</v>
      </c>
      <c r="B3849" s="34">
        <v>53600</v>
      </c>
      <c r="C3849" s="34">
        <v>85400</v>
      </c>
      <c r="D3849" s="34">
        <v>99200</v>
      </c>
      <c r="E3849" s="35">
        <v>2152.41</v>
      </c>
      <c r="F3849" s="9"/>
      <c r="G3849" s="42"/>
    </row>
    <row r="3850" spans="1:7" ht="13.25" customHeight="1">
      <c r="A3850" s="33">
        <v>44018</v>
      </c>
      <c r="B3850" s="34">
        <v>55000</v>
      </c>
      <c r="C3850" s="34">
        <v>86000</v>
      </c>
      <c r="D3850" s="34">
        <v>101500</v>
      </c>
      <c r="E3850" s="35">
        <v>2187.9299999999998</v>
      </c>
      <c r="F3850" s="9"/>
      <c r="G3850" s="42"/>
    </row>
    <row r="3851" spans="1:7" ht="13.25" customHeight="1">
      <c r="A3851" s="33">
        <v>44019</v>
      </c>
      <c r="B3851" s="34">
        <v>53400</v>
      </c>
      <c r="C3851" s="34">
        <v>84800</v>
      </c>
      <c r="D3851" s="34">
        <v>99200</v>
      </c>
      <c r="E3851" s="35">
        <v>2164.17</v>
      </c>
      <c r="F3851" s="9"/>
      <c r="G3851" s="42"/>
    </row>
    <row r="3852" spans="1:7" ht="13.25" customHeight="1">
      <c r="A3852" s="36">
        <v>44020</v>
      </c>
      <c r="B3852" s="37">
        <v>53000</v>
      </c>
      <c r="C3852" s="37">
        <v>83700</v>
      </c>
      <c r="D3852" s="37">
        <v>99600</v>
      </c>
      <c r="E3852" s="38">
        <v>2158.88</v>
      </c>
      <c r="F3852" s="9"/>
      <c r="G3852" s="42"/>
    </row>
    <row r="3853" spans="1:7" ht="13.25" customHeight="1">
      <c r="A3853" s="39">
        <v>44021</v>
      </c>
      <c r="B3853" s="40">
        <v>52800</v>
      </c>
      <c r="C3853" s="40">
        <v>83000</v>
      </c>
      <c r="D3853" s="40">
        <v>99600</v>
      </c>
      <c r="E3853" s="41">
        <v>2167.9</v>
      </c>
      <c r="F3853" s="9"/>
      <c r="G3853" s="42"/>
    </row>
    <row r="3854" spans="1:7" ht="13.25" customHeight="1">
      <c r="A3854" s="33">
        <v>44022</v>
      </c>
      <c r="B3854" s="34">
        <v>52700</v>
      </c>
      <c r="C3854" s="34">
        <v>82800</v>
      </c>
      <c r="D3854" s="34">
        <v>98300</v>
      </c>
      <c r="E3854" s="35">
        <v>2150.25</v>
      </c>
      <c r="F3854" s="9"/>
      <c r="G3854" s="42"/>
    </row>
    <row r="3855" spans="1:7" ht="13.25" customHeight="1">
      <c r="A3855" s="33">
        <v>44025</v>
      </c>
      <c r="B3855" s="34">
        <v>53400</v>
      </c>
      <c r="C3855" s="34">
        <v>83000</v>
      </c>
      <c r="D3855" s="34">
        <v>101500</v>
      </c>
      <c r="E3855" s="35">
        <v>2186.06</v>
      </c>
      <c r="F3855" s="9"/>
      <c r="G3855" s="42"/>
    </row>
    <row r="3856" spans="1:7" ht="13.25" customHeight="1">
      <c r="A3856" s="33">
        <v>44026</v>
      </c>
      <c r="B3856" s="34">
        <v>53800</v>
      </c>
      <c r="C3856" s="34">
        <v>82900</v>
      </c>
      <c r="D3856" s="34">
        <v>101500</v>
      </c>
      <c r="E3856" s="35">
        <v>2183.61</v>
      </c>
      <c r="F3856" s="9"/>
      <c r="G3856" s="42"/>
    </row>
    <row r="3857" spans="1:7" ht="13.25" customHeight="1">
      <c r="A3857" s="36">
        <v>44027</v>
      </c>
      <c r="B3857" s="37">
        <v>54700</v>
      </c>
      <c r="C3857" s="37">
        <v>83000</v>
      </c>
      <c r="D3857" s="37">
        <v>109000</v>
      </c>
      <c r="E3857" s="38">
        <v>2201.88</v>
      </c>
      <c r="F3857" s="9"/>
      <c r="G3857" s="42"/>
    </row>
    <row r="3858" spans="1:7" ht="13.25" customHeight="1">
      <c r="A3858" s="39">
        <v>44028</v>
      </c>
      <c r="B3858" s="40">
        <v>53800</v>
      </c>
      <c r="C3858" s="40">
        <v>82700</v>
      </c>
      <c r="D3858" s="40">
        <v>110000</v>
      </c>
      <c r="E3858" s="41">
        <v>2183.7600000000002</v>
      </c>
      <c r="F3858" s="9"/>
      <c r="G3858" s="42"/>
    </row>
    <row r="3859" spans="1:7" ht="13.25" customHeight="1">
      <c r="A3859" s="33">
        <v>44029</v>
      </c>
      <c r="B3859" s="34">
        <v>54400</v>
      </c>
      <c r="C3859" s="34">
        <v>82900</v>
      </c>
      <c r="D3859" s="34">
        <v>117500</v>
      </c>
      <c r="E3859" s="35">
        <v>2201.19</v>
      </c>
      <c r="F3859" s="9"/>
      <c r="G3859" s="42"/>
    </row>
    <row r="3860" spans="1:7" ht="13.25" customHeight="1">
      <c r="A3860" s="33">
        <v>44032</v>
      </c>
      <c r="B3860" s="34">
        <v>54200</v>
      </c>
      <c r="C3860" s="34">
        <v>82200</v>
      </c>
      <c r="D3860" s="34">
        <v>121500</v>
      </c>
      <c r="E3860" s="35">
        <v>2198.1999999999998</v>
      </c>
      <c r="F3860" s="9"/>
      <c r="G3860" s="42"/>
    </row>
    <row r="3861" spans="1:7" ht="13.25" customHeight="1">
      <c r="A3861" s="33">
        <v>44033</v>
      </c>
      <c r="B3861" s="34">
        <v>55300</v>
      </c>
      <c r="C3861" s="34">
        <v>84100</v>
      </c>
      <c r="D3861" s="34">
        <v>121500</v>
      </c>
      <c r="E3861" s="35">
        <v>2228.83</v>
      </c>
      <c r="F3861" s="9"/>
      <c r="G3861" s="42"/>
    </row>
    <row r="3862" spans="1:7" ht="13.25" customHeight="1">
      <c r="A3862" s="36">
        <v>44034</v>
      </c>
      <c r="B3862" s="37">
        <v>54700</v>
      </c>
      <c r="C3862" s="37">
        <v>83200</v>
      </c>
      <c r="D3862" s="37">
        <v>118500</v>
      </c>
      <c r="E3862" s="38">
        <v>2228.66</v>
      </c>
      <c r="F3862" s="9"/>
      <c r="G3862" s="42"/>
    </row>
    <row r="3863" spans="1:7" ht="13.25" customHeight="1">
      <c r="A3863" s="39">
        <v>44035</v>
      </c>
      <c r="B3863" s="40">
        <v>54100</v>
      </c>
      <c r="C3863" s="40">
        <v>82400</v>
      </c>
      <c r="D3863" s="40">
        <v>124500</v>
      </c>
      <c r="E3863" s="41">
        <v>2216.19</v>
      </c>
      <c r="F3863" s="9"/>
      <c r="G3863" s="42"/>
    </row>
    <row r="3864" spans="1:7" ht="13.25" customHeight="1">
      <c r="A3864" s="33">
        <v>44036</v>
      </c>
      <c r="B3864" s="34">
        <v>54200</v>
      </c>
      <c r="C3864" s="34">
        <v>83700</v>
      </c>
      <c r="D3864" s="34">
        <v>122500</v>
      </c>
      <c r="E3864" s="35">
        <v>2200.44</v>
      </c>
      <c r="F3864" s="9"/>
      <c r="G3864" s="42"/>
    </row>
    <row r="3865" spans="1:7" ht="13.25" customHeight="1">
      <c r="A3865" s="33">
        <v>44039</v>
      </c>
      <c r="B3865" s="34">
        <v>55600</v>
      </c>
      <c r="C3865" s="34">
        <v>82800</v>
      </c>
      <c r="D3865" s="34">
        <v>123500</v>
      </c>
      <c r="E3865" s="35">
        <v>2217.86</v>
      </c>
      <c r="F3865" s="9"/>
      <c r="G3865" s="42"/>
    </row>
    <row r="3866" spans="1:7" ht="13.25" customHeight="1">
      <c r="A3866" s="33">
        <v>44040</v>
      </c>
      <c r="B3866" s="34">
        <v>58600</v>
      </c>
      <c r="C3866" s="34">
        <v>83100</v>
      </c>
      <c r="D3866" s="34">
        <v>123000</v>
      </c>
      <c r="E3866" s="35">
        <v>2256.9899999999998</v>
      </c>
      <c r="F3866" s="9"/>
      <c r="G3866" s="42"/>
    </row>
    <row r="3867" spans="1:7" ht="13.25" customHeight="1">
      <c r="A3867" s="36">
        <v>44041</v>
      </c>
      <c r="B3867" s="37">
        <v>59000</v>
      </c>
      <c r="C3867" s="37">
        <v>83200</v>
      </c>
      <c r="D3867" s="37">
        <v>125000</v>
      </c>
      <c r="E3867" s="38">
        <v>2263.16</v>
      </c>
      <c r="F3867" s="9"/>
      <c r="G3867" s="42"/>
    </row>
    <row r="3868" spans="1:7" ht="13.25" customHeight="1">
      <c r="A3868" s="39">
        <v>44042</v>
      </c>
      <c r="B3868" s="40">
        <v>59000</v>
      </c>
      <c r="C3868" s="40">
        <v>85300</v>
      </c>
      <c r="D3868" s="40">
        <v>127500</v>
      </c>
      <c r="E3868" s="41">
        <v>2267.0100000000002</v>
      </c>
      <c r="F3868" s="9"/>
      <c r="G3868" s="42"/>
    </row>
    <row r="3869" spans="1:7" ht="13.25" customHeight="1">
      <c r="A3869" s="33">
        <v>44043</v>
      </c>
      <c r="B3869" s="34">
        <v>57900</v>
      </c>
      <c r="C3869" s="34">
        <v>82800</v>
      </c>
      <c r="D3869" s="34">
        <v>126500</v>
      </c>
      <c r="E3869" s="35">
        <v>2249.37</v>
      </c>
      <c r="F3869" s="9"/>
      <c r="G3869" s="42"/>
    </row>
    <row r="3870" spans="1:7" ht="13.25" customHeight="1">
      <c r="A3870" s="43">
        <v>44046</v>
      </c>
      <c r="B3870" s="44">
        <v>56800</v>
      </c>
      <c r="C3870" s="44">
        <v>81800</v>
      </c>
      <c r="D3870" s="44">
        <v>127000</v>
      </c>
      <c r="E3870" s="45">
        <v>2251.04</v>
      </c>
      <c r="F3870" s="46"/>
      <c r="G3870" s="47"/>
    </row>
  </sheetData>
  <phoneticPr fontId="8" type="noConversion"/>
  <dataValidations count="6">
    <dataValidation type="list" allowBlank="1" showInputMessage="1" showErrorMessage="1" sqref="C3" xr:uid="{00000000-0002-0000-0000-000000000000}">
      <formula1>"Default,원,천원,만원,백만원,억원,십억원"</formula1>
    </dataValidation>
    <dataValidation type="list" allowBlank="1" showInputMessage="1" showErrorMessage="1" sqref="B5" xr:uid="{00000000-0002-0000-0000-000001000000}">
      <formula1>"일간,주간,월간,분기간,년간"</formula1>
    </dataValidation>
    <dataValidation type="list" allowBlank="1" showInputMessage="1" showErrorMessage="1" sqref="C5" xr:uid="{00000000-0002-0000-0000-000002000000}">
      <formula1>"Local,KRW,USD"</formula1>
    </dataValidation>
    <dataValidation type="list" allowBlank="1" showInputMessage="1" showErrorMessage="1" sqref="B6" xr:uid="{00000000-0002-0000-0000-000003000000}">
      <formula1>"Exclusive,N/A,NULL,Previous"</formula1>
    </dataValidation>
    <dataValidation type="list" allowBlank="1" showInputMessage="1" showErrorMessage="1" sqref="C6" xr:uid="{00000000-0002-0000-0000-000004000000}">
      <formula1>"Asc,Desc"</formula1>
    </dataValidation>
    <dataValidation type="list" allowBlank="1" showInputMessage="1" showErrorMessage="1" sqref="B7" xr:uid="{00000000-0002-0000-0000-000005000000}">
      <formula1>"NONE,SUN,SAT,ALL"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331"/>
  <sheetViews>
    <sheetView defaultGridColor="0" topLeftCell="A355" colorId="9" workbookViewId="0">
      <selection activeCell="H381" sqref="H381"/>
    </sheetView>
  </sheetViews>
  <sheetFormatPr baseColWidth="10" defaultColWidth="10.33203125" defaultRowHeight="13.25" customHeight="1"/>
  <cols>
    <col min="1" max="1" width="17.1640625" style="48" customWidth="1"/>
    <col min="2" max="2" width="11.83203125" style="48" customWidth="1"/>
    <col min="3" max="3" width="15.5" style="48" customWidth="1"/>
    <col min="4" max="4" width="20.83203125" style="48" customWidth="1"/>
    <col min="5" max="5" width="13.6640625" style="48" customWidth="1"/>
    <col min="6" max="6" width="12.33203125" style="48" customWidth="1"/>
    <col min="7" max="7" width="20.83203125" style="48" customWidth="1"/>
    <col min="8" max="11" width="14.6640625" style="48" customWidth="1"/>
    <col min="12" max="12" width="12.33203125" style="48" customWidth="1"/>
    <col min="13" max="13" width="23.1640625" style="48" customWidth="1"/>
    <col min="14" max="24" width="11.1640625" style="48" customWidth="1"/>
    <col min="25" max="25" width="10.33203125" style="1" customWidth="1"/>
    <col min="26" max="16384" width="10.33203125" style="1"/>
  </cols>
  <sheetData>
    <row r="1" spans="1:7" s="49" customFormat="1" ht="13.25" customHeight="1">
      <c r="A1" s="50" t="s">
        <v>35</v>
      </c>
      <c r="B1" s="51"/>
      <c r="C1" s="51"/>
      <c r="D1" s="51"/>
      <c r="E1" s="51"/>
    </row>
    <row r="2" spans="1:7" s="48" customFormat="1" ht="13.25" customHeight="1">
      <c r="A2" s="52"/>
      <c r="B2" s="53"/>
      <c r="C2" s="53"/>
      <c r="D2" s="53"/>
      <c r="E2" s="53"/>
    </row>
    <row r="3" spans="1:7" s="54" customFormat="1" ht="13.25" customHeight="1">
      <c r="A3" s="55" t="s">
        <v>36</v>
      </c>
      <c r="B3" s="56">
        <v>4.6523416302033514E-6</v>
      </c>
      <c r="C3" s="53"/>
      <c r="D3" s="57" t="s">
        <v>37</v>
      </c>
      <c r="E3" s="58">
        <f>B3/100000</f>
        <v>4.6523416302033516E-11</v>
      </c>
    </row>
    <row r="4" spans="1:7" s="54" customFormat="1" ht="13.25" customHeight="1">
      <c r="A4" s="55" t="s">
        <v>38</v>
      </c>
      <c r="B4" s="56">
        <v>0.13307667452044286</v>
      </c>
      <c r="C4" s="53"/>
      <c r="D4" s="57" t="s">
        <v>39</v>
      </c>
      <c r="E4" s="56">
        <f>B4/10</f>
        <v>1.3307667452044286E-2</v>
      </c>
    </row>
    <row r="5" spans="1:7" s="54" customFormat="1" ht="13.25" customHeight="1">
      <c r="A5" s="55" t="s">
        <v>40</v>
      </c>
      <c r="B5" s="56">
        <v>0.8152384239643039</v>
      </c>
      <c r="C5" s="53"/>
      <c r="D5" s="57" t="s">
        <v>40</v>
      </c>
      <c r="E5" s="56">
        <f>B5</f>
        <v>0.8152384239643039</v>
      </c>
    </row>
    <row r="6" spans="1:7" s="54" customFormat="1" ht="13.25" customHeight="1">
      <c r="A6" s="52"/>
      <c r="B6" s="53"/>
      <c r="C6" s="53"/>
      <c r="D6" s="57" t="s">
        <v>41</v>
      </c>
      <c r="E6" s="58">
        <f>E3/(1-E4-E5)</f>
        <v>2.7134649006461633E-10</v>
      </c>
    </row>
    <row r="7" spans="1:7" s="54" customFormat="1" ht="13.25" customHeight="1">
      <c r="A7" s="52"/>
      <c r="B7" s="53"/>
      <c r="C7" s="53"/>
      <c r="D7" s="53"/>
      <c r="E7" s="58"/>
    </row>
    <row r="8" spans="1:7" s="54" customFormat="1" ht="13.25" customHeight="1">
      <c r="A8" s="55" t="s">
        <v>42</v>
      </c>
      <c r="B8" s="56">
        <f>B4/10+B5</f>
        <v>0.82854609141634816</v>
      </c>
      <c r="C8" s="53"/>
      <c r="D8" s="53"/>
      <c r="E8" s="53"/>
    </row>
    <row r="9" spans="1:7" s="54" customFormat="1" ht="13.25" customHeight="1">
      <c r="A9" s="52"/>
      <c r="B9" s="53"/>
      <c r="C9" s="53"/>
      <c r="D9" s="53"/>
      <c r="E9" s="53"/>
    </row>
    <row r="10" spans="1:7" s="54" customFormat="1" ht="13.25" customHeight="1">
      <c r="A10" s="55" t="s">
        <v>43</v>
      </c>
      <c r="B10" s="56">
        <f>SUM(F19:F1017)</f>
        <v>8512.2524754594906</v>
      </c>
      <c r="C10" s="53"/>
      <c r="D10" s="57" t="s">
        <v>44</v>
      </c>
      <c r="E10" s="58">
        <f>E6</f>
        <v>2.7134649006461633E-10</v>
      </c>
    </row>
    <row r="11" spans="1:7" s="54" customFormat="1" ht="13.25" customHeight="1">
      <c r="A11" s="52"/>
      <c r="B11" s="53"/>
      <c r="C11" s="53"/>
      <c r="D11" s="57" t="s">
        <v>45</v>
      </c>
      <c r="E11" s="56">
        <f>SQRT(E10)</f>
        <v>1.6472598157686489E-5</v>
      </c>
    </row>
    <row r="12" spans="1:7" s="54" customFormat="1" ht="13.25" customHeight="1">
      <c r="A12" s="52"/>
      <c r="B12" s="53"/>
      <c r="C12" s="53"/>
      <c r="D12" s="57" t="s">
        <v>46</v>
      </c>
      <c r="E12" s="56">
        <f>SQRT(252)*E11</f>
        <v>2.6149438903403516E-4</v>
      </c>
    </row>
    <row r="15" spans="1:7" s="54" customFormat="1" ht="13.25" customHeight="1">
      <c r="A15" s="59" t="s">
        <v>47</v>
      </c>
      <c r="B15" s="59" t="s">
        <v>48</v>
      </c>
      <c r="C15" s="59" t="s">
        <v>49</v>
      </c>
      <c r="D15" s="59" t="s">
        <v>50</v>
      </c>
      <c r="E15" s="59" t="s">
        <v>51</v>
      </c>
      <c r="F15" s="59" t="s">
        <v>52</v>
      </c>
      <c r="G15" s="59" t="s">
        <v>53</v>
      </c>
    </row>
    <row r="16" spans="1:7" s="54" customFormat="1" ht="13.25" customHeight="1">
      <c r="D16" s="60"/>
      <c r="E16" s="60"/>
      <c r="F16" s="61"/>
      <c r="G16" s="60"/>
    </row>
    <row r="17" spans="1:7" s="54" customFormat="1" ht="13.25" customHeight="1">
      <c r="A17" s="62">
        <v>0</v>
      </c>
      <c r="B17" s="63">
        <v>42558</v>
      </c>
      <c r="C17" s="75">
        <v>1974.08</v>
      </c>
      <c r="D17" s="60"/>
      <c r="E17" s="60"/>
      <c r="F17" s="61"/>
      <c r="G17" s="60"/>
    </row>
    <row r="18" spans="1:7" s="54" customFormat="1" ht="13.25" customHeight="1">
      <c r="A18" s="62">
        <v>1</v>
      </c>
      <c r="B18" s="63">
        <v>42559</v>
      </c>
      <c r="C18" s="75">
        <v>1963.1</v>
      </c>
      <c r="D18" s="60">
        <f>LN(C18/C17)</f>
        <v>-5.57761060728614E-3</v>
      </c>
      <c r="E18" s="60"/>
      <c r="G18" s="60"/>
    </row>
    <row r="19" spans="1:7" s="54" customFormat="1" ht="13.25" customHeight="1">
      <c r="A19" s="62">
        <v>2</v>
      </c>
      <c r="B19" s="64">
        <v>42562</v>
      </c>
      <c r="C19" s="75">
        <v>1988.54</v>
      </c>
      <c r="D19" s="60">
        <f t="shared" ref="D19:D82" si="0">LN(C19/C18)</f>
        <v>1.2875844696514661E-2</v>
      </c>
      <c r="E19" s="60">
        <f>POWER(D19,2)</f>
        <v>1.6578737664876473E-4</v>
      </c>
      <c r="F19" s="54">
        <f>-1*(LN(E19)+POWER(D19,2)/E19)</f>
        <v>7.7048044541762604</v>
      </c>
      <c r="G19" s="60">
        <f>SQRT(E19*252)*100</f>
        <v>20.439769792120632</v>
      </c>
    </row>
    <row r="20" spans="1:7" s="54" customFormat="1" ht="13.25" customHeight="1">
      <c r="A20" s="62">
        <v>3</v>
      </c>
      <c r="B20" s="65">
        <v>42563</v>
      </c>
      <c r="C20" s="75">
        <v>1991.23</v>
      </c>
      <c r="D20" s="60">
        <f t="shared" si="0"/>
        <v>1.3518371210681052E-3</v>
      </c>
      <c r="E20" s="60">
        <f>$B$3+$B$4*POWER(D19,2)+$B$5*E19</f>
        <v>1.6187101404440448E-4</v>
      </c>
      <c r="F20" s="54">
        <f t="shared" ref="F20:F83" si="1">-1*(LN(E20)+POWER(D20,2)/E20)</f>
        <v>8.7174211210490995</v>
      </c>
      <c r="G20" s="60">
        <f t="shared" ref="G20:G83" si="2">SQRT(E20*252)*100</f>
        <v>20.196904599267167</v>
      </c>
    </row>
    <row r="21" spans="1:7" s="54" customFormat="1" ht="13.25" customHeight="1">
      <c r="A21" s="62">
        <v>4</v>
      </c>
      <c r="B21" s="63">
        <v>42564</v>
      </c>
      <c r="C21" s="75">
        <v>2005.55</v>
      </c>
      <c r="D21" s="60">
        <f t="shared" si="0"/>
        <v>7.1657991062981834E-3</v>
      </c>
      <c r="E21" s="60">
        <f t="shared" ref="E21:E84" si="3">$B$3+$B$4*POWER(D20,2)+$B$5*E20</f>
        <v>1.3685900478421507E-4</v>
      </c>
      <c r="F21" s="54">
        <f t="shared" si="1"/>
        <v>8.5213653286973585</v>
      </c>
      <c r="G21" s="60">
        <f t="shared" si="2"/>
        <v>18.571071376100573</v>
      </c>
    </row>
    <row r="22" spans="1:7" s="54" customFormat="1" ht="13.25" customHeight="1">
      <c r="A22" s="62">
        <v>5</v>
      </c>
      <c r="B22" s="63">
        <v>42565</v>
      </c>
      <c r="C22" s="75">
        <v>2008.77</v>
      </c>
      <c r="D22" s="60">
        <f t="shared" si="0"/>
        <v>1.6042571048615129E-3</v>
      </c>
      <c r="E22" s="60">
        <f t="shared" si="3"/>
        <v>1.23058372149614E-4</v>
      </c>
      <c r="F22" s="54">
        <f t="shared" si="1"/>
        <v>8.981937760580232</v>
      </c>
      <c r="G22" s="60">
        <f t="shared" si="2"/>
        <v>17.609857972653479</v>
      </c>
    </row>
    <row r="23" spans="1:7" s="54" customFormat="1" ht="13.25" customHeight="1">
      <c r="A23" s="62">
        <v>6</v>
      </c>
      <c r="B23" s="63">
        <v>42566</v>
      </c>
      <c r="C23" s="75">
        <v>2017.26</v>
      </c>
      <c r="D23" s="60">
        <f t="shared" si="0"/>
        <v>4.2175605173716078E-3</v>
      </c>
      <c r="E23" s="60">
        <f t="shared" si="3"/>
        <v>1.0531674656392639E-4</v>
      </c>
      <c r="F23" s="54">
        <f t="shared" si="1"/>
        <v>8.9896398407772615</v>
      </c>
      <c r="G23" s="60">
        <f t="shared" si="2"/>
        <v>16.291046661927357</v>
      </c>
    </row>
    <row r="24" spans="1:7" s="54" customFormat="1" ht="13.25" customHeight="1">
      <c r="A24" s="62">
        <v>7</v>
      </c>
      <c r="B24" s="64">
        <v>42569</v>
      </c>
      <c r="C24" s="75">
        <v>2021.11</v>
      </c>
      <c r="D24" s="60">
        <f t="shared" si="0"/>
        <v>1.9067104630847273E-3</v>
      </c>
      <c r="E24" s="60">
        <f t="shared" si="3"/>
        <v>9.2877743611796297E-5</v>
      </c>
      <c r="F24" s="54">
        <f t="shared" si="1"/>
        <v>9.2450831777560758</v>
      </c>
      <c r="G24" s="60">
        <f t="shared" si="2"/>
        <v>15.298755305636034</v>
      </c>
    </row>
    <row r="25" spans="1:7" s="54" customFormat="1" ht="13.25" customHeight="1">
      <c r="A25" s="62">
        <v>8</v>
      </c>
      <c r="B25" s="65">
        <v>42570</v>
      </c>
      <c r="C25" s="75">
        <v>2016.89</v>
      </c>
      <c r="D25" s="60">
        <f t="shared" si="0"/>
        <v>-2.090144396397829E-3</v>
      </c>
      <c r="E25" s="60">
        <f t="shared" si="3"/>
        <v>8.0853653164373072E-5</v>
      </c>
      <c r="F25" s="54">
        <f t="shared" si="1"/>
        <v>9.3688375533759221</v>
      </c>
      <c r="G25" s="60">
        <f t="shared" si="2"/>
        <v>14.274144666992139</v>
      </c>
    </row>
    <row r="26" spans="1:7" s="54" customFormat="1" ht="13.25" customHeight="1">
      <c r="A26" s="62">
        <v>9</v>
      </c>
      <c r="B26" s="63">
        <v>42571</v>
      </c>
      <c r="C26" s="75">
        <v>2015.46</v>
      </c>
      <c r="D26" s="60">
        <f t="shared" si="0"/>
        <v>-7.0926385851792311E-4</v>
      </c>
      <c r="E26" s="60">
        <f t="shared" si="3"/>
        <v>7.114871895444313E-5</v>
      </c>
      <c r="F26" s="54">
        <f t="shared" si="1"/>
        <v>9.5436677636953071</v>
      </c>
      <c r="G26" s="60">
        <f t="shared" si="2"/>
        <v>13.390099766812668</v>
      </c>
    </row>
    <row r="27" spans="1:7" s="54" customFormat="1" ht="13.25" customHeight="1">
      <c r="A27" s="62">
        <v>10</v>
      </c>
      <c r="B27" s="63">
        <v>42572</v>
      </c>
      <c r="C27" s="75">
        <v>2012.22</v>
      </c>
      <c r="D27" s="60">
        <f t="shared" si="0"/>
        <v>-1.6088669898711931E-3</v>
      </c>
      <c r="E27" s="60">
        <f t="shared" si="3"/>
        <v>6.2722456053613561E-5</v>
      </c>
      <c r="F27" s="54">
        <f t="shared" si="1"/>
        <v>9.6355226621626304</v>
      </c>
      <c r="G27" s="60">
        <f t="shared" si="2"/>
        <v>12.572214970127824</v>
      </c>
    </row>
    <row r="28" spans="1:7" s="54" customFormat="1" ht="13.25" customHeight="1">
      <c r="A28" s="62">
        <v>11</v>
      </c>
      <c r="B28" s="63">
        <v>42573</v>
      </c>
      <c r="C28" s="75">
        <v>2010.34</v>
      </c>
      <c r="D28" s="60">
        <f t="shared" si="0"/>
        <v>-9.3472820138539785E-4</v>
      </c>
      <c r="E28" s="60">
        <f t="shared" si="3"/>
        <v>5.6130560566729292E-5</v>
      </c>
      <c r="F28" s="54">
        <f t="shared" si="1"/>
        <v>9.7722643469198687</v>
      </c>
      <c r="G28" s="60">
        <f t="shared" si="2"/>
        <v>11.893233901179183</v>
      </c>
    </row>
    <row r="29" spans="1:7" s="54" customFormat="1" ht="13.25" customHeight="1">
      <c r="A29" s="62">
        <v>12</v>
      </c>
      <c r="B29" s="64">
        <v>42576</v>
      </c>
      <c r="C29" s="75">
        <v>2012.32</v>
      </c>
      <c r="D29" s="60">
        <f t="shared" si="0"/>
        <v>9.844233218317777E-4</v>
      </c>
      <c r="E29" s="60">
        <f t="shared" si="3"/>
        <v>5.0528402690465962E-5</v>
      </c>
      <c r="F29" s="54">
        <f t="shared" si="1"/>
        <v>9.8737958505000716</v>
      </c>
      <c r="G29" s="60">
        <f t="shared" si="2"/>
        <v>11.284129331941132</v>
      </c>
    </row>
    <row r="30" spans="1:7" s="54" customFormat="1" ht="13.25" customHeight="1">
      <c r="A30" s="62">
        <v>13</v>
      </c>
      <c r="B30" s="65">
        <v>42577</v>
      </c>
      <c r="C30" s="75">
        <v>2027.34</v>
      </c>
      <c r="D30" s="60">
        <f t="shared" si="0"/>
        <v>7.4363036569243327E-3</v>
      </c>
      <c r="E30" s="60">
        <f t="shared" si="3"/>
        <v>4.5974000183251381E-5</v>
      </c>
      <c r="F30" s="54">
        <f t="shared" si="1"/>
        <v>8.7846109418286549</v>
      </c>
      <c r="G30" s="60">
        <f t="shared" si="2"/>
        <v>10.763571919293032</v>
      </c>
    </row>
    <row r="31" spans="1:7" s="54" customFormat="1" ht="13.25" customHeight="1">
      <c r="A31" s="62">
        <v>14</v>
      </c>
      <c r="B31" s="63">
        <v>42578</v>
      </c>
      <c r="C31" s="75">
        <v>2025.05</v>
      </c>
      <c r="D31" s="60">
        <f t="shared" si="0"/>
        <v>-1.1301973619321265E-3</v>
      </c>
      <c r="E31" s="60">
        <f t="shared" si="3"/>
        <v>4.949106848386622E-5</v>
      </c>
      <c r="F31" s="54">
        <f t="shared" si="1"/>
        <v>9.887908711136685</v>
      </c>
      <c r="G31" s="60">
        <f t="shared" si="2"/>
        <v>11.167698625023101</v>
      </c>
    </row>
    <row r="32" spans="1:7" s="54" customFormat="1" ht="13.25" customHeight="1">
      <c r="A32" s="62">
        <v>15</v>
      </c>
      <c r="B32" s="63">
        <v>42579</v>
      </c>
      <c r="C32" s="75">
        <v>2021.1</v>
      </c>
      <c r="D32" s="60">
        <f t="shared" si="0"/>
        <v>-1.952473959113777E-3</v>
      </c>
      <c r="E32" s="60">
        <f t="shared" si="3"/>
        <v>4.5169347269427902E-5</v>
      </c>
      <c r="F32" s="54">
        <f t="shared" si="1"/>
        <v>9.9206949218202283</v>
      </c>
      <c r="G32" s="60">
        <f t="shared" si="2"/>
        <v>10.668962232520945</v>
      </c>
    </row>
    <row r="33" spans="1:7" s="54" customFormat="1" ht="13.25" customHeight="1">
      <c r="A33" s="62">
        <v>16</v>
      </c>
      <c r="B33" s="63">
        <v>42580</v>
      </c>
      <c r="C33" s="75">
        <v>2016.19</v>
      </c>
      <c r="D33" s="60">
        <f t="shared" si="0"/>
        <v>-2.432325852596721E-3</v>
      </c>
      <c r="E33" s="60">
        <f t="shared" si="3"/>
        <v>4.1983437961366223E-5</v>
      </c>
      <c r="F33" s="54">
        <f t="shared" si="1"/>
        <v>9.9373176627181081</v>
      </c>
      <c r="G33" s="60">
        <f t="shared" si="2"/>
        <v>10.285828292492679</v>
      </c>
    </row>
    <row r="34" spans="1:7" s="54" customFormat="1" ht="13.25" customHeight="1">
      <c r="A34" s="62">
        <v>17</v>
      </c>
      <c r="B34" s="64">
        <v>42583</v>
      </c>
      <c r="C34" s="75">
        <v>2029.61</v>
      </c>
      <c r="D34" s="60">
        <f t="shared" si="0"/>
        <v>6.634064570034323E-3</v>
      </c>
      <c r="E34" s="60">
        <f t="shared" si="3"/>
        <v>3.966616285299965E-5</v>
      </c>
      <c r="F34" s="54">
        <f t="shared" si="1"/>
        <v>9.025481675392605</v>
      </c>
      <c r="G34" s="60">
        <f t="shared" si="2"/>
        <v>9.9979363065364204</v>
      </c>
    </row>
    <row r="35" spans="1:7" s="54" customFormat="1" ht="13.25" customHeight="1">
      <c r="A35" s="62">
        <v>18</v>
      </c>
      <c r="B35" s="65">
        <v>42584</v>
      </c>
      <c r="C35" s="75">
        <v>2019.03</v>
      </c>
      <c r="D35" s="60">
        <f t="shared" si="0"/>
        <v>-5.2264583087050648E-3</v>
      </c>
      <c r="E35" s="60">
        <f t="shared" si="3"/>
        <v>4.2846534318831926E-5</v>
      </c>
      <c r="F35" s="54">
        <f t="shared" si="1"/>
        <v>9.4203577693923659</v>
      </c>
      <c r="G35" s="60">
        <f t="shared" si="2"/>
        <v>10.39101854889387</v>
      </c>
    </row>
    <row r="36" spans="1:7" s="54" customFormat="1" ht="13.25" customHeight="1">
      <c r="A36" s="62">
        <v>19</v>
      </c>
      <c r="B36" s="63">
        <v>42585</v>
      </c>
      <c r="C36" s="75">
        <v>1994.79</v>
      </c>
      <c r="D36" s="60">
        <f t="shared" si="0"/>
        <v>-1.2078416417942354E-2</v>
      </c>
      <c r="E36" s="60">
        <f t="shared" si="3"/>
        <v>4.3217587409781166E-5</v>
      </c>
      <c r="F36" s="54">
        <f t="shared" si="1"/>
        <v>6.6735969661037622</v>
      </c>
      <c r="G36" s="60">
        <f t="shared" si="2"/>
        <v>10.435914922643272</v>
      </c>
    </row>
    <row r="37" spans="1:7" s="54" customFormat="1" ht="13.25" customHeight="1">
      <c r="A37" s="62">
        <v>20</v>
      </c>
      <c r="B37" s="63">
        <v>42586</v>
      </c>
      <c r="C37" s="75">
        <v>2000.03</v>
      </c>
      <c r="D37" s="60">
        <f t="shared" si="0"/>
        <v>2.6233988040694719E-3</v>
      </c>
      <c r="E37" s="60">
        <f t="shared" si="3"/>
        <v>5.9299288422082566E-5</v>
      </c>
      <c r="F37" s="54">
        <f t="shared" si="1"/>
        <v>9.6168541644717269</v>
      </c>
      <c r="G37" s="60">
        <f t="shared" si="2"/>
        <v>12.224328481501471</v>
      </c>
    </row>
    <row r="38" spans="1:7" s="54" customFormat="1" ht="13.25" customHeight="1">
      <c r="A38" s="62">
        <v>21</v>
      </c>
      <c r="B38" s="63">
        <v>42587</v>
      </c>
      <c r="C38" s="75">
        <v>2017.94</v>
      </c>
      <c r="D38" s="60">
        <f t="shared" si="0"/>
        <v>8.9150086336289135E-3</v>
      </c>
      <c r="E38" s="60">
        <f t="shared" si="3"/>
        <v>5.3911263187573947E-5</v>
      </c>
      <c r="F38" s="54">
        <f t="shared" si="1"/>
        <v>8.353945266207031</v>
      </c>
      <c r="G38" s="60">
        <f t="shared" si="2"/>
        <v>11.655744645138995</v>
      </c>
    </row>
    <row r="39" spans="1:7" s="54" customFormat="1" ht="13.25" customHeight="1">
      <c r="A39" s="62">
        <v>22</v>
      </c>
      <c r="B39" s="64">
        <v>42590</v>
      </c>
      <c r="C39" s="75">
        <v>2031.12</v>
      </c>
      <c r="D39" s="60">
        <f t="shared" si="0"/>
        <v>6.5101759667478666E-3</v>
      </c>
      <c r="E39" s="60">
        <f t="shared" si="3"/>
        <v>5.9179460153793213E-5</v>
      </c>
      <c r="F39" s="54">
        <f t="shared" si="1"/>
        <v>9.0187687851131173</v>
      </c>
      <c r="G39" s="60">
        <f t="shared" si="2"/>
        <v>12.211971158971794</v>
      </c>
    </row>
    <row r="40" spans="1:7" s="54" customFormat="1" ht="13.25" customHeight="1">
      <c r="A40" s="62">
        <v>23</v>
      </c>
      <c r="B40" s="65">
        <v>42591</v>
      </c>
      <c r="C40" s="75">
        <v>2043.78</v>
      </c>
      <c r="D40" s="60">
        <f t="shared" si="0"/>
        <v>6.2136694069518756E-3</v>
      </c>
      <c r="E40" s="60">
        <f t="shared" si="3"/>
        <v>5.8537819125251107E-5</v>
      </c>
      <c r="F40" s="54">
        <f t="shared" si="1"/>
        <v>9.0862692719297904</v>
      </c>
      <c r="G40" s="60">
        <f t="shared" si="2"/>
        <v>12.145587848911751</v>
      </c>
    </row>
    <row r="41" spans="1:7" s="54" customFormat="1" ht="13.25" customHeight="1">
      <c r="A41" s="62">
        <v>24</v>
      </c>
      <c r="B41" s="63">
        <v>42592</v>
      </c>
      <c r="C41" s="75">
        <v>2044.64</v>
      </c>
      <c r="D41" s="60">
        <f t="shared" si="0"/>
        <v>4.2070042348104123E-4</v>
      </c>
      <c r="E41" s="60">
        <f t="shared" si="3"/>
        <v>5.7512669852806301E-5</v>
      </c>
      <c r="F41" s="54">
        <f t="shared" si="1"/>
        <v>9.7604279003628083</v>
      </c>
      <c r="G41" s="60">
        <f t="shared" si="2"/>
        <v>12.038767712231675</v>
      </c>
    </row>
    <row r="42" spans="1:7" s="54" customFormat="1" ht="13.25" customHeight="1">
      <c r="A42" s="62">
        <v>25</v>
      </c>
      <c r="B42" s="63">
        <v>42593</v>
      </c>
      <c r="C42" s="75">
        <v>2048.8000000000002</v>
      </c>
      <c r="D42" s="60">
        <f t="shared" si="0"/>
        <v>2.0325210249224307E-3</v>
      </c>
      <c r="E42" s="60">
        <f t="shared" si="3"/>
        <v>5.1562433046079585E-5</v>
      </c>
      <c r="F42" s="54">
        <f t="shared" si="1"/>
        <v>9.7925979762532105</v>
      </c>
      <c r="G42" s="60">
        <f t="shared" si="2"/>
        <v>11.399005714364764</v>
      </c>
    </row>
    <row r="43" spans="1:7" s="54" customFormat="1" ht="13.25" customHeight="1">
      <c r="A43" s="62">
        <v>26</v>
      </c>
      <c r="B43" s="63">
        <v>42594</v>
      </c>
      <c r="C43" s="75">
        <v>2050.4699999999998</v>
      </c>
      <c r="D43" s="60">
        <f t="shared" si="0"/>
        <v>8.1477926186241604E-4</v>
      </c>
      <c r="E43" s="60">
        <f t="shared" si="3"/>
        <v>4.7237776884092209E-5</v>
      </c>
      <c r="F43" s="54">
        <f t="shared" si="1"/>
        <v>9.9462629341132747</v>
      </c>
      <c r="G43" s="60">
        <f t="shared" si="2"/>
        <v>10.910508592541063</v>
      </c>
    </row>
    <row r="44" spans="1:7" s="54" customFormat="1" ht="13.25" customHeight="1">
      <c r="A44" s="62">
        <v>27</v>
      </c>
      <c r="B44" s="64">
        <v>42598</v>
      </c>
      <c r="C44" s="75">
        <v>2047.76</v>
      </c>
      <c r="D44" s="60">
        <f t="shared" si="0"/>
        <v>-1.3225223547712302E-3</v>
      </c>
      <c r="E44" s="60">
        <f t="shared" si="3"/>
        <v>4.3250737387977076E-5</v>
      </c>
      <c r="F44" s="54">
        <f t="shared" si="1"/>
        <v>10.008056146771445</v>
      </c>
      <c r="G44" s="60">
        <f t="shared" si="2"/>
        <v>10.439916580974305</v>
      </c>
    </row>
    <row r="45" spans="1:7" s="54" customFormat="1" ht="13.25" customHeight="1">
      <c r="A45" s="62">
        <v>28</v>
      </c>
      <c r="B45" s="65">
        <v>42599</v>
      </c>
      <c r="C45" s="75">
        <v>2043.75</v>
      </c>
      <c r="D45" s="60">
        <f t="shared" si="0"/>
        <v>-1.9601571468432976E-3</v>
      </c>
      <c r="E45" s="60">
        <f t="shared" si="3"/>
        <v>4.0144764417810586E-5</v>
      </c>
      <c r="F45" s="54">
        <f t="shared" si="1"/>
        <v>10.027309507131198</v>
      </c>
      <c r="G45" s="60">
        <f t="shared" si="2"/>
        <v>10.058071700524046</v>
      </c>
    </row>
    <row r="46" spans="1:7" s="54" customFormat="1" ht="13.25" customHeight="1">
      <c r="A46" s="62">
        <v>29</v>
      </c>
      <c r="B46" s="63">
        <v>42600</v>
      </c>
      <c r="C46" s="75">
        <v>2055.4699999999998</v>
      </c>
      <c r="D46" s="60">
        <f t="shared" si="0"/>
        <v>5.7181765968077735E-3</v>
      </c>
      <c r="E46" s="60">
        <f t="shared" si="3"/>
        <v>3.7891205438032519E-5</v>
      </c>
      <c r="F46" s="54">
        <f t="shared" si="1"/>
        <v>9.3178592579860009</v>
      </c>
      <c r="G46" s="60">
        <f t="shared" si="2"/>
        <v>9.7716855098719755</v>
      </c>
    </row>
    <row r="47" spans="1:7" s="54" customFormat="1" ht="13.25" customHeight="1">
      <c r="A47" s="62">
        <v>30</v>
      </c>
      <c r="B47" s="63">
        <v>42601</v>
      </c>
      <c r="C47" s="75">
        <v>2056.2399999999998</v>
      </c>
      <c r="D47" s="60">
        <f t="shared" si="0"/>
        <v>3.745400376006442E-4</v>
      </c>
      <c r="E47" s="60">
        <f t="shared" si="3"/>
        <v>3.9893988599860495E-5</v>
      </c>
      <c r="F47" s="54">
        <f t="shared" si="1"/>
        <v>10.125768581818448</v>
      </c>
      <c r="G47" s="60">
        <f t="shared" si="2"/>
        <v>10.02660716651692</v>
      </c>
    </row>
    <row r="48" spans="1:7" s="54" customFormat="1" ht="13.25" customHeight="1">
      <c r="A48" s="62">
        <v>31</v>
      </c>
      <c r="B48" s="63">
        <v>42604</v>
      </c>
      <c r="C48" s="75">
        <v>2042.16</v>
      </c>
      <c r="D48" s="60">
        <f t="shared" si="0"/>
        <v>-6.8710010705603283E-3</v>
      </c>
      <c r="E48" s="60">
        <f t="shared" si="3"/>
        <v>3.7194122049812507E-5</v>
      </c>
      <c r="F48" s="54">
        <f t="shared" si="1"/>
        <v>8.9300556084072369</v>
      </c>
      <c r="G48" s="60">
        <f t="shared" si="2"/>
        <v>9.6813835563687647</v>
      </c>
    </row>
    <row r="49" spans="1:7" s="54" customFormat="1" ht="13.25" customHeight="1">
      <c r="A49" s="62">
        <v>32</v>
      </c>
      <c r="B49" s="64">
        <v>42605</v>
      </c>
      <c r="C49" s="75">
        <v>2049.9299999999998</v>
      </c>
      <c r="D49" s="60">
        <f t="shared" si="0"/>
        <v>3.7975749985792511E-3</v>
      </c>
      <c r="E49" s="60">
        <f t="shared" si="3"/>
        <v>4.1257056134863225E-5</v>
      </c>
      <c r="F49" s="54">
        <f t="shared" si="1"/>
        <v>9.7461342354885083</v>
      </c>
      <c r="G49" s="60">
        <f t="shared" si="2"/>
        <v>10.19645926093246</v>
      </c>
    </row>
    <row r="50" spans="1:7" s="54" customFormat="1" ht="13.25" customHeight="1">
      <c r="A50" s="62">
        <v>33</v>
      </c>
      <c r="B50" s="65">
        <v>42606</v>
      </c>
      <c r="C50" s="75">
        <v>2043.76</v>
      </c>
      <c r="D50" s="60">
        <f t="shared" si="0"/>
        <v>-3.0143976080368702E-3</v>
      </c>
      <c r="E50" s="60">
        <f t="shared" si="3"/>
        <v>4.020585440909786E-5</v>
      </c>
      <c r="F50" s="54">
        <f t="shared" si="1"/>
        <v>9.8954962037433578</v>
      </c>
      <c r="G50" s="60">
        <f t="shared" si="2"/>
        <v>10.065721688529173</v>
      </c>
    </row>
    <row r="51" spans="1:7" s="54" customFormat="1" ht="13.25" customHeight="1">
      <c r="A51" s="62">
        <v>34</v>
      </c>
      <c r="B51" s="63">
        <v>42607</v>
      </c>
      <c r="C51" s="75">
        <v>2042.92</v>
      </c>
      <c r="D51" s="60">
        <f t="shared" si="0"/>
        <v>-4.1109164986234806E-4</v>
      </c>
      <c r="E51" s="60">
        <f t="shared" si="3"/>
        <v>3.8638912583902643E-5</v>
      </c>
      <c r="F51" s="54">
        <f t="shared" si="1"/>
        <v>10.156876956765478</v>
      </c>
      <c r="G51" s="60">
        <f t="shared" si="2"/>
        <v>9.8676268530703304</v>
      </c>
    </row>
    <row r="52" spans="1:7" s="54" customFormat="1" ht="13.25" customHeight="1">
      <c r="A52" s="62">
        <v>35</v>
      </c>
      <c r="B52" s="63">
        <v>42608</v>
      </c>
      <c r="C52" s="75">
        <v>2037.5</v>
      </c>
      <c r="D52" s="60">
        <f t="shared" si="0"/>
        <v>-2.6565908350737856E-3</v>
      </c>
      <c r="E52" s="60">
        <f t="shared" si="3"/>
        <v>3.6174757300342339E-5</v>
      </c>
      <c r="F52" s="54">
        <f t="shared" si="1"/>
        <v>10.03205508396085</v>
      </c>
      <c r="G52" s="60">
        <f t="shared" si="2"/>
        <v>9.5477949494562715</v>
      </c>
    </row>
    <row r="53" spans="1:7" s="54" customFormat="1" ht="13.25" customHeight="1">
      <c r="A53" s="62">
        <v>36</v>
      </c>
      <c r="B53" s="63">
        <v>42611</v>
      </c>
      <c r="C53" s="75">
        <v>2032.35</v>
      </c>
      <c r="D53" s="60">
        <f t="shared" si="0"/>
        <v>-2.5308071544679909E-3</v>
      </c>
      <c r="E53" s="60">
        <f t="shared" si="3"/>
        <v>3.5082579044571183E-5</v>
      </c>
      <c r="F53" s="54">
        <f t="shared" si="1"/>
        <v>10.075237060079193</v>
      </c>
      <c r="G53" s="60">
        <f t="shared" si="2"/>
        <v>9.4025581195927401</v>
      </c>
    </row>
    <row r="54" spans="1:7" s="54" customFormat="1" ht="13.25" customHeight="1">
      <c r="A54" s="62">
        <v>37</v>
      </c>
      <c r="B54" s="64">
        <v>42612</v>
      </c>
      <c r="C54" s="75">
        <v>2039.74</v>
      </c>
      <c r="D54" s="60">
        <f t="shared" si="0"/>
        <v>3.6295897747538495E-3</v>
      </c>
      <c r="E54" s="60">
        <f t="shared" si="3"/>
        <v>3.4105362163707877E-5</v>
      </c>
      <c r="F54" s="54">
        <f t="shared" si="1"/>
        <v>9.8997846568035435</v>
      </c>
      <c r="G54" s="60">
        <f t="shared" si="2"/>
        <v>9.2706802691358021</v>
      </c>
    </row>
    <row r="55" spans="1:7" s="54" customFormat="1" ht="13.25" customHeight="1">
      <c r="A55" s="62">
        <v>38</v>
      </c>
      <c r="B55" s="65">
        <v>42613</v>
      </c>
      <c r="C55" s="75">
        <v>2034.65</v>
      </c>
      <c r="D55" s="60">
        <f t="shared" si="0"/>
        <v>-2.4985348226040523E-3</v>
      </c>
      <c r="E55" s="60">
        <f t="shared" si="3"/>
        <v>3.4209485050511621E-5</v>
      </c>
      <c r="F55" s="54">
        <f t="shared" si="1"/>
        <v>10.10052382830151</v>
      </c>
      <c r="G55" s="60">
        <f t="shared" si="2"/>
        <v>9.2848210713663875</v>
      </c>
    </row>
    <row r="56" spans="1:7" s="54" customFormat="1" ht="13.25" customHeight="1">
      <c r="A56" s="62">
        <v>39</v>
      </c>
      <c r="B56" s="63">
        <v>42614</v>
      </c>
      <c r="C56" s="75">
        <v>2032.72</v>
      </c>
      <c r="D56" s="60">
        <f t="shared" si="0"/>
        <v>-9.4901626596625315E-4</v>
      </c>
      <c r="E56" s="60">
        <f t="shared" si="3"/>
        <v>3.3371982904170113E-5</v>
      </c>
      <c r="F56" s="54">
        <f t="shared" si="1"/>
        <v>10.280806180862514</v>
      </c>
      <c r="G56" s="60">
        <f t="shared" si="2"/>
        <v>9.1704632881064789</v>
      </c>
    </row>
    <row r="57" spans="1:7" s="54" customFormat="1" ht="13.25" customHeight="1">
      <c r="A57" s="62">
        <v>40</v>
      </c>
      <c r="B57" s="63">
        <v>42615</v>
      </c>
      <c r="C57" s="75">
        <v>2038.31</v>
      </c>
      <c r="D57" s="60">
        <f t="shared" si="0"/>
        <v>2.7462354800754083E-3</v>
      </c>
      <c r="E57" s="60">
        <f t="shared" si="3"/>
        <v>3.1978317472197766E-5</v>
      </c>
      <c r="F57" s="54">
        <f t="shared" si="1"/>
        <v>10.114611121678672</v>
      </c>
      <c r="G57" s="60">
        <f t="shared" si="2"/>
        <v>8.9769348905925774</v>
      </c>
    </row>
    <row r="58" spans="1:7" s="54" customFormat="1" ht="13.25" customHeight="1">
      <c r="A58" s="62">
        <v>41</v>
      </c>
      <c r="B58" s="63">
        <v>42618</v>
      </c>
      <c r="C58" s="75">
        <v>2060.08</v>
      </c>
      <c r="D58" s="60">
        <f t="shared" si="0"/>
        <v>1.0623783854217222E-2</v>
      </c>
      <c r="E58" s="60">
        <f t="shared" si="3"/>
        <v>3.1725933670379616E-5</v>
      </c>
      <c r="F58" s="54">
        <f t="shared" si="1"/>
        <v>6.8008832271996722</v>
      </c>
      <c r="G58" s="60">
        <f t="shared" si="2"/>
        <v>8.9414401999541795</v>
      </c>
    </row>
    <row r="59" spans="1:7" s="54" customFormat="1" ht="13.25" customHeight="1">
      <c r="A59" s="62">
        <v>42</v>
      </c>
      <c r="B59" s="64">
        <v>42619</v>
      </c>
      <c r="C59" s="75">
        <v>2066.5300000000002</v>
      </c>
      <c r="D59" s="60">
        <f t="shared" si="0"/>
        <v>3.1260551651684683E-3</v>
      </c>
      <c r="E59" s="60">
        <f t="shared" si="3"/>
        <v>4.5536211837270137E-5</v>
      </c>
      <c r="F59" s="54">
        <f t="shared" si="1"/>
        <v>9.7823993935173323</v>
      </c>
      <c r="G59" s="60">
        <f t="shared" si="2"/>
        <v>10.712201166423302</v>
      </c>
    </row>
    <row r="60" spans="1:7" s="54" customFormat="1" ht="13.25" customHeight="1">
      <c r="A60" s="62">
        <v>43</v>
      </c>
      <c r="B60" s="65">
        <v>42620</v>
      </c>
      <c r="C60" s="75">
        <v>2061.88</v>
      </c>
      <c r="D60" s="60">
        <f t="shared" si="0"/>
        <v>-2.2526841890228777E-3</v>
      </c>
      <c r="E60" s="60">
        <f t="shared" si="3"/>
        <v>4.3075665861199949E-5</v>
      </c>
      <c r="F60" s="54">
        <f t="shared" si="1"/>
        <v>9.9347459886933169</v>
      </c>
      <c r="G60" s="60">
        <f t="shared" si="2"/>
        <v>10.418765664426083</v>
      </c>
    </row>
    <row r="61" spans="1:7" s="54" customFormat="1" ht="13.25" customHeight="1">
      <c r="A61" s="62">
        <v>44</v>
      </c>
      <c r="B61" s="63">
        <v>42621</v>
      </c>
      <c r="C61" s="75">
        <v>2063.73</v>
      </c>
      <c r="D61" s="60">
        <f t="shared" si="0"/>
        <v>8.9683713390193332E-4</v>
      </c>
      <c r="E61" s="60">
        <f t="shared" si="3"/>
        <v>4.0444588614931211E-5</v>
      </c>
      <c r="F61" s="54">
        <f t="shared" si="1"/>
        <v>10.095690818952596</v>
      </c>
      <c r="G61" s="60">
        <f t="shared" si="2"/>
        <v>10.095561564847527</v>
      </c>
    </row>
    <row r="62" spans="1:7" s="54" customFormat="1" ht="13.25" customHeight="1">
      <c r="A62" s="62">
        <v>45</v>
      </c>
      <c r="B62" s="63">
        <v>42622</v>
      </c>
      <c r="C62" s="75">
        <v>2037.87</v>
      </c>
      <c r="D62" s="60">
        <f t="shared" si="0"/>
        <v>-1.2609880370424122E-2</v>
      </c>
      <c r="E62" s="60">
        <f t="shared" si="3"/>
        <v>3.7731360121483999E-5</v>
      </c>
      <c r="F62" s="54">
        <f t="shared" si="1"/>
        <v>5.9707769648234947</v>
      </c>
      <c r="G62" s="60">
        <f t="shared" si="2"/>
        <v>9.7510526357998746</v>
      </c>
    </row>
    <row r="63" spans="1:7" s="54" customFormat="1" ht="13.25" customHeight="1">
      <c r="A63" s="62">
        <v>46</v>
      </c>
      <c r="B63" s="63">
        <v>42625</v>
      </c>
      <c r="C63" s="75">
        <v>1991.48</v>
      </c>
      <c r="D63" s="60">
        <f t="shared" si="0"/>
        <v>-2.302706383077445E-2</v>
      </c>
      <c r="E63" s="60">
        <f t="shared" si="3"/>
        <v>5.6572796168055508E-5</v>
      </c>
      <c r="F63" s="54">
        <f t="shared" si="1"/>
        <v>0.40717940932301033</v>
      </c>
      <c r="G63" s="60">
        <f t="shared" si="2"/>
        <v>11.939993565471459</v>
      </c>
    </row>
    <row r="64" spans="1:7" s="54" customFormat="1" ht="13.25" customHeight="1">
      <c r="A64" s="62">
        <v>47</v>
      </c>
      <c r="B64" s="64">
        <v>42626</v>
      </c>
      <c r="C64" s="75">
        <v>1999.36</v>
      </c>
      <c r="D64" s="60">
        <f t="shared" si="0"/>
        <v>3.949048441282123E-3</v>
      </c>
      <c r="E64" s="60">
        <f t="shared" si="3"/>
        <v>1.2133598908251725E-4</v>
      </c>
      <c r="F64" s="54">
        <f t="shared" si="1"/>
        <v>8.8884198198567699</v>
      </c>
      <c r="G64" s="60">
        <f t="shared" si="2"/>
        <v>17.486185761564567</v>
      </c>
    </row>
    <row r="65" spans="1:7" s="54" customFormat="1" ht="13.25" customHeight="1">
      <c r="A65" s="62">
        <v>48</v>
      </c>
      <c r="B65" s="65">
        <v>42632</v>
      </c>
      <c r="C65" s="75">
        <v>2015.78</v>
      </c>
      <c r="D65" s="60">
        <f t="shared" si="0"/>
        <v>8.1790879211926255E-3</v>
      </c>
      <c r="E65" s="60">
        <f t="shared" si="3"/>
        <v>1.0564543069555474E-4</v>
      </c>
      <c r="F65" s="54">
        <f t="shared" si="1"/>
        <v>8.5221956314725311</v>
      </c>
      <c r="G65" s="60">
        <f t="shared" si="2"/>
        <v>16.316448306932426</v>
      </c>
    </row>
    <row r="66" spans="1:7" s="54" customFormat="1" ht="13.25" customHeight="1">
      <c r="A66" s="62">
        <v>49</v>
      </c>
      <c r="B66" s="63">
        <v>42633</v>
      </c>
      <c r="C66" s="75">
        <v>2025.71</v>
      </c>
      <c r="D66" s="60">
        <f t="shared" si="0"/>
        <v>4.914039120364146E-3</v>
      </c>
      <c r="E66" s="60">
        <f t="shared" si="3"/>
        <v>9.9681050118221391E-5</v>
      </c>
      <c r="F66" s="54">
        <f t="shared" si="1"/>
        <v>8.9712845057588524</v>
      </c>
      <c r="G66" s="60">
        <f t="shared" si="2"/>
        <v>15.849171785866853</v>
      </c>
    </row>
    <row r="67" spans="1:7" s="54" customFormat="1" ht="13.25" customHeight="1">
      <c r="A67" s="62">
        <v>50</v>
      </c>
      <c r="B67" s="63">
        <v>42634</v>
      </c>
      <c r="C67" s="75">
        <v>2035.99</v>
      </c>
      <c r="D67" s="60">
        <f t="shared" si="0"/>
        <v>5.0619306942820122E-3</v>
      </c>
      <c r="E67" s="60">
        <f t="shared" si="3"/>
        <v>8.912967015054715E-5</v>
      </c>
      <c r="F67" s="54">
        <f t="shared" si="1"/>
        <v>9.0379366562346668</v>
      </c>
      <c r="G67" s="60">
        <f t="shared" si="2"/>
        <v>14.986886560569504</v>
      </c>
    </row>
    <row r="68" spans="1:7" s="54" customFormat="1" ht="13.25" customHeight="1">
      <c r="A68" s="62">
        <v>51</v>
      </c>
      <c r="B68" s="63">
        <v>42635</v>
      </c>
      <c r="C68" s="75">
        <v>2049.6999999999998</v>
      </c>
      <c r="D68" s="60">
        <f t="shared" si="0"/>
        <v>6.7112538930866345E-3</v>
      </c>
      <c r="E68" s="60">
        <f t="shared" si="3"/>
        <v>8.0724116027389893E-5</v>
      </c>
      <c r="F68" s="54">
        <f t="shared" si="1"/>
        <v>8.8665119401432939</v>
      </c>
      <c r="G68" s="60">
        <f t="shared" si="2"/>
        <v>14.262705647562896</v>
      </c>
    </row>
    <row r="69" spans="1:7" s="54" customFormat="1" ht="13.25" customHeight="1">
      <c r="A69" s="62">
        <v>52</v>
      </c>
      <c r="B69" s="64">
        <v>42636</v>
      </c>
      <c r="C69" s="75">
        <v>2054.0700000000002</v>
      </c>
      <c r="D69" s="60">
        <f t="shared" si="0"/>
        <v>2.1297497919229046E-3</v>
      </c>
      <c r="E69" s="60">
        <f t="shared" si="3"/>
        <v>7.6455639780625246E-5</v>
      </c>
      <c r="F69" s="54">
        <f t="shared" si="1"/>
        <v>9.4194735057566792</v>
      </c>
      <c r="G69" s="60">
        <f t="shared" si="2"/>
        <v>13.880497550418557</v>
      </c>
    </row>
    <row r="70" spans="1:7" s="54" customFormat="1" ht="13.25" customHeight="1">
      <c r="A70" s="62">
        <v>53</v>
      </c>
      <c r="B70" s="65">
        <v>42639</v>
      </c>
      <c r="C70" s="75">
        <v>2047.11</v>
      </c>
      <c r="D70" s="60">
        <f t="shared" si="0"/>
        <v>-3.3941483581505392E-3</v>
      </c>
      <c r="E70" s="60">
        <f t="shared" si="3"/>
        <v>6.7585530636487113E-5</v>
      </c>
      <c r="F70" s="54">
        <f t="shared" si="1"/>
        <v>9.4316623599770857</v>
      </c>
      <c r="G70" s="60">
        <f t="shared" si="2"/>
        <v>13.050499500170387</v>
      </c>
    </row>
    <row r="71" spans="1:7" s="54" customFormat="1" ht="13.25" customHeight="1">
      <c r="A71" s="62">
        <v>54</v>
      </c>
      <c r="B71" s="63">
        <v>42640</v>
      </c>
      <c r="C71" s="75">
        <v>2062.8200000000002</v>
      </c>
      <c r="D71" s="60">
        <f t="shared" si="0"/>
        <v>7.6449362953813979E-3</v>
      </c>
      <c r="E71" s="60">
        <f t="shared" si="3"/>
        <v>6.1283738747456697E-5</v>
      </c>
      <c r="F71" s="54">
        <f t="shared" si="1"/>
        <v>8.7463164315740354</v>
      </c>
      <c r="G71" s="60">
        <f t="shared" si="2"/>
        <v>12.427188806950303</v>
      </c>
    </row>
    <row r="72" spans="1:7" s="54" customFormat="1" ht="13.25" customHeight="1">
      <c r="A72" s="62">
        <v>55</v>
      </c>
      <c r="B72" s="63">
        <v>42641</v>
      </c>
      <c r="C72" s="75">
        <v>2053.06</v>
      </c>
      <c r="D72" s="60">
        <f t="shared" si="0"/>
        <v>-4.7426155737358396E-3</v>
      </c>
      <c r="E72" s="60">
        <f t="shared" si="3"/>
        <v>6.2390873245313249E-5</v>
      </c>
      <c r="F72" s="54">
        <f t="shared" si="1"/>
        <v>9.3215836587880023</v>
      </c>
      <c r="G72" s="60">
        <f t="shared" si="2"/>
        <v>12.53893937213947</v>
      </c>
    </row>
    <row r="73" spans="1:7" s="54" customFormat="1" ht="13.25" customHeight="1">
      <c r="A73" s="62">
        <v>56</v>
      </c>
      <c r="B73" s="63">
        <v>42642</v>
      </c>
      <c r="C73" s="75">
        <v>2068.7199999999998</v>
      </c>
      <c r="D73" s="60">
        <f t="shared" si="0"/>
        <v>7.5986953941508525E-3</v>
      </c>
      <c r="E73" s="60">
        <f t="shared" si="3"/>
        <v>5.8508992928515108E-5</v>
      </c>
      <c r="F73" s="54">
        <f t="shared" si="1"/>
        <v>8.7594703136233978</v>
      </c>
      <c r="G73" s="60">
        <f t="shared" si="2"/>
        <v>12.142597011342264</v>
      </c>
    </row>
    <row r="74" spans="1:7" s="54" customFormat="1" ht="13.25" customHeight="1">
      <c r="A74" s="62">
        <v>57</v>
      </c>
      <c r="B74" s="64">
        <v>42643</v>
      </c>
      <c r="C74" s="75">
        <v>2043.63</v>
      </c>
      <c r="D74" s="60">
        <f t="shared" si="0"/>
        <v>-1.2202420184245786E-2</v>
      </c>
      <c r="E74" s="60">
        <f t="shared" si="3"/>
        <v>6.0034990848140354E-5</v>
      </c>
      <c r="F74" s="54">
        <f t="shared" si="1"/>
        <v>7.2403784200636245</v>
      </c>
      <c r="G74" s="60">
        <f t="shared" si="2"/>
        <v>12.299925891537464</v>
      </c>
    </row>
    <row r="75" spans="1:7" s="54" customFormat="1" ht="13.25" customHeight="1">
      <c r="A75" s="62">
        <v>58</v>
      </c>
      <c r="B75" s="65">
        <v>42647</v>
      </c>
      <c r="C75" s="75">
        <v>2054.86</v>
      </c>
      <c r="D75" s="60">
        <f t="shared" si="0"/>
        <v>5.4800807635318532E-3</v>
      </c>
      <c r="E75" s="60">
        <f t="shared" si="3"/>
        <v>7.3410164476780547E-5</v>
      </c>
      <c r="F75" s="54">
        <f t="shared" si="1"/>
        <v>9.1103592276160139</v>
      </c>
      <c r="G75" s="60">
        <f t="shared" si="2"/>
        <v>13.601235770380828</v>
      </c>
    </row>
    <row r="76" spans="1:7" s="54" customFormat="1" ht="13.25" customHeight="1">
      <c r="A76" s="62">
        <v>59</v>
      </c>
      <c r="B76" s="63">
        <v>42648</v>
      </c>
      <c r="C76" s="75">
        <v>2053</v>
      </c>
      <c r="D76" s="60">
        <f t="shared" si="0"/>
        <v>-9.0558107000341499E-4</v>
      </c>
      <c r="E76" s="60">
        <f t="shared" si="3"/>
        <v>6.8495591983855952E-5</v>
      </c>
      <c r="F76" s="54">
        <f t="shared" si="1"/>
        <v>9.5767684668243032</v>
      </c>
      <c r="G76" s="60">
        <f t="shared" si="2"/>
        <v>13.138070322513768</v>
      </c>
    </row>
    <row r="77" spans="1:7" s="54" customFormat="1" ht="13.25" customHeight="1">
      <c r="A77" s="62">
        <v>60</v>
      </c>
      <c r="B77" s="63">
        <v>42649</v>
      </c>
      <c r="C77" s="75">
        <v>2065.3000000000002</v>
      </c>
      <c r="D77" s="60">
        <f t="shared" si="0"/>
        <v>5.9733562746708251E-3</v>
      </c>
      <c r="E77" s="60">
        <f t="shared" si="3"/>
        <v>6.0601713217528844E-5</v>
      </c>
      <c r="F77" s="54">
        <f t="shared" si="1"/>
        <v>9.122408904627747</v>
      </c>
      <c r="G77" s="60">
        <f t="shared" si="2"/>
        <v>12.357844363325372</v>
      </c>
    </row>
    <row r="78" spans="1:7" s="54" customFormat="1" ht="13.25" customHeight="1">
      <c r="A78" s="62">
        <v>61</v>
      </c>
      <c r="B78" s="63">
        <v>42650</v>
      </c>
      <c r="C78" s="75">
        <v>2053.8000000000002</v>
      </c>
      <c r="D78" s="60">
        <f t="shared" si="0"/>
        <v>-5.5837585294095504E-3</v>
      </c>
      <c r="E78" s="60">
        <f t="shared" si="3"/>
        <v>5.8805493655118076E-5</v>
      </c>
      <c r="F78" s="54">
        <f t="shared" si="1"/>
        <v>9.211080607709528</v>
      </c>
      <c r="G78" s="60">
        <f t="shared" si="2"/>
        <v>12.173325100846421</v>
      </c>
    </row>
    <row r="79" spans="1:7" s="54" customFormat="1" ht="13.25" customHeight="1">
      <c r="A79" s="62">
        <v>62</v>
      </c>
      <c r="B79" s="64">
        <v>42653</v>
      </c>
      <c r="C79" s="75">
        <v>2056.8200000000002</v>
      </c>
      <c r="D79" s="60">
        <f t="shared" si="0"/>
        <v>1.4693649830715713E-3</v>
      </c>
      <c r="E79" s="60">
        <f t="shared" si="3"/>
        <v>5.6741951972655603E-5</v>
      </c>
      <c r="F79" s="54">
        <f t="shared" si="1"/>
        <v>9.7389466886836242</v>
      </c>
      <c r="G79" s="60">
        <f t="shared" si="2"/>
        <v>11.957830863960742</v>
      </c>
    </row>
    <row r="80" spans="1:7" s="54" customFormat="1" ht="13.25" customHeight="1">
      <c r="A80" s="62">
        <v>63</v>
      </c>
      <c r="B80" s="65">
        <v>42654</v>
      </c>
      <c r="C80" s="75">
        <v>2031.93</v>
      </c>
      <c r="D80" s="60">
        <f t="shared" si="0"/>
        <v>-1.2175020461165536E-2</v>
      </c>
      <c r="E80" s="60">
        <f t="shared" si="3"/>
        <v>5.1197878121216425E-5</v>
      </c>
      <c r="F80" s="54">
        <f t="shared" si="1"/>
        <v>6.9845533560763808</v>
      </c>
      <c r="G80" s="60">
        <f t="shared" si="2"/>
        <v>11.358637808534322</v>
      </c>
    </row>
    <row r="81" spans="1:7" s="54" customFormat="1" ht="13.25" customHeight="1">
      <c r="A81" s="62">
        <v>64</v>
      </c>
      <c r="B81" s="63">
        <v>42655</v>
      </c>
      <c r="C81" s="75">
        <v>2033.73</v>
      </c>
      <c r="D81" s="60">
        <f t="shared" si="0"/>
        <v>8.8546514839267705E-4</v>
      </c>
      <c r="E81" s="60">
        <f t="shared" si="3"/>
        <v>6.6116924039912026E-5</v>
      </c>
      <c r="F81" s="54">
        <f t="shared" si="1"/>
        <v>9.6122272920638068</v>
      </c>
      <c r="G81" s="60">
        <f t="shared" si="2"/>
        <v>12.907929678324805</v>
      </c>
    </row>
    <row r="82" spans="1:7" s="54" customFormat="1" ht="13.25" customHeight="1">
      <c r="A82" s="62">
        <v>65</v>
      </c>
      <c r="B82" s="63">
        <v>42656</v>
      </c>
      <c r="C82" s="75">
        <v>2015.44</v>
      </c>
      <c r="D82" s="60">
        <f t="shared" si="0"/>
        <v>-9.034011608404887E-3</v>
      </c>
      <c r="E82" s="60">
        <f t="shared" si="3"/>
        <v>5.8657737152773194E-5</v>
      </c>
      <c r="F82" s="54">
        <f t="shared" si="1"/>
        <v>8.352442380888796</v>
      </c>
      <c r="G82" s="60">
        <f t="shared" si="2"/>
        <v>12.158021945406599</v>
      </c>
    </row>
    <row r="83" spans="1:7" s="54" customFormat="1" ht="13.25" customHeight="1">
      <c r="A83" s="62">
        <v>66</v>
      </c>
      <c r="B83" s="63">
        <v>42657</v>
      </c>
      <c r="C83" s="75">
        <v>2022.66</v>
      </c>
      <c r="D83" s="60">
        <f t="shared" ref="D83:D146" si="4">LN(C83/C82)</f>
        <v>3.5759429898871492E-3</v>
      </c>
      <c r="E83" s="60">
        <f t="shared" si="3"/>
        <v>6.3333218129148097E-5</v>
      </c>
      <c r="F83" s="54">
        <f t="shared" si="1"/>
        <v>9.4651944114760518</v>
      </c>
      <c r="G83" s="60">
        <f t="shared" si="2"/>
        <v>12.633277867816142</v>
      </c>
    </row>
    <row r="84" spans="1:7" s="54" customFormat="1" ht="13.25" customHeight="1">
      <c r="A84" s="62">
        <v>67</v>
      </c>
      <c r="B84" s="64">
        <v>42660</v>
      </c>
      <c r="C84" s="75">
        <v>2027.61</v>
      </c>
      <c r="D84" s="60">
        <f t="shared" si="4"/>
        <v>2.4442827092950601E-3</v>
      </c>
      <c r="E84" s="60">
        <f t="shared" si="3"/>
        <v>5.7985715007227885E-5</v>
      </c>
      <c r="F84" s="54">
        <f t="shared" ref="F84:F147" si="5">-1*(LN(E84)+POWER(D84,2)/E84)</f>
        <v>9.6522795637095413</v>
      </c>
      <c r="G84" s="60">
        <f t="shared" ref="G84:G147" si="6">SQRT(E84*252)*100</f>
        <v>12.088176116280499</v>
      </c>
    </row>
    <row r="85" spans="1:7" s="54" customFormat="1" ht="13.25" customHeight="1">
      <c r="A85" s="62">
        <v>68</v>
      </c>
      <c r="B85" s="65">
        <v>42661</v>
      </c>
      <c r="C85" s="75">
        <v>2040.43</v>
      </c>
      <c r="D85" s="60">
        <f t="shared" si="4"/>
        <v>6.3028104148245868E-3</v>
      </c>
      <c r="E85" s="60">
        <f t="shared" ref="E85:E148" si="7">$B$3+$B$4*POWER(D84,2)+$B$5*E84</f>
        <v>5.2719593527512302E-5</v>
      </c>
      <c r="F85" s="54">
        <f t="shared" si="5"/>
        <v>9.0970005134172176</v>
      </c>
      <c r="G85" s="60">
        <f t="shared" si="6"/>
        <v>11.526203871584565</v>
      </c>
    </row>
    <row r="86" spans="1:7" s="54" customFormat="1" ht="13.25" customHeight="1">
      <c r="A86" s="62">
        <v>69</v>
      </c>
      <c r="B86" s="63">
        <v>42662</v>
      </c>
      <c r="C86" s="75">
        <v>2040.94</v>
      </c>
      <c r="D86" s="60">
        <f t="shared" si="4"/>
        <v>2.4991608340073167E-4</v>
      </c>
      <c r="E86" s="60">
        <f t="shared" si="7"/>
        <v>5.2917906640726445E-5</v>
      </c>
      <c r="F86" s="54">
        <f t="shared" si="5"/>
        <v>9.8455884946279824</v>
      </c>
      <c r="G86" s="60">
        <f t="shared" si="6"/>
        <v>11.547862344807832</v>
      </c>
    </row>
    <row r="87" spans="1:7" s="54" customFormat="1" ht="13.25" customHeight="1">
      <c r="A87" s="62">
        <v>70</v>
      </c>
      <c r="B87" s="63">
        <v>42663</v>
      </c>
      <c r="C87" s="75">
        <v>2040.6</v>
      </c>
      <c r="D87" s="60">
        <f t="shared" si="4"/>
        <v>-1.6660378229134081E-4</v>
      </c>
      <c r="E87" s="60">
        <f t="shared" si="7"/>
        <v>4.780136414890302E-5</v>
      </c>
      <c r="F87" s="54">
        <f t="shared" si="5"/>
        <v>9.947875710149054</v>
      </c>
      <c r="G87" s="60">
        <f t="shared" si="6"/>
        <v>10.975401480366703</v>
      </c>
    </row>
    <row r="88" spans="1:7" s="54" customFormat="1" ht="13.25" customHeight="1">
      <c r="A88" s="62">
        <v>71</v>
      </c>
      <c r="B88" s="63">
        <v>42664</v>
      </c>
      <c r="C88" s="75">
        <v>2033</v>
      </c>
      <c r="D88" s="60">
        <f t="shared" si="4"/>
        <v>-3.7313476128581356E-3</v>
      </c>
      <c r="E88" s="60">
        <f t="shared" si="7"/>
        <v>4.3625544187636126E-5</v>
      </c>
      <c r="F88" s="54">
        <f t="shared" si="5"/>
        <v>9.7207208532822751</v>
      </c>
      <c r="G88" s="60">
        <f t="shared" si="6"/>
        <v>10.485054666182863</v>
      </c>
    </row>
    <row r="89" spans="1:7" s="54" customFormat="1" ht="13.25" customHeight="1">
      <c r="A89" s="62">
        <v>72</v>
      </c>
      <c r="B89" s="64">
        <v>42667</v>
      </c>
      <c r="C89" s="75">
        <v>2047.74</v>
      </c>
      <c r="D89" s="60">
        <f t="shared" si="4"/>
        <v>7.2242113468217678E-3</v>
      </c>
      <c r="E89" s="60">
        <f t="shared" si="7"/>
        <v>4.2070382070276928E-5</v>
      </c>
      <c r="F89" s="54">
        <f t="shared" si="5"/>
        <v>8.8356446956470602</v>
      </c>
      <c r="G89" s="60">
        <f t="shared" si="6"/>
        <v>10.296473319399116</v>
      </c>
    </row>
    <row r="90" spans="1:7" s="54" customFormat="1" ht="13.25" customHeight="1">
      <c r="A90" s="62">
        <v>73</v>
      </c>
      <c r="B90" s="65">
        <v>42668</v>
      </c>
      <c r="C90" s="75">
        <v>2037.17</v>
      </c>
      <c r="D90" s="60">
        <f t="shared" si="4"/>
        <v>-5.1751561677884769E-3</v>
      </c>
      <c r="E90" s="60">
        <f t="shared" si="7"/>
        <v>4.5894902723514556E-5</v>
      </c>
      <c r="F90" s="54">
        <f t="shared" si="5"/>
        <v>9.4056005967313325</v>
      </c>
      <c r="G90" s="60">
        <f t="shared" si="6"/>
        <v>10.754308665054053</v>
      </c>
    </row>
    <row r="91" spans="1:7" s="54" customFormat="1" ht="13.25" customHeight="1">
      <c r="A91" s="62">
        <v>74</v>
      </c>
      <c r="B91" s="63">
        <v>42669</v>
      </c>
      <c r="C91" s="75">
        <v>2013.89</v>
      </c>
      <c r="D91" s="60">
        <f t="shared" si="4"/>
        <v>-1.1493414696738017E-2</v>
      </c>
      <c r="E91" s="60">
        <f t="shared" si="7"/>
        <v>4.5631721411042012E-5</v>
      </c>
      <c r="F91" s="54">
        <f t="shared" si="5"/>
        <v>7.1000225357418341</v>
      </c>
      <c r="G91" s="60">
        <f t="shared" si="6"/>
        <v>10.723429393427546</v>
      </c>
    </row>
    <row r="92" spans="1:7" s="54" customFormat="1" ht="13.25" customHeight="1">
      <c r="A92" s="62">
        <v>75</v>
      </c>
      <c r="B92" s="63">
        <v>42670</v>
      </c>
      <c r="C92" s="75">
        <v>2024.12</v>
      </c>
      <c r="D92" s="60">
        <f t="shared" si="4"/>
        <v>5.0668630767676318E-3</v>
      </c>
      <c r="E92" s="60">
        <f t="shared" si="7"/>
        <v>5.9432314196527502E-5</v>
      </c>
      <c r="F92" s="54">
        <f t="shared" si="5"/>
        <v>9.2987003717044328</v>
      </c>
      <c r="G92" s="60">
        <f t="shared" si="6"/>
        <v>12.238032185578255</v>
      </c>
    </row>
    <row r="93" spans="1:7" s="54" customFormat="1" ht="13.25" customHeight="1">
      <c r="A93" s="62">
        <v>76</v>
      </c>
      <c r="B93" s="63">
        <v>42671</v>
      </c>
      <c r="C93" s="75">
        <v>2019.42</v>
      </c>
      <c r="D93" s="60">
        <f t="shared" si="4"/>
        <v>-2.3246967343716206E-3</v>
      </c>
      <c r="E93" s="60">
        <f t="shared" si="7"/>
        <v>5.6520338752421433E-5</v>
      </c>
      <c r="F93" s="54">
        <f t="shared" si="5"/>
        <v>9.6852946047435697</v>
      </c>
      <c r="G93" s="60">
        <f t="shared" si="6"/>
        <v>11.93445657146156</v>
      </c>
    </row>
    <row r="94" spans="1:7" s="54" customFormat="1" ht="13.25" customHeight="1">
      <c r="A94" s="62">
        <v>77</v>
      </c>
      <c r="B94" s="64">
        <v>42674</v>
      </c>
      <c r="C94" s="75">
        <v>2008.19</v>
      </c>
      <c r="D94" s="60">
        <f t="shared" si="4"/>
        <v>-5.5765226038070508E-3</v>
      </c>
      <c r="E94" s="60">
        <f t="shared" si="7"/>
        <v>5.1449068464846465E-5</v>
      </c>
      <c r="F94" s="54">
        <f t="shared" si="5"/>
        <v>9.2704834609049502</v>
      </c>
      <c r="G94" s="60">
        <f t="shared" si="6"/>
        <v>11.386467956807902</v>
      </c>
    </row>
    <row r="95" spans="1:7" s="54" customFormat="1" ht="13.25" customHeight="1">
      <c r="A95" s="62">
        <v>78</v>
      </c>
      <c r="B95" s="65">
        <v>42675</v>
      </c>
      <c r="C95" s="75">
        <v>2007.39</v>
      </c>
      <c r="D95" s="60">
        <f t="shared" si="4"/>
        <v>-3.9844805013672239E-4</v>
      </c>
      <c r="E95" s="60">
        <f t="shared" si="7"/>
        <v>5.0733964892469408E-5</v>
      </c>
      <c r="F95" s="54">
        <f t="shared" si="5"/>
        <v>9.8857856713584784</v>
      </c>
      <c r="G95" s="60">
        <f t="shared" si="6"/>
        <v>11.307059367007096</v>
      </c>
    </row>
    <row r="96" spans="1:7" s="54" customFormat="1" ht="13.25" customHeight="1">
      <c r="A96" s="62">
        <v>79</v>
      </c>
      <c r="B96" s="63">
        <v>42676</v>
      </c>
      <c r="C96" s="75">
        <v>1978.94</v>
      </c>
      <c r="D96" s="60">
        <f t="shared" si="4"/>
        <v>-1.4274022998736041E-2</v>
      </c>
      <c r="E96" s="60">
        <f t="shared" si="7"/>
        <v>4.6033746576383856E-5</v>
      </c>
      <c r="F96" s="54">
        <f t="shared" si="5"/>
        <v>5.5600843204396835</v>
      </c>
      <c r="G96" s="60">
        <f t="shared" si="6"/>
        <v>10.770563651568441</v>
      </c>
    </row>
    <row r="97" spans="1:7" s="54" customFormat="1" ht="13.25" customHeight="1">
      <c r="A97" s="62">
        <v>80</v>
      </c>
      <c r="B97" s="63">
        <v>42677</v>
      </c>
      <c r="C97" s="75">
        <v>1983.8</v>
      </c>
      <c r="D97" s="60">
        <f t="shared" si="4"/>
        <v>2.45284951153506E-3</v>
      </c>
      <c r="E97" s="60">
        <f t="shared" si="7"/>
        <v>6.9294891329595951E-5</v>
      </c>
      <c r="F97" s="54">
        <f t="shared" si="5"/>
        <v>9.4903152127563004</v>
      </c>
      <c r="G97" s="60">
        <f t="shared" si="6"/>
        <v>13.214504385355577</v>
      </c>
    </row>
    <row r="98" spans="1:7" s="54" customFormat="1" ht="13.25" customHeight="1">
      <c r="A98" s="62">
        <v>81</v>
      </c>
      <c r="B98" s="63">
        <v>42678</v>
      </c>
      <c r="C98" s="75">
        <v>1982.02</v>
      </c>
      <c r="D98" s="60">
        <f t="shared" si="4"/>
        <v>-8.9767065551574936E-4</v>
      </c>
      <c r="E98" s="60">
        <f t="shared" si="7"/>
        <v>6.1944851543118179E-5</v>
      </c>
      <c r="F98" s="54">
        <f t="shared" si="5"/>
        <v>9.6762575114888651</v>
      </c>
      <c r="G98" s="60">
        <f t="shared" si="6"/>
        <v>12.494039614498499</v>
      </c>
    </row>
    <row r="99" spans="1:7" s="54" customFormat="1" ht="13.25" customHeight="1">
      <c r="A99" s="62">
        <v>82</v>
      </c>
      <c r="B99" s="64">
        <v>42681</v>
      </c>
      <c r="C99" s="75">
        <v>1997.58</v>
      </c>
      <c r="D99" s="60">
        <f t="shared" si="4"/>
        <v>7.8199212446479673E-3</v>
      </c>
      <c r="E99" s="60">
        <f t="shared" si="7"/>
        <v>5.5259399636780863E-5</v>
      </c>
      <c r="F99" s="54">
        <f t="shared" si="5"/>
        <v>8.6968518957240502</v>
      </c>
      <c r="G99" s="60">
        <f t="shared" si="6"/>
        <v>11.800579946963953</v>
      </c>
    </row>
    <row r="100" spans="1:7" s="54" customFormat="1" ht="13.25" customHeight="1">
      <c r="A100" s="62">
        <v>83</v>
      </c>
      <c r="B100" s="65">
        <v>42682</v>
      </c>
      <c r="C100" s="75">
        <v>2003.38</v>
      </c>
      <c r="D100" s="60">
        <f t="shared" si="4"/>
        <v>2.8993061979565322E-3</v>
      </c>
      <c r="E100" s="60">
        <f t="shared" si="7"/>
        <v>5.7839721616050077E-5</v>
      </c>
      <c r="F100" s="54">
        <f t="shared" si="5"/>
        <v>9.6125025509461821</v>
      </c>
      <c r="G100" s="60">
        <f t="shared" si="6"/>
        <v>12.072949037929639</v>
      </c>
    </row>
    <row r="101" spans="1:7" s="54" customFormat="1" ht="13.25" customHeight="1">
      <c r="A101" s="62">
        <v>84</v>
      </c>
      <c r="B101" s="63">
        <v>42683</v>
      </c>
      <c r="C101" s="75">
        <v>1958.38</v>
      </c>
      <c r="D101" s="60">
        <f t="shared" si="4"/>
        <v>-2.271815325142295E-2</v>
      </c>
      <c r="E101" s="60">
        <f t="shared" si="7"/>
        <v>5.2924144512342404E-5</v>
      </c>
      <c r="F101" s="54">
        <f t="shared" si="5"/>
        <v>9.4684351758816732E-2</v>
      </c>
      <c r="G101" s="60">
        <f t="shared" si="6"/>
        <v>11.548542945805018</v>
      </c>
    </row>
    <row r="102" spans="1:7" s="54" customFormat="1" ht="13.25" customHeight="1">
      <c r="A102" s="62">
        <v>85</v>
      </c>
      <c r="B102" s="63">
        <v>42684</v>
      </c>
      <c r="C102" s="75">
        <v>2002.6</v>
      </c>
      <c r="D102" s="60">
        <f t="shared" si="4"/>
        <v>2.232873542614321E-2</v>
      </c>
      <c r="E102" s="60">
        <f t="shared" si="7"/>
        <v>1.1648093741453418E-4</v>
      </c>
      <c r="F102" s="54">
        <f t="shared" si="5"/>
        <v>4.7774909157074816</v>
      </c>
      <c r="G102" s="60">
        <f t="shared" si="6"/>
        <v>17.132774506326349</v>
      </c>
    </row>
    <row r="103" spans="1:7" s="54" customFormat="1" ht="13.25" customHeight="1">
      <c r="A103" s="62">
        <v>86</v>
      </c>
      <c r="B103" s="63">
        <v>42685</v>
      </c>
      <c r="C103" s="75">
        <v>1984.43</v>
      </c>
      <c r="D103" s="60">
        <f t="shared" si="4"/>
        <v>-9.1146170413088715E-3</v>
      </c>
      <c r="E103" s="60">
        <f t="shared" si="7"/>
        <v>1.6596043789374534E-4</v>
      </c>
      <c r="F103" s="54">
        <f t="shared" si="5"/>
        <v>8.2031825230283655</v>
      </c>
      <c r="G103" s="60">
        <f t="shared" si="6"/>
        <v>20.450435288576092</v>
      </c>
    </row>
    <row r="104" spans="1:7" s="54" customFormat="1" ht="13.25" customHeight="1">
      <c r="A104" s="62">
        <v>87</v>
      </c>
      <c r="B104" s="64">
        <v>42688</v>
      </c>
      <c r="C104" s="75">
        <v>1974.4</v>
      </c>
      <c r="D104" s="60">
        <f t="shared" si="4"/>
        <v>-5.0671645213248122E-3</v>
      </c>
      <c r="E104" s="60">
        <f t="shared" si="7"/>
        <v>1.5100517771697287E-4</v>
      </c>
      <c r="F104" s="54">
        <f t="shared" si="5"/>
        <v>8.6281614925295891</v>
      </c>
      <c r="G104" s="60">
        <f t="shared" si="6"/>
        <v>19.507256287001812</v>
      </c>
    </row>
    <row r="105" spans="1:7" s="54" customFormat="1" ht="13.25" customHeight="1">
      <c r="A105" s="62">
        <v>88</v>
      </c>
      <c r="B105" s="65">
        <v>42689</v>
      </c>
      <c r="C105" s="75">
        <v>1967.53</v>
      </c>
      <c r="D105" s="60">
        <f t="shared" si="4"/>
        <v>-3.4856057593906681E-3</v>
      </c>
      <c r="E105" s="60">
        <f t="shared" si="7"/>
        <v>1.3117446221566899E-4</v>
      </c>
      <c r="F105" s="54">
        <f t="shared" si="5"/>
        <v>8.8463618235061858</v>
      </c>
      <c r="G105" s="60">
        <f t="shared" si="6"/>
        <v>18.181299315051326</v>
      </c>
    </row>
    <row r="106" spans="1:7" s="54" customFormat="1" ht="13.25" customHeight="1">
      <c r="A106" s="62">
        <v>89</v>
      </c>
      <c r="B106" s="63">
        <v>42690</v>
      </c>
      <c r="C106" s="75">
        <v>1979.65</v>
      </c>
      <c r="D106" s="60">
        <f t="shared" si="4"/>
        <v>6.1411124348880186E-3</v>
      </c>
      <c r="E106" s="60">
        <f t="shared" si="7"/>
        <v>1.1320761154314829E-4</v>
      </c>
      <c r="F106" s="54">
        <f t="shared" si="5"/>
        <v>8.7531535303202723</v>
      </c>
      <c r="G106" s="60">
        <f t="shared" si="6"/>
        <v>16.890328033781156</v>
      </c>
    </row>
    <row r="107" spans="1:7" s="54" customFormat="1" ht="13.25" customHeight="1">
      <c r="A107" s="62">
        <v>90</v>
      </c>
      <c r="B107" s="63">
        <v>42691</v>
      </c>
      <c r="C107" s="75">
        <v>1980.55</v>
      </c>
      <c r="D107" s="60">
        <f t="shared" si="4"/>
        <v>4.5452250668861067E-4</v>
      </c>
      <c r="E107" s="60">
        <f t="shared" si="7"/>
        <v>1.0196229192942165E-4</v>
      </c>
      <c r="F107" s="54">
        <f t="shared" si="5"/>
        <v>9.188881351848277</v>
      </c>
      <c r="G107" s="60">
        <f t="shared" si="6"/>
        <v>16.029503288066742</v>
      </c>
    </row>
    <row r="108" spans="1:7" s="54" customFormat="1" ht="13.25" customHeight="1">
      <c r="A108" s="62">
        <v>91</v>
      </c>
      <c r="B108" s="63">
        <v>42692</v>
      </c>
      <c r="C108" s="75">
        <v>1974.58</v>
      </c>
      <c r="D108" s="60">
        <f t="shared" si="4"/>
        <v>-3.018866400847879E-3</v>
      </c>
      <c r="E108" s="60">
        <f t="shared" si="7"/>
        <v>8.7803412211085374E-5</v>
      </c>
      <c r="F108" s="54">
        <f t="shared" si="5"/>
        <v>9.2366152040141767</v>
      </c>
      <c r="G108" s="60">
        <f t="shared" si="6"/>
        <v>14.874965504898999</v>
      </c>
    </row>
    <row r="109" spans="1:7" s="54" customFormat="1" ht="13.25" customHeight="1">
      <c r="A109" s="62">
        <v>92</v>
      </c>
      <c r="B109" s="64">
        <v>42695</v>
      </c>
      <c r="C109" s="75">
        <v>1966.05</v>
      </c>
      <c r="D109" s="60">
        <f t="shared" si="4"/>
        <v>-4.329263758742717E-3</v>
      </c>
      <c r="E109" s="60">
        <f t="shared" si="7"/>
        <v>7.7445858525306105E-5</v>
      </c>
      <c r="F109" s="54">
        <f t="shared" si="5"/>
        <v>9.223923370342991</v>
      </c>
      <c r="G109" s="60">
        <f t="shared" si="6"/>
        <v>13.970095328370933</v>
      </c>
    </row>
    <row r="110" spans="1:7" s="54" customFormat="1" ht="13.25" customHeight="1">
      <c r="A110" s="62">
        <v>93</v>
      </c>
      <c r="B110" s="65">
        <v>42696</v>
      </c>
      <c r="C110" s="75">
        <v>1983.47</v>
      </c>
      <c r="D110" s="60">
        <f t="shared" si="4"/>
        <v>8.821382326909601E-3</v>
      </c>
      <c r="E110" s="60">
        <f t="shared" si="7"/>
        <v>7.0283374135166551E-5</v>
      </c>
      <c r="F110" s="54">
        <f t="shared" si="5"/>
        <v>8.4557890257838224</v>
      </c>
      <c r="G110" s="60">
        <f t="shared" si="6"/>
        <v>13.308422251364723</v>
      </c>
    </row>
    <row r="111" spans="1:7" s="54" customFormat="1" ht="13.25" customHeight="1">
      <c r="A111" s="62">
        <v>94</v>
      </c>
      <c r="B111" s="63">
        <v>42697</v>
      </c>
      <c r="C111" s="75">
        <v>1987.95</v>
      </c>
      <c r="D111" s="60">
        <f t="shared" si="4"/>
        <v>2.2561209342235053E-3</v>
      </c>
      <c r="E111" s="60">
        <f t="shared" si="7"/>
        <v>7.2305647914760316E-5</v>
      </c>
      <c r="F111" s="54">
        <f t="shared" si="5"/>
        <v>9.464211577219432</v>
      </c>
      <c r="G111" s="60">
        <f t="shared" si="6"/>
        <v>13.498527058356997</v>
      </c>
    </row>
    <row r="112" spans="1:7" s="54" customFormat="1" ht="13.25" customHeight="1">
      <c r="A112" s="62">
        <v>95</v>
      </c>
      <c r="B112" s="63">
        <v>42698</v>
      </c>
      <c r="C112" s="75">
        <v>1971.26</v>
      </c>
      <c r="D112" s="60">
        <f t="shared" si="4"/>
        <v>-8.4310248071444872E-3</v>
      </c>
      <c r="E112" s="60">
        <f t="shared" si="7"/>
        <v>6.4276055221610385E-5</v>
      </c>
      <c r="F112" s="54">
        <f t="shared" si="5"/>
        <v>8.5464344364153657</v>
      </c>
      <c r="G112" s="60">
        <f t="shared" si="6"/>
        <v>12.726965826875555</v>
      </c>
    </row>
    <row r="113" spans="1:7" s="54" customFormat="1" ht="13.25" customHeight="1">
      <c r="A113" s="62">
        <v>96</v>
      </c>
      <c r="B113" s="63">
        <v>42699</v>
      </c>
      <c r="C113" s="75">
        <v>1974.46</v>
      </c>
      <c r="D113" s="60">
        <f t="shared" si="4"/>
        <v>1.6220110406103562E-3</v>
      </c>
      <c r="E113" s="60">
        <f t="shared" si="7"/>
        <v>6.6512031626446527E-5</v>
      </c>
      <c r="F113" s="54">
        <f t="shared" si="5"/>
        <v>9.5785721526115069</v>
      </c>
      <c r="G113" s="60">
        <f t="shared" si="6"/>
        <v>12.946440425794467</v>
      </c>
    </row>
    <row r="114" spans="1:7" s="54" customFormat="1" ht="13.25" customHeight="1">
      <c r="A114" s="62">
        <v>97</v>
      </c>
      <c r="B114" s="64">
        <v>42702</v>
      </c>
      <c r="C114" s="75">
        <v>1978.13</v>
      </c>
      <c r="D114" s="60">
        <f t="shared" si="4"/>
        <v>1.8570107472126892E-3</v>
      </c>
      <c r="E114" s="60">
        <f t="shared" si="7"/>
        <v>5.9225619528036392E-5</v>
      </c>
      <c r="F114" s="54">
        <f t="shared" si="5"/>
        <v>9.6759300435930111</v>
      </c>
      <c r="G114" s="60">
        <f t="shared" si="6"/>
        <v>12.216732837000722</v>
      </c>
    </row>
    <row r="115" spans="1:7" s="54" customFormat="1" ht="13.25" customHeight="1">
      <c r="A115" s="62">
        <v>98</v>
      </c>
      <c r="B115" s="65">
        <v>42703</v>
      </c>
      <c r="C115" s="75">
        <v>1978.39</v>
      </c>
      <c r="D115" s="60">
        <f t="shared" si="4"/>
        <v>1.3142862938863098E-4</v>
      </c>
      <c r="E115" s="60">
        <f t="shared" si="7"/>
        <v>5.3394255789513103E-5</v>
      </c>
      <c r="F115" s="54">
        <f t="shared" si="5"/>
        <v>9.8374838789744778</v>
      </c>
      <c r="G115" s="60">
        <f t="shared" si="6"/>
        <v>11.599720884123592</v>
      </c>
    </row>
    <row r="116" spans="1:7" s="54" customFormat="1" ht="13.25" customHeight="1">
      <c r="A116" s="62">
        <v>99</v>
      </c>
      <c r="B116" s="63">
        <v>42704</v>
      </c>
      <c r="C116" s="75">
        <v>1983.48</v>
      </c>
      <c r="D116" s="60">
        <f t="shared" si="4"/>
        <v>2.5694951123975047E-3</v>
      </c>
      <c r="E116" s="60">
        <f t="shared" si="7"/>
        <v>4.8183689266683926E-5</v>
      </c>
      <c r="F116" s="54">
        <f t="shared" si="5"/>
        <v>9.8034663378369409</v>
      </c>
      <c r="G116" s="60">
        <f t="shared" si="6"/>
        <v>11.019205822201684</v>
      </c>
    </row>
    <row r="117" spans="1:7" s="54" customFormat="1" ht="13.25" customHeight="1">
      <c r="A117" s="62">
        <v>100</v>
      </c>
      <c r="B117" s="63">
        <v>42705</v>
      </c>
      <c r="C117" s="75">
        <v>1983.75</v>
      </c>
      <c r="D117" s="60">
        <f t="shared" si="4"/>
        <v>1.3611512335653608E-4</v>
      </c>
      <c r="E117" s="60">
        <f t="shared" si="7"/>
        <v>4.4812149339980775E-5</v>
      </c>
      <c r="F117" s="54">
        <f t="shared" si="5"/>
        <v>10.012617820404579</v>
      </c>
      <c r="G117" s="60">
        <f t="shared" si="6"/>
        <v>10.626693574990838</v>
      </c>
    </row>
    <row r="118" spans="1:7" s="54" customFormat="1" ht="13.25" customHeight="1">
      <c r="A118" s="62">
        <v>101</v>
      </c>
      <c r="B118" s="63">
        <v>42706</v>
      </c>
      <c r="C118" s="75">
        <v>1970.61</v>
      </c>
      <c r="D118" s="60">
        <f t="shared" si="4"/>
        <v>-6.6458533685507994E-3</v>
      </c>
      <c r="E118" s="60">
        <f t="shared" si="7"/>
        <v>4.1187393187621442E-5</v>
      </c>
      <c r="F118" s="54">
        <f t="shared" si="5"/>
        <v>9.0250267387410368</v>
      </c>
      <c r="G118" s="60">
        <f t="shared" si="6"/>
        <v>10.187847212871128</v>
      </c>
    </row>
    <row r="119" spans="1:7" s="54" customFormat="1" ht="13.25" customHeight="1">
      <c r="A119" s="62">
        <v>102</v>
      </c>
      <c r="B119" s="64">
        <v>42709</v>
      </c>
      <c r="C119" s="75">
        <v>1963.36</v>
      </c>
      <c r="D119" s="60">
        <f t="shared" si="4"/>
        <v>-3.6858482438304097E-3</v>
      </c>
      <c r="E119" s="60">
        <f t="shared" si="7"/>
        <v>4.4107533461866603E-5</v>
      </c>
      <c r="F119" s="54">
        <f t="shared" si="5"/>
        <v>9.7208718701190833</v>
      </c>
      <c r="G119" s="60">
        <f t="shared" si="6"/>
        <v>10.542816716793659</v>
      </c>
    </row>
    <row r="120" spans="1:7" s="54" customFormat="1" ht="13.25" customHeight="1">
      <c r="A120" s="62">
        <v>103</v>
      </c>
      <c r="B120" s="65">
        <v>42710</v>
      </c>
      <c r="C120" s="75">
        <v>1989.86</v>
      </c>
      <c r="D120" s="60">
        <f t="shared" si="4"/>
        <v>1.3406993256705382E-2</v>
      </c>
      <c r="E120" s="60">
        <f t="shared" si="7"/>
        <v>4.2418407832344291E-5</v>
      </c>
      <c r="F120" s="54">
        <f t="shared" si="5"/>
        <v>5.830440755499894</v>
      </c>
      <c r="G120" s="60">
        <f t="shared" si="6"/>
        <v>10.338974211086303</v>
      </c>
    </row>
    <row r="121" spans="1:7" s="54" customFormat="1" ht="13.25" customHeight="1">
      <c r="A121" s="62">
        <v>104</v>
      </c>
      <c r="B121" s="63">
        <v>42711</v>
      </c>
      <c r="C121" s="75">
        <v>1991.89</v>
      </c>
      <c r="D121" s="60">
        <f t="shared" si="4"/>
        <v>1.0196522513373934E-3</v>
      </c>
      <c r="E121" s="60">
        <f t="shared" si="7"/>
        <v>6.3153652898093428E-5</v>
      </c>
      <c r="F121" s="54">
        <f t="shared" si="5"/>
        <v>9.6534769907370777</v>
      </c>
      <c r="G121" s="60">
        <f t="shared" si="6"/>
        <v>12.615355932481471</v>
      </c>
    </row>
    <row r="122" spans="1:7" s="54" customFormat="1" ht="13.25" customHeight="1">
      <c r="A122" s="62">
        <v>105</v>
      </c>
      <c r="B122" s="63">
        <v>42712</v>
      </c>
      <c r="C122" s="75">
        <v>2031.07</v>
      </c>
      <c r="D122" s="60">
        <f t="shared" si="4"/>
        <v>1.9478811030576637E-2</v>
      </c>
      <c r="E122" s="60">
        <f t="shared" si="7"/>
        <v>5.6275984669137045E-5</v>
      </c>
      <c r="F122" s="54">
        <f t="shared" si="5"/>
        <v>3.0430402691401515</v>
      </c>
      <c r="G122" s="60">
        <f t="shared" si="6"/>
        <v>11.908630541175814</v>
      </c>
    </row>
    <row r="123" spans="1:7" s="54" customFormat="1" ht="13.25" customHeight="1">
      <c r="A123" s="62">
        <v>106</v>
      </c>
      <c r="B123" s="63">
        <v>42713</v>
      </c>
      <c r="C123" s="75">
        <v>2024.69</v>
      </c>
      <c r="D123" s="60">
        <f t="shared" si="4"/>
        <v>-3.1461453648925627E-3</v>
      </c>
      <c r="E123" s="60">
        <f t="shared" si="7"/>
        <v>1.0102318136715797E-4</v>
      </c>
      <c r="F123" s="54">
        <f t="shared" si="5"/>
        <v>9.102180753413025</v>
      </c>
      <c r="G123" s="60">
        <f t="shared" si="6"/>
        <v>15.955513687914848</v>
      </c>
    </row>
    <row r="124" spans="1:7" s="54" customFormat="1" ht="13.25" customHeight="1">
      <c r="A124" s="62">
        <v>107</v>
      </c>
      <c r="B124" s="64">
        <v>42716</v>
      </c>
      <c r="C124" s="75">
        <v>2027.24</v>
      </c>
      <c r="D124" s="60">
        <f t="shared" si="4"/>
        <v>1.2586596198095792E-3</v>
      </c>
      <c r="E124" s="60">
        <f t="shared" si="7"/>
        <v>8.8327544411299756E-5</v>
      </c>
      <c r="F124" s="54">
        <f t="shared" si="5"/>
        <v>9.3165227705818303</v>
      </c>
      <c r="G124" s="60">
        <f t="shared" si="6"/>
        <v>14.919296629415054</v>
      </c>
    </row>
    <row r="125" spans="1:7" s="54" customFormat="1" ht="13.25" customHeight="1">
      <c r="A125" s="62">
        <v>108</v>
      </c>
      <c r="B125" s="65">
        <v>42717</v>
      </c>
      <c r="C125" s="75">
        <v>2035.98</v>
      </c>
      <c r="D125" s="60">
        <f t="shared" si="4"/>
        <v>4.3020134176802831E-3</v>
      </c>
      <c r="E125" s="60">
        <f t="shared" si="7"/>
        <v>7.6871172995452561E-5</v>
      </c>
      <c r="F125" s="54">
        <f t="shared" si="5"/>
        <v>9.2326220110045707</v>
      </c>
      <c r="G125" s="60">
        <f t="shared" si="6"/>
        <v>13.918166400375462</v>
      </c>
    </row>
    <row r="126" spans="1:7" s="54" customFormat="1" ht="13.25" customHeight="1">
      <c r="A126" s="62">
        <v>109</v>
      </c>
      <c r="B126" s="63">
        <v>42718</v>
      </c>
      <c r="C126" s="75">
        <v>2036.87</v>
      </c>
      <c r="D126" s="60">
        <f t="shared" si="4"/>
        <v>4.3704040864071331E-4</v>
      </c>
      <c r="E126" s="60">
        <f t="shared" si="7"/>
        <v>6.97835680774515E-5</v>
      </c>
      <c r="F126" s="54">
        <f t="shared" si="5"/>
        <v>9.5673748943632049</v>
      </c>
      <c r="G126" s="60">
        <f t="shared" si="6"/>
        <v>13.261017742058026</v>
      </c>
    </row>
    <row r="127" spans="1:7" s="54" customFormat="1" ht="13.25" customHeight="1">
      <c r="A127" s="62">
        <v>110</v>
      </c>
      <c r="B127" s="63">
        <v>42719</v>
      </c>
      <c r="C127" s="75">
        <v>2036.65</v>
      </c>
      <c r="D127" s="60">
        <f t="shared" si="4"/>
        <v>-1.0801469010273423E-4</v>
      </c>
      <c r="E127" s="60">
        <f t="shared" si="7"/>
        <v>6.1568005907833553E-5</v>
      </c>
      <c r="F127" s="54">
        <f t="shared" si="5"/>
        <v>9.6951787063775079</v>
      </c>
      <c r="G127" s="60">
        <f t="shared" si="6"/>
        <v>12.455977476205573</v>
      </c>
    </row>
    <row r="128" spans="1:7" s="54" customFormat="1" ht="13.25" customHeight="1">
      <c r="A128" s="62">
        <v>111</v>
      </c>
      <c r="B128" s="63">
        <v>42720</v>
      </c>
      <c r="C128" s="75">
        <v>2042.24</v>
      </c>
      <c r="D128" s="60">
        <f t="shared" si="4"/>
        <v>2.7409434918317897E-3</v>
      </c>
      <c r="E128" s="60">
        <f t="shared" si="7"/>
        <v>5.4846498361751419E-5</v>
      </c>
      <c r="F128" s="54">
        <f t="shared" si="5"/>
        <v>9.6739940754677125</v>
      </c>
      <c r="G128" s="60">
        <f t="shared" si="6"/>
        <v>11.756409990792834</v>
      </c>
    </row>
    <row r="129" spans="1:7" s="54" customFormat="1" ht="13.25" customHeight="1">
      <c r="A129" s="62">
        <v>112</v>
      </c>
      <c r="B129" s="64">
        <v>42723</v>
      </c>
      <c r="C129" s="75">
        <v>2038.39</v>
      </c>
      <c r="D129" s="60">
        <f t="shared" si="4"/>
        <v>-1.8869640924905184E-3</v>
      </c>
      <c r="E129" s="60">
        <f t="shared" si="7"/>
        <v>5.0365089125709461E-5</v>
      </c>
      <c r="F129" s="54">
        <f t="shared" si="5"/>
        <v>9.8255158394202784</v>
      </c>
      <c r="G129" s="60">
        <f t="shared" si="6"/>
        <v>11.265878776055947</v>
      </c>
    </row>
    <row r="130" spans="1:7" s="54" customFormat="1" ht="13.25" customHeight="1">
      <c r="A130" s="62">
        <v>113</v>
      </c>
      <c r="B130" s="65">
        <v>42724</v>
      </c>
      <c r="C130" s="75">
        <v>2041.94</v>
      </c>
      <c r="D130" s="60">
        <f t="shared" si="4"/>
        <v>1.740055777705338E-3</v>
      </c>
      <c r="E130" s="60">
        <f t="shared" si="7"/>
        <v>4.618573477541783E-5</v>
      </c>
      <c r="F130" s="54">
        <f t="shared" si="5"/>
        <v>9.9172826675344687</v>
      </c>
      <c r="G130" s="60">
        <f t="shared" si="6"/>
        <v>10.78832941812832</v>
      </c>
    </row>
    <row r="131" spans="1:7" s="54" customFormat="1" ht="13.25" customHeight="1">
      <c r="A131" s="62">
        <v>114</v>
      </c>
      <c r="B131" s="63">
        <v>42725</v>
      </c>
      <c r="C131" s="75">
        <v>2037.96</v>
      </c>
      <c r="D131" s="60">
        <f t="shared" si="4"/>
        <v>-1.9510288303603161E-3</v>
      </c>
      <c r="E131" s="60">
        <f t="shared" si="7"/>
        <v>4.2707656029376597E-5</v>
      </c>
      <c r="F131" s="54">
        <f t="shared" si="5"/>
        <v>9.9720028212972274</v>
      </c>
      <c r="G131" s="60">
        <f t="shared" si="6"/>
        <v>10.374164698616898</v>
      </c>
    </row>
    <row r="132" spans="1:7" s="54" customFormat="1" ht="13.25" customHeight="1">
      <c r="A132" s="62">
        <v>115</v>
      </c>
      <c r="B132" s="63">
        <v>42726</v>
      </c>
      <c r="C132" s="75">
        <v>2035.73</v>
      </c>
      <c r="D132" s="60">
        <f t="shared" si="4"/>
        <v>-1.0948305947432473E-3</v>
      </c>
      <c r="E132" s="60">
        <f t="shared" si="7"/>
        <v>3.9975821980486182E-5</v>
      </c>
      <c r="F132" s="54">
        <f t="shared" si="5"/>
        <v>10.097251262181894</v>
      </c>
      <c r="G132" s="60">
        <f t="shared" si="6"/>
        <v>10.036885542379428</v>
      </c>
    </row>
    <row r="133" spans="1:7" s="54" customFormat="1" ht="13.25" customHeight="1">
      <c r="A133" s="62">
        <v>116</v>
      </c>
      <c r="B133" s="63">
        <v>42727</v>
      </c>
      <c r="C133" s="75">
        <v>2035.9</v>
      </c>
      <c r="D133" s="60">
        <f t="shared" si="4"/>
        <v>8.3504640696062832E-5</v>
      </c>
      <c r="E133" s="60">
        <f t="shared" si="7"/>
        <v>3.7401680630623222E-5</v>
      </c>
      <c r="F133" s="54">
        <f t="shared" si="5"/>
        <v>10.193608481764352</v>
      </c>
      <c r="G133" s="60">
        <f t="shared" si="6"/>
        <v>9.7083590368903501</v>
      </c>
    </row>
    <row r="134" spans="1:7" s="54" customFormat="1" ht="13.25" customHeight="1">
      <c r="A134" s="62">
        <v>117</v>
      </c>
      <c r="B134" s="64">
        <v>42730</v>
      </c>
      <c r="C134" s="75">
        <v>2037.75</v>
      </c>
      <c r="D134" s="60">
        <f t="shared" si="4"/>
        <v>9.082764239353139E-4</v>
      </c>
      <c r="E134" s="60">
        <f t="shared" si="7"/>
        <v>3.514455674810957E-5</v>
      </c>
      <c r="F134" s="54">
        <f t="shared" si="5"/>
        <v>10.232567300700518</v>
      </c>
      <c r="G134" s="60">
        <f t="shared" si="6"/>
        <v>9.4108598440969313</v>
      </c>
    </row>
    <row r="135" spans="1:7" s="54" customFormat="1" ht="13.25" customHeight="1">
      <c r="A135" s="62">
        <v>118</v>
      </c>
      <c r="B135" s="65">
        <v>42731</v>
      </c>
      <c r="C135" s="75">
        <v>2042.17</v>
      </c>
      <c r="D135" s="60">
        <f t="shared" si="4"/>
        <v>2.1667099988182999E-3</v>
      </c>
      <c r="E135" s="60">
        <f t="shared" si="7"/>
        <v>3.3413318424616251E-5</v>
      </c>
      <c r="F135" s="54">
        <f t="shared" si="5"/>
        <v>10.166054157204963</v>
      </c>
      <c r="G135" s="60">
        <f t="shared" si="6"/>
        <v>9.1761409334225554</v>
      </c>
    </row>
    <row r="136" spans="1:7" s="54" customFormat="1" ht="13.25" customHeight="1">
      <c r="A136" s="62">
        <v>119</v>
      </c>
      <c r="B136" s="63">
        <v>42732</v>
      </c>
      <c r="C136" s="75">
        <v>2024.49</v>
      </c>
      <c r="D136" s="60">
        <f t="shared" si="4"/>
        <v>-8.6951510046011024E-3</v>
      </c>
      <c r="E136" s="60">
        <f t="shared" si="7"/>
        <v>3.251690872590322E-5</v>
      </c>
      <c r="F136" s="54">
        <f t="shared" si="5"/>
        <v>8.0086322982248479</v>
      </c>
      <c r="G136" s="60">
        <f t="shared" si="6"/>
        <v>9.0522157502611549</v>
      </c>
    </row>
    <row r="137" spans="1:7" s="54" customFormat="1" ht="13.25" customHeight="1">
      <c r="A137" s="62">
        <v>120</v>
      </c>
      <c r="B137" s="63">
        <v>42733</v>
      </c>
      <c r="C137" s="75">
        <v>2026.46</v>
      </c>
      <c r="D137" s="60">
        <f t="shared" si="4"/>
        <v>9.7261143943871444E-4</v>
      </c>
      <c r="E137" s="60">
        <f t="shared" si="7"/>
        <v>4.1222723661176928E-5</v>
      </c>
      <c r="F137" s="54">
        <f t="shared" si="5"/>
        <v>10.073573055254354</v>
      </c>
      <c r="G137" s="60">
        <f t="shared" si="6"/>
        <v>10.192215834948055</v>
      </c>
    </row>
    <row r="138" spans="1:7" s="54" customFormat="1" ht="13.25" customHeight="1">
      <c r="A138" s="62">
        <v>121</v>
      </c>
      <c r="B138" s="63">
        <v>42737</v>
      </c>
      <c r="C138" s="75">
        <v>2026.16</v>
      </c>
      <c r="D138" s="60">
        <f t="shared" si="4"/>
        <v>-1.4805237132913665E-4</v>
      </c>
      <c r="E138" s="60">
        <f t="shared" si="7"/>
        <v>3.8384576841897203E-5</v>
      </c>
      <c r="F138" s="54">
        <f t="shared" si="5"/>
        <v>10.167283774000806</v>
      </c>
      <c r="G138" s="60">
        <f t="shared" si="6"/>
        <v>9.8350970326469564</v>
      </c>
    </row>
    <row r="139" spans="1:7" s="54" customFormat="1" ht="13.25" customHeight="1">
      <c r="A139" s="62">
        <v>122</v>
      </c>
      <c r="B139" s="64">
        <v>42738</v>
      </c>
      <c r="C139" s="75">
        <v>2043.97</v>
      </c>
      <c r="D139" s="60">
        <f t="shared" si="4"/>
        <v>8.7516190752734754E-3</v>
      </c>
      <c r="E139" s="60">
        <f t="shared" si="7"/>
        <v>3.5947840534115129E-5</v>
      </c>
      <c r="F139" s="54">
        <f t="shared" si="5"/>
        <v>8.102831323921567</v>
      </c>
      <c r="G139" s="60">
        <f t="shared" si="6"/>
        <v>9.5178021699324109</v>
      </c>
    </row>
    <row r="140" spans="1:7" s="54" customFormat="1" ht="13.25" customHeight="1">
      <c r="A140" s="62">
        <v>123</v>
      </c>
      <c r="B140" s="65">
        <v>42739</v>
      </c>
      <c r="C140" s="75">
        <v>2045.64</v>
      </c>
      <c r="D140" s="60">
        <f t="shared" si="4"/>
        <v>8.1670383866665652E-4</v>
      </c>
      <c r="E140" s="60">
        <f t="shared" si="7"/>
        <v>4.415085630415559E-5</v>
      </c>
      <c r="F140" s="54">
        <f t="shared" si="5"/>
        <v>10.012790824132765</v>
      </c>
      <c r="G140" s="60">
        <f t="shared" si="6"/>
        <v>10.547993073872968</v>
      </c>
    </row>
    <row r="141" spans="1:7" s="54" customFormat="1" ht="13.25" customHeight="1">
      <c r="A141" s="62">
        <v>124</v>
      </c>
      <c r="B141" s="63">
        <v>42740</v>
      </c>
      <c r="C141" s="75">
        <v>2041.95</v>
      </c>
      <c r="D141" s="60">
        <f t="shared" si="4"/>
        <v>-1.8054653242420061E-3</v>
      </c>
      <c r="E141" s="60">
        <f t="shared" si="7"/>
        <v>4.0734578968870743E-5</v>
      </c>
      <c r="F141" s="54">
        <f t="shared" si="5"/>
        <v>10.028410175329002</v>
      </c>
      <c r="G141" s="60">
        <f t="shared" si="6"/>
        <v>10.131689839387814</v>
      </c>
    </row>
    <row r="142" spans="1:7" s="54" customFormat="1" ht="13.25" customHeight="1">
      <c r="A142" s="62">
        <v>125</v>
      </c>
      <c r="B142" s="63">
        <v>42741</v>
      </c>
      <c r="C142" s="75">
        <v>2049.12</v>
      </c>
      <c r="D142" s="60">
        <f t="shared" si="4"/>
        <v>3.5051990511698566E-3</v>
      </c>
      <c r="E142" s="60">
        <f t="shared" si="7"/>
        <v>3.8294526295881871E-5</v>
      </c>
      <c r="F142" s="54">
        <f t="shared" si="5"/>
        <v>9.849363469169111</v>
      </c>
      <c r="G142" s="60">
        <f t="shared" si="6"/>
        <v>9.8235536475158689</v>
      </c>
    </row>
    <row r="143" spans="1:7" s="54" customFormat="1" ht="13.25" customHeight="1">
      <c r="A143" s="62">
        <v>126</v>
      </c>
      <c r="B143" s="63">
        <v>42744</v>
      </c>
      <c r="C143" s="75">
        <v>2048.7800000000002</v>
      </c>
      <c r="D143" s="60">
        <f t="shared" si="4"/>
        <v>-1.6593865188506082E-4</v>
      </c>
      <c r="E143" s="60">
        <f t="shared" si="7"/>
        <v>3.7506546861155748E-5</v>
      </c>
      <c r="F143" s="54">
        <f t="shared" si="5"/>
        <v>10.190260901800906</v>
      </c>
      <c r="G143" s="60">
        <f t="shared" si="6"/>
        <v>9.721959580769326</v>
      </c>
    </row>
    <row r="144" spans="1:7" s="54" customFormat="1" ht="13.25" customHeight="1">
      <c r="A144" s="62">
        <v>127</v>
      </c>
      <c r="B144" s="64">
        <v>42745</v>
      </c>
      <c r="C144" s="75">
        <v>2045.12</v>
      </c>
      <c r="D144" s="60">
        <f t="shared" si="4"/>
        <v>-1.7880265639596152E-3</v>
      </c>
      <c r="E144" s="60">
        <f t="shared" si="7"/>
        <v>3.5232784132530165E-5</v>
      </c>
      <c r="F144" s="54">
        <f t="shared" si="5"/>
        <v>10.162793082713398</v>
      </c>
      <c r="G144" s="60">
        <f t="shared" si="6"/>
        <v>9.4226650165426147</v>
      </c>
    </row>
    <row r="145" spans="1:7" s="54" customFormat="1" ht="13.25" customHeight="1">
      <c r="A145" s="62">
        <v>128</v>
      </c>
      <c r="B145" s="65">
        <v>42746</v>
      </c>
      <c r="C145" s="75">
        <v>2075.17</v>
      </c>
      <c r="D145" s="60">
        <f t="shared" si="4"/>
        <v>1.4586610557833573E-2</v>
      </c>
      <c r="E145" s="60">
        <f t="shared" si="7"/>
        <v>3.3800912355838991E-5</v>
      </c>
      <c r="F145" s="54">
        <f t="shared" si="5"/>
        <v>4.0002457071668545</v>
      </c>
      <c r="G145" s="60">
        <f t="shared" si="6"/>
        <v>9.2292090201010328</v>
      </c>
    </row>
    <row r="146" spans="1:7" s="54" customFormat="1" ht="13.25" customHeight="1">
      <c r="A146" s="62">
        <v>129</v>
      </c>
      <c r="B146" s="63">
        <v>42747</v>
      </c>
      <c r="C146" s="75">
        <v>2087.14</v>
      </c>
      <c r="D146" s="60">
        <f t="shared" si="4"/>
        <v>5.7516297433508404E-3</v>
      </c>
      <c r="E146" s="60">
        <f t="shared" si="7"/>
        <v>6.0522762730953172E-5</v>
      </c>
      <c r="F146" s="54">
        <f t="shared" si="5"/>
        <v>9.1658992386663876</v>
      </c>
      <c r="G146" s="60">
        <f t="shared" si="6"/>
        <v>12.349791985373763</v>
      </c>
    </row>
    <row r="147" spans="1:7" s="54" customFormat="1" ht="13.25" customHeight="1">
      <c r="A147" s="62">
        <v>130</v>
      </c>
      <c r="B147" s="63">
        <v>42748</v>
      </c>
      <c r="C147" s="75">
        <v>2076.79</v>
      </c>
      <c r="D147" s="60">
        <f t="shared" ref="D147:D210" si="8">LN(C147/C146)</f>
        <v>-4.971275365077083E-3</v>
      </c>
      <c r="E147" s="60">
        <f t="shared" si="7"/>
        <v>5.8395165367236044E-5</v>
      </c>
      <c r="F147" s="54">
        <f t="shared" si="5"/>
        <v>9.3250647023633668</v>
      </c>
      <c r="G147" s="60">
        <f t="shared" si="6"/>
        <v>12.130779724545114</v>
      </c>
    </row>
    <row r="148" spans="1:7" s="54" customFormat="1" ht="13.25" customHeight="1">
      <c r="A148" s="62">
        <v>131</v>
      </c>
      <c r="B148" s="63">
        <v>42751</v>
      </c>
      <c r="C148" s="75">
        <v>2064.17</v>
      </c>
      <c r="D148" s="60">
        <f t="shared" si="8"/>
        <v>-6.0952238472415576E-3</v>
      </c>
      <c r="E148" s="60">
        <f t="shared" si="7"/>
        <v>5.5547125087594425E-5</v>
      </c>
      <c r="F148" s="54">
        <f t="shared" ref="F148:F211" si="9">-1*(LN(E148)+POWER(D148,2)/E148)</f>
        <v>9.1294457349902967</v>
      </c>
      <c r="G148" s="60">
        <f t="shared" ref="G148:G211" si="10">SQRT(E148*252)*100</f>
        <v>11.831261776359188</v>
      </c>
    </row>
    <row r="149" spans="1:7" s="54" customFormat="1" ht="13.25" customHeight="1">
      <c r="A149" s="62">
        <v>132</v>
      </c>
      <c r="B149" s="64">
        <v>42752</v>
      </c>
      <c r="C149" s="75">
        <v>2071.87</v>
      </c>
      <c r="D149" s="60">
        <f t="shared" si="8"/>
        <v>3.7233725475311918E-3</v>
      </c>
      <c r="E149" s="60">
        <f t="shared" ref="E149:E212" si="11">$B$3+$B$4*POWER(D148,2)+$B$5*E148</f>
        <v>5.4880524183745742E-5</v>
      </c>
      <c r="F149" s="54">
        <f t="shared" si="9"/>
        <v>9.5577395830448921</v>
      </c>
      <c r="G149" s="60">
        <f t="shared" si="10"/>
        <v>11.760056162410079</v>
      </c>
    </row>
    <row r="150" spans="1:7" s="54" customFormat="1" ht="13.25" customHeight="1">
      <c r="A150" s="62">
        <v>133</v>
      </c>
      <c r="B150" s="65">
        <v>42753</v>
      </c>
      <c r="C150" s="75">
        <v>2070.54</v>
      </c>
      <c r="D150" s="60">
        <f t="shared" si="8"/>
        <v>-6.4213829423018871E-4</v>
      </c>
      <c r="E150" s="60">
        <f t="shared" si="11"/>
        <v>5.1237962565534357E-5</v>
      </c>
      <c r="F150" s="54">
        <f t="shared" si="9"/>
        <v>9.8709822645743106</v>
      </c>
      <c r="G150" s="60">
        <f t="shared" si="10"/>
        <v>11.363083457633609</v>
      </c>
    </row>
    <row r="151" spans="1:7" s="54" customFormat="1" ht="13.25" customHeight="1">
      <c r="A151" s="62">
        <v>134</v>
      </c>
      <c r="B151" s="63">
        <v>42754</v>
      </c>
      <c r="C151" s="75">
        <v>2072.79</v>
      </c>
      <c r="D151" s="60">
        <f t="shared" si="8"/>
        <v>1.0860830400525087E-3</v>
      </c>
      <c r="E151" s="60">
        <f t="shared" si="11"/>
        <v>4.6478370526691114E-5</v>
      </c>
      <c r="F151" s="54">
        <f t="shared" si="9"/>
        <v>9.951144464730346</v>
      </c>
      <c r="G151" s="60">
        <f t="shared" si="10"/>
        <v>10.822453221301611</v>
      </c>
    </row>
    <row r="152" spans="1:7" s="54" customFormat="1" ht="13.25" customHeight="1">
      <c r="A152" s="62">
        <v>135</v>
      </c>
      <c r="B152" s="63">
        <v>42755</v>
      </c>
      <c r="C152" s="75">
        <v>2065.61</v>
      </c>
      <c r="D152" s="60">
        <f t="shared" si="8"/>
        <v>-3.4699435551110692E-3</v>
      </c>
      <c r="E152" s="60">
        <f t="shared" si="11"/>
        <v>4.2700269267459784E-5</v>
      </c>
      <c r="F152" s="54">
        <f t="shared" si="9"/>
        <v>9.7793279933515684</v>
      </c>
      <c r="G152" s="60">
        <f t="shared" si="10"/>
        <v>10.373267496502665</v>
      </c>
    </row>
    <row r="153" spans="1:7" s="54" customFormat="1" ht="13.25" customHeight="1">
      <c r="A153" s="62">
        <v>136</v>
      </c>
      <c r="B153" s="63">
        <v>42758</v>
      </c>
      <c r="C153" s="75">
        <v>2065.9899999999998</v>
      </c>
      <c r="D153" s="60">
        <f t="shared" si="8"/>
        <v>1.8394810778930889E-4</v>
      </c>
      <c r="E153" s="60">
        <f t="shared" si="11"/>
        <v>4.106555265151895E-5</v>
      </c>
      <c r="F153" s="54">
        <f t="shared" si="9"/>
        <v>10.099516949899366</v>
      </c>
      <c r="G153" s="60">
        <f t="shared" si="10"/>
        <v>10.172767208671777</v>
      </c>
    </row>
    <row r="154" spans="1:7" s="54" customFormat="1" ht="13.25" customHeight="1">
      <c r="A154" s="62">
        <v>137</v>
      </c>
      <c r="B154" s="64">
        <v>42759</v>
      </c>
      <c r="C154" s="75">
        <v>2065.7600000000002</v>
      </c>
      <c r="D154" s="60">
        <f t="shared" si="8"/>
        <v>-1.1133297040580593E-4</v>
      </c>
      <c r="E154" s="60">
        <f t="shared" si="11"/>
        <v>3.8135060956025153E-5</v>
      </c>
      <c r="F154" s="54">
        <f t="shared" si="9"/>
        <v>10.174051434146596</v>
      </c>
      <c r="G154" s="60">
        <f t="shared" si="10"/>
        <v>9.8030787821573373</v>
      </c>
    </row>
    <row r="155" spans="1:7" s="54" customFormat="1" ht="13.25" customHeight="1">
      <c r="A155" s="62">
        <v>138</v>
      </c>
      <c r="B155" s="65">
        <v>42760</v>
      </c>
      <c r="C155" s="75">
        <v>2066.94</v>
      </c>
      <c r="D155" s="60">
        <f t="shared" si="8"/>
        <v>5.7105525785398274E-4</v>
      </c>
      <c r="E155" s="60">
        <f t="shared" si="11"/>
        <v>3.574315811118878E-5</v>
      </c>
      <c r="F155" s="54">
        <f t="shared" si="9"/>
        <v>10.230028149351144</v>
      </c>
      <c r="G155" s="60">
        <f t="shared" si="10"/>
        <v>9.4906669122984049</v>
      </c>
    </row>
    <row r="156" spans="1:7" s="54" customFormat="1" ht="13.25" customHeight="1">
      <c r="A156" s="62">
        <v>139</v>
      </c>
      <c r="B156" s="63">
        <v>42761</v>
      </c>
      <c r="C156" s="75">
        <v>2083.59</v>
      </c>
      <c r="D156" s="60">
        <f t="shared" si="8"/>
        <v>8.0231147895782201E-3</v>
      </c>
      <c r="E156" s="60">
        <f t="shared" si="11"/>
        <v>3.3834934366452389E-5</v>
      </c>
      <c r="F156" s="54">
        <f t="shared" si="9"/>
        <v>8.3915342160970194</v>
      </c>
      <c r="G156" s="60">
        <f t="shared" si="10"/>
        <v>9.2338526414200501</v>
      </c>
    </row>
    <row r="157" spans="1:7" s="54" customFormat="1" ht="13.25" customHeight="1">
      <c r="A157" s="62">
        <v>140</v>
      </c>
      <c r="B157" s="63">
        <v>42766</v>
      </c>
      <c r="C157" s="75">
        <v>2067.5700000000002</v>
      </c>
      <c r="D157" s="60">
        <f t="shared" si="8"/>
        <v>-7.7183628335418331E-3</v>
      </c>
      <c r="E157" s="60">
        <f t="shared" si="11"/>
        <v>4.0802075098624781E-5</v>
      </c>
      <c r="F157" s="54">
        <f t="shared" si="9"/>
        <v>8.6467262675956302</v>
      </c>
      <c r="G157" s="60">
        <f t="shared" si="10"/>
        <v>10.140080337380688</v>
      </c>
    </row>
    <row r="158" spans="1:7" s="54" customFormat="1" ht="13.25" customHeight="1">
      <c r="A158" s="62">
        <v>141</v>
      </c>
      <c r="B158" s="63">
        <v>42767</v>
      </c>
      <c r="C158" s="75">
        <v>2080.48</v>
      </c>
      <c r="D158" s="60">
        <f t="shared" si="8"/>
        <v>6.2246316627106316E-3</v>
      </c>
      <c r="E158" s="60">
        <f t="shared" si="11"/>
        <v>4.5843554371273619E-5</v>
      </c>
      <c r="F158" s="54">
        <f t="shared" si="9"/>
        <v>9.1450962977824126</v>
      </c>
      <c r="G158" s="60">
        <f t="shared" si="10"/>
        <v>10.748290888118424</v>
      </c>
    </row>
    <row r="159" spans="1:7" s="54" customFormat="1" ht="13.25" customHeight="1">
      <c r="A159" s="62">
        <v>142</v>
      </c>
      <c r="B159" s="64">
        <v>42768</v>
      </c>
      <c r="C159" s="75">
        <v>2071.0100000000002</v>
      </c>
      <c r="D159" s="60">
        <f t="shared" si="8"/>
        <v>-4.5622253338585888E-3</v>
      </c>
      <c r="E159" s="60">
        <f t="shared" si="11"/>
        <v>4.7181962710491337E-5</v>
      </c>
      <c r="F159" s="54">
        <f t="shared" si="9"/>
        <v>9.5203578465446093</v>
      </c>
      <c r="G159" s="60">
        <f t="shared" si="10"/>
        <v>10.904060988019012</v>
      </c>
    </row>
    <row r="160" spans="1:7" s="54" customFormat="1" ht="13.25" customHeight="1">
      <c r="A160" s="62">
        <v>143</v>
      </c>
      <c r="B160" s="65">
        <v>42769</v>
      </c>
      <c r="C160" s="75">
        <v>2073.16</v>
      </c>
      <c r="D160" s="60">
        <f t="shared" si="8"/>
        <v>1.0376023150082119E-3</v>
      </c>
      <c r="E160" s="60">
        <f t="shared" si="11"/>
        <v>4.588673514523552E-5</v>
      </c>
      <c r="F160" s="54">
        <f t="shared" si="9"/>
        <v>9.9658719546407752</v>
      </c>
      <c r="G160" s="60">
        <f t="shared" si="10"/>
        <v>10.753351689868303</v>
      </c>
    </row>
    <row r="161" spans="1:7" s="54" customFormat="1" ht="13.25" customHeight="1">
      <c r="A161" s="62">
        <v>144</v>
      </c>
      <c r="B161" s="63">
        <v>42772</v>
      </c>
      <c r="C161" s="75">
        <v>2077.66</v>
      </c>
      <c r="D161" s="60">
        <f t="shared" si="8"/>
        <v>2.1682471236938857E-3</v>
      </c>
      <c r="E161" s="60">
        <f t="shared" si="11"/>
        <v>4.2204244089111375E-5</v>
      </c>
      <c r="F161" s="54">
        <f t="shared" si="9"/>
        <v>9.9615958653712617</v>
      </c>
      <c r="G161" s="60">
        <f t="shared" si="10"/>
        <v>10.312841272150012</v>
      </c>
    </row>
    <row r="162" spans="1:7" s="54" customFormat="1" ht="13.25" customHeight="1">
      <c r="A162" s="62">
        <v>145</v>
      </c>
      <c r="B162" s="63">
        <v>42773</v>
      </c>
      <c r="C162" s="75">
        <v>2075.21</v>
      </c>
      <c r="D162" s="60">
        <f t="shared" si="8"/>
        <v>-1.1799070446397854E-3</v>
      </c>
      <c r="E162" s="60">
        <f t="shared" si="11"/>
        <v>3.9684495848991181E-5</v>
      </c>
      <c r="F162" s="54">
        <f t="shared" si="9"/>
        <v>10.099468756686065</v>
      </c>
      <c r="G162" s="60">
        <f t="shared" si="10"/>
        <v>10.00024647393542</v>
      </c>
    </row>
    <row r="163" spans="1:7" s="54" customFormat="1" ht="13.25" customHeight="1">
      <c r="A163" s="62">
        <v>146</v>
      </c>
      <c r="B163" s="63">
        <v>42774</v>
      </c>
      <c r="C163" s="75">
        <v>2065.08</v>
      </c>
      <c r="D163" s="60">
        <f t="shared" si="8"/>
        <v>-4.8933867983936927E-3</v>
      </c>
      <c r="E163" s="60">
        <f t="shared" si="11"/>
        <v>3.7189934251056114E-5</v>
      </c>
      <c r="F163" s="54">
        <f t="shared" si="9"/>
        <v>9.5556091027558594</v>
      </c>
      <c r="G163" s="60">
        <f t="shared" si="10"/>
        <v>9.6808385128903698</v>
      </c>
    </row>
    <row r="164" spans="1:7" s="54" customFormat="1" ht="13.25" customHeight="1">
      <c r="A164" s="62">
        <v>147</v>
      </c>
      <c r="B164" s="64">
        <v>42775</v>
      </c>
      <c r="C164" s="75">
        <v>2065.88</v>
      </c>
      <c r="D164" s="60">
        <f t="shared" si="8"/>
        <v>3.8731917520437717E-4</v>
      </c>
      <c r="E164" s="60">
        <f t="shared" si="11"/>
        <v>3.8157557175438024E-5</v>
      </c>
      <c r="F164" s="54">
        <f t="shared" si="9"/>
        <v>10.169855236418973</v>
      </c>
      <c r="G164" s="60">
        <f t="shared" si="10"/>
        <v>9.8059698185393085</v>
      </c>
    </row>
    <row r="165" spans="1:7" s="54" customFormat="1" ht="13.25" customHeight="1">
      <c r="A165" s="62">
        <v>148</v>
      </c>
      <c r="B165" s="65">
        <v>42776</v>
      </c>
      <c r="C165" s="75">
        <v>2075.08</v>
      </c>
      <c r="D165" s="60">
        <f t="shared" si="8"/>
        <v>4.4434213984471099E-3</v>
      </c>
      <c r="E165" s="60">
        <f t="shared" si="11"/>
        <v>3.5779812053734095E-5</v>
      </c>
      <c r="F165" s="54">
        <f t="shared" si="9"/>
        <v>9.6863073521640217</v>
      </c>
      <c r="G165" s="60">
        <f t="shared" si="10"/>
        <v>9.4955319164020455</v>
      </c>
    </row>
    <row r="166" spans="1:7" s="54" customFormat="1" ht="13.25" customHeight="1">
      <c r="A166" s="62">
        <v>149</v>
      </c>
      <c r="B166" s="63">
        <v>42779</v>
      </c>
      <c r="C166" s="75">
        <v>2078.65</v>
      </c>
      <c r="D166" s="60">
        <f t="shared" si="8"/>
        <v>1.7189373787112731E-3</v>
      </c>
      <c r="E166" s="60">
        <f t="shared" si="11"/>
        <v>3.6448884245194597E-5</v>
      </c>
      <c r="F166" s="54">
        <f t="shared" si="9"/>
        <v>10.138534246581512</v>
      </c>
      <c r="G166" s="60">
        <f t="shared" si="10"/>
        <v>9.5839025609555524</v>
      </c>
    </row>
    <row r="167" spans="1:7" s="54" customFormat="1" ht="13.25" customHeight="1">
      <c r="A167" s="62">
        <v>150</v>
      </c>
      <c r="B167" s="63">
        <v>42780</v>
      </c>
      <c r="C167" s="75">
        <v>2074.5700000000002</v>
      </c>
      <c r="D167" s="60">
        <f t="shared" si="8"/>
        <v>-1.9647412429250164E-3</v>
      </c>
      <c r="E167" s="60">
        <f t="shared" si="11"/>
        <v>3.4760080310910428E-5</v>
      </c>
      <c r="F167" s="54">
        <f t="shared" si="9"/>
        <v>10.155988034790681</v>
      </c>
      <c r="G167" s="60">
        <f t="shared" si="10"/>
        <v>9.3592415495858567</v>
      </c>
    </row>
    <row r="168" spans="1:7" s="54" customFormat="1" ht="13.25" customHeight="1">
      <c r="A168" s="62">
        <v>151</v>
      </c>
      <c r="B168" s="63">
        <v>42781</v>
      </c>
      <c r="C168" s="75">
        <v>2083.86</v>
      </c>
      <c r="D168" s="60">
        <f t="shared" si="8"/>
        <v>4.4680398395442649E-3</v>
      </c>
      <c r="E168" s="60">
        <f t="shared" si="11"/>
        <v>3.3503798383520957E-5</v>
      </c>
      <c r="F168" s="54">
        <f t="shared" si="9"/>
        <v>9.7079975103851179</v>
      </c>
      <c r="G168" s="60">
        <f t="shared" si="10"/>
        <v>9.1885565747005558</v>
      </c>
    </row>
    <row r="169" spans="1:7" s="54" customFormat="1" ht="13.25" customHeight="1">
      <c r="A169" s="62">
        <v>152</v>
      </c>
      <c r="B169" s="64">
        <v>42782</v>
      </c>
      <c r="C169" s="75">
        <v>2081.84</v>
      </c>
      <c r="D169" s="60">
        <f t="shared" si="8"/>
        <v>-9.6982507541481763E-4</v>
      </c>
      <c r="E169" s="60">
        <f t="shared" si="11"/>
        <v>3.4622585644822664E-5</v>
      </c>
      <c r="F169" s="54">
        <f t="shared" si="9"/>
        <v>10.24383822302601</v>
      </c>
      <c r="G169" s="60">
        <f t="shared" si="10"/>
        <v>9.3407128113947007</v>
      </c>
    </row>
    <row r="170" spans="1:7" s="54" customFormat="1" ht="13.25" customHeight="1">
      <c r="A170" s="62">
        <v>153</v>
      </c>
      <c r="B170" s="65">
        <v>42783</v>
      </c>
      <c r="C170" s="75">
        <v>2080.58</v>
      </c>
      <c r="D170" s="60">
        <f t="shared" si="8"/>
        <v>-6.0541705954028418E-4</v>
      </c>
      <c r="E170" s="60">
        <f t="shared" si="11"/>
        <v>3.3003170471924705E-5</v>
      </c>
      <c r="F170" s="54">
        <f t="shared" si="9"/>
        <v>10.307801029083237</v>
      </c>
      <c r="G170" s="60">
        <f t="shared" si="10"/>
        <v>9.1196485452702767</v>
      </c>
    </row>
    <row r="171" spans="1:7" s="54" customFormat="1" ht="13.25" customHeight="1">
      <c r="A171" s="62">
        <v>154</v>
      </c>
      <c r="B171" s="63">
        <v>42786</v>
      </c>
      <c r="C171" s="75">
        <v>2084.39</v>
      </c>
      <c r="D171" s="60">
        <f t="shared" si="8"/>
        <v>1.8295455010468573E-3</v>
      </c>
      <c r="E171" s="60">
        <f t="shared" si="11"/>
        <v>3.1606570880584025E-5</v>
      </c>
      <c r="F171" s="54">
        <f t="shared" si="9"/>
        <v>10.256242327856212</v>
      </c>
      <c r="G171" s="60">
        <f t="shared" si="10"/>
        <v>8.9246041155376599</v>
      </c>
    </row>
    <row r="172" spans="1:7" s="54" customFormat="1" ht="13.25" customHeight="1">
      <c r="A172" s="62">
        <v>155</v>
      </c>
      <c r="B172" s="63">
        <v>42787</v>
      </c>
      <c r="C172" s="75">
        <v>2102.9299999999998</v>
      </c>
      <c r="D172" s="60">
        <f t="shared" si="8"/>
        <v>8.855363886606224E-3</v>
      </c>
      <c r="E172" s="60">
        <f t="shared" si="11"/>
        <v>3.0864671796051921E-5</v>
      </c>
      <c r="F172" s="54">
        <f t="shared" si="9"/>
        <v>7.8452113625100539</v>
      </c>
      <c r="G172" s="60">
        <f t="shared" si="10"/>
        <v>8.8192387951597517</v>
      </c>
    </row>
    <row r="173" spans="1:7" s="54" customFormat="1" ht="13.25" customHeight="1">
      <c r="A173" s="62">
        <v>156</v>
      </c>
      <c r="B173" s="63">
        <v>42788</v>
      </c>
      <c r="C173" s="75">
        <v>2106.61</v>
      </c>
      <c r="D173" s="60">
        <f t="shared" si="8"/>
        <v>1.7484100103389796E-3</v>
      </c>
      <c r="E173" s="60">
        <f t="shared" si="11"/>
        <v>4.024994409530529E-5</v>
      </c>
      <c r="F173" s="54">
        <f t="shared" si="9"/>
        <v>10.044453078188692</v>
      </c>
      <c r="G173" s="60">
        <f t="shared" si="10"/>
        <v>10.071239204793486</v>
      </c>
    </row>
    <row r="174" spans="1:7" s="54" customFormat="1" ht="13.25" customHeight="1">
      <c r="A174" s="62">
        <v>157</v>
      </c>
      <c r="B174" s="64">
        <v>42789</v>
      </c>
      <c r="C174" s="75">
        <v>2107.63</v>
      </c>
      <c r="D174" s="60">
        <f t="shared" si="8"/>
        <v>4.840730570247029E-4</v>
      </c>
      <c r="E174" s="60">
        <f t="shared" si="11"/>
        <v>3.7872449704378858E-5</v>
      </c>
      <c r="F174" s="54">
        <f t="shared" si="9"/>
        <v>10.175099370111113</v>
      </c>
      <c r="G174" s="60">
        <f t="shared" si="10"/>
        <v>9.769266771617751</v>
      </c>
    </row>
    <row r="175" spans="1:7" s="54" customFormat="1" ht="13.25" customHeight="1">
      <c r="A175" s="62">
        <v>158</v>
      </c>
      <c r="B175" s="65">
        <v>42790</v>
      </c>
      <c r="C175" s="75">
        <v>2094.12</v>
      </c>
      <c r="D175" s="60">
        <f t="shared" si="8"/>
        <v>-6.4306760550833448E-3</v>
      </c>
      <c r="E175" s="60">
        <f t="shared" si="11"/>
        <v>3.5558601260121221E-5</v>
      </c>
      <c r="F175" s="54">
        <f t="shared" si="9"/>
        <v>9.0813582572492351</v>
      </c>
      <c r="G175" s="60">
        <f t="shared" si="10"/>
        <v>9.4661330634798002</v>
      </c>
    </row>
    <row r="176" spans="1:7" s="54" customFormat="1" ht="13.25" customHeight="1">
      <c r="A176" s="62">
        <v>159</v>
      </c>
      <c r="B176" s="63">
        <v>42793</v>
      </c>
      <c r="C176" s="75">
        <v>2085.52</v>
      </c>
      <c r="D176" s="60">
        <f t="shared" si="8"/>
        <v>-4.1151927613915463E-3</v>
      </c>
      <c r="E176" s="60">
        <f t="shared" si="11"/>
        <v>3.9144278518789673E-5</v>
      </c>
      <c r="F176" s="54">
        <f t="shared" si="9"/>
        <v>9.7156308297160319</v>
      </c>
      <c r="G176" s="60">
        <f t="shared" si="10"/>
        <v>9.9319475364779279</v>
      </c>
    </row>
    <row r="177" spans="1:7" s="54" customFormat="1" ht="13.25" customHeight="1">
      <c r="A177" s="62">
        <v>160</v>
      </c>
      <c r="B177" s="63">
        <v>42794</v>
      </c>
      <c r="C177" s="75">
        <v>2091.64</v>
      </c>
      <c r="D177" s="60">
        <f t="shared" si="8"/>
        <v>2.9302226292330729E-3</v>
      </c>
      <c r="E177" s="60">
        <f t="shared" si="11"/>
        <v>3.8817889950262401E-5</v>
      </c>
      <c r="F177" s="54">
        <f t="shared" si="9"/>
        <v>9.9354373893992456</v>
      </c>
      <c r="G177" s="60">
        <f t="shared" si="10"/>
        <v>9.8904541187278792</v>
      </c>
    </row>
    <row r="178" spans="1:7" s="54" customFormat="1" ht="13.25" customHeight="1">
      <c r="A178" s="62">
        <v>161</v>
      </c>
      <c r="B178" s="63">
        <v>42796</v>
      </c>
      <c r="C178" s="75">
        <v>2102.65</v>
      </c>
      <c r="D178" s="60">
        <f t="shared" si="8"/>
        <v>5.2500066941707883E-3</v>
      </c>
      <c r="E178" s="60">
        <f t="shared" si="11"/>
        <v>3.7440800617363205E-5</v>
      </c>
      <c r="F178" s="54">
        <f t="shared" si="9"/>
        <v>9.4565855027238808</v>
      </c>
      <c r="G178" s="60">
        <f t="shared" si="10"/>
        <v>9.713434899959708</v>
      </c>
    </row>
    <row r="179" spans="1:7" s="54" customFormat="1" ht="13.25" customHeight="1">
      <c r="A179" s="62">
        <v>162</v>
      </c>
      <c r="B179" s="64">
        <v>42797</v>
      </c>
      <c r="C179" s="75">
        <v>2078.75</v>
      </c>
      <c r="D179" s="60">
        <f t="shared" si="8"/>
        <v>-1.1431702433654939E-2</v>
      </c>
      <c r="E179" s="60">
        <f t="shared" si="11"/>
        <v>3.8843456112738799E-5</v>
      </c>
      <c r="F179" s="54">
        <f t="shared" si="9"/>
        <v>6.7915993367071534</v>
      </c>
      <c r="G179" s="60">
        <f t="shared" si="10"/>
        <v>9.8937105983600393</v>
      </c>
    </row>
    <row r="180" spans="1:7" s="54" customFormat="1" ht="13.25" customHeight="1">
      <c r="A180" s="62">
        <v>163</v>
      </c>
      <c r="B180" s="65">
        <v>42800</v>
      </c>
      <c r="C180" s="75">
        <v>2081.36</v>
      </c>
      <c r="D180" s="60">
        <f t="shared" si="8"/>
        <v>1.2547746778065847E-3</v>
      </c>
      <c r="E180" s="60">
        <f t="shared" si="11"/>
        <v>5.3709987822855127E-5</v>
      </c>
      <c r="F180" s="54">
        <f t="shared" si="9"/>
        <v>9.8025974893684431</v>
      </c>
      <c r="G180" s="60">
        <f t="shared" si="10"/>
        <v>11.633966190151789</v>
      </c>
    </row>
    <row r="181" spans="1:7" s="54" customFormat="1" ht="13.25" customHeight="1">
      <c r="A181" s="62">
        <v>164</v>
      </c>
      <c r="B181" s="63">
        <v>42801</v>
      </c>
      <c r="C181" s="75">
        <v>2094.0500000000002</v>
      </c>
      <c r="D181" s="60">
        <f t="shared" si="8"/>
        <v>6.0784637064101484E-3</v>
      </c>
      <c r="E181" s="60">
        <f t="shared" si="11"/>
        <v>4.8648311287420827E-5</v>
      </c>
      <c r="F181" s="54">
        <f t="shared" si="9"/>
        <v>9.1714072623403844</v>
      </c>
      <c r="G181" s="60">
        <f t="shared" si="10"/>
        <v>11.072205943004333</v>
      </c>
    </row>
    <row r="182" spans="1:7" s="54" customFormat="1" ht="13.25" customHeight="1">
      <c r="A182" s="62">
        <v>165</v>
      </c>
      <c r="B182" s="63">
        <v>42802</v>
      </c>
      <c r="C182" s="75">
        <v>2095.41</v>
      </c>
      <c r="D182" s="60">
        <f t="shared" si="8"/>
        <v>6.4924837462228887E-4</v>
      </c>
      <c r="E182" s="60">
        <f t="shared" si="11"/>
        <v>4.922919409848594E-5</v>
      </c>
      <c r="F182" s="54">
        <f t="shared" si="9"/>
        <v>9.9104612653855941</v>
      </c>
      <c r="G182" s="60">
        <f t="shared" si="10"/>
        <v>11.138113355868873</v>
      </c>
    </row>
    <row r="183" spans="1:7" s="54" customFormat="1" ht="13.25" customHeight="1">
      <c r="A183" s="62">
        <v>166</v>
      </c>
      <c r="B183" s="63">
        <v>42803</v>
      </c>
      <c r="C183" s="75">
        <v>2091.06</v>
      </c>
      <c r="D183" s="60">
        <f t="shared" si="8"/>
        <v>-2.0781238444283331E-3</v>
      </c>
      <c r="E183" s="60">
        <f t="shared" si="11"/>
        <v>4.484196717930368E-5</v>
      </c>
      <c r="F183" s="54">
        <f t="shared" si="9"/>
        <v>9.9160590142730278</v>
      </c>
      <c r="G183" s="60">
        <f t="shared" si="10"/>
        <v>10.630228468468836</v>
      </c>
    </row>
    <row r="184" spans="1:7" s="54" customFormat="1" ht="13.25" customHeight="1">
      <c r="A184" s="62">
        <v>167</v>
      </c>
      <c r="B184" s="64">
        <v>42804</v>
      </c>
      <c r="C184" s="75">
        <v>2097.35</v>
      </c>
      <c r="D184" s="60">
        <f t="shared" si="8"/>
        <v>3.0035286557922622E-3</v>
      </c>
      <c r="E184" s="60">
        <f t="shared" si="11"/>
        <v>4.1783941036203168E-5</v>
      </c>
      <c r="F184" s="54">
        <f t="shared" si="9"/>
        <v>9.8670977237167623</v>
      </c>
      <c r="G184" s="60">
        <f t="shared" si="10"/>
        <v>10.261361089603659</v>
      </c>
    </row>
    <row r="185" spans="1:7" s="54" customFormat="1" ht="13.25" customHeight="1">
      <c r="A185" s="62">
        <v>168</v>
      </c>
      <c r="B185" s="65">
        <v>42807</v>
      </c>
      <c r="C185" s="75">
        <v>2117.59</v>
      </c>
      <c r="D185" s="60">
        <f t="shared" si="8"/>
        <v>9.6040064972382488E-3</v>
      </c>
      <c r="E185" s="60">
        <f t="shared" si="11"/>
        <v>3.9916725085921645E-5</v>
      </c>
      <c r="F185" s="54">
        <f t="shared" si="9"/>
        <v>7.8179809720907265</v>
      </c>
      <c r="G185" s="60">
        <f t="shared" si="10"/>
        <v>10.029463954595109</v>
      </c>
    </row>
    <row r="186" spans="1:7" s="54" customFormat="1" ht="13.25" customHeight="1">
      <c r="A186" s="62">
        <v>169</v>
      </c>
      <c r="B186" s="63">
        <v>42808</v>
      </c>
      <c r="C186" s="75">
        <v>2133.7800000000002</v>
      </c>
      <c r="D186" s="60">
        <f t="shared" si="8"/>
        <v>7.6164051891888926E-3</v>
      </c>
      <c r="E186" s="60">
        <f t="shared" si="11"/>
        <v>4.9468575028535653E-5</v>
      </c>
      <c r="F186" s="54">
        <f t="shared" si="9"/>
        <v>8.7415168027176655</v>
      </c>
      <c r="G186" s="60">
        <f t="shared" si="10"/>
        <v>11.165160503634054</v>
      </c>
    </row>
    <row r="187" spans="1:7" s="54" customFormat="1" ht="13.25" customHeight="1">
      <c r="A187" s="62">
        <v>170</v>
      </c>
      <c r="B187" s="63">
        <v>42809</v>
      </c>
      <c r="C187" s="75">
        <v>2133</v>
      </c>
      <c r="D187" s="60">
        <f t="shared" si="8"/>
        <v>-3.6561529241681425E-4</v>
      </c>
      <c r="E187" s="60">
        <f t="shared" si="11"/>
        <v>5.2700753157420267E-5</v>
      </c>
      <c r="F187" s="54">
        <f t="shared" si="9"/>
        <v>9.8483443285323879</v>
      </c>
      <c r="G187" s="60">
        <f t="shared" si="10"/>
        <v>11.524144131201201</v>
      </c>
    </row>
    <row r="188" spans="1:7" s="54" customFormat="1" ht="13.25" customHeight="1">
      <c r="A188" s="62">
        <v>171</v>
      </c>
      <c r="B188" s="63">
        <v>42810</v>
      </c>
      <c r="C188" s="75">
        <v>2150.08</v>
      </c>
      <c r="D188" s="60">
        <f t="shared" si="8"/>
        <v>7.9756112604346171E-3</v>
      </c>
      <c r="E188" s="60">
        <f t="shared" si="11"/>
        <v>4.7633809539514392E-5</v>
      </c>
      <c r="F188" s="54">
        <f t="shared" si="9"/>
        <v>8.6165638655360031</v>
      </c>
      <c r="G188" s="60">
        <f t="shared" si="10"/>
        <v>10.956148960267758</v>
      </c>
    </row>
    <row r="189" spans="1:7" s="54" customFormat="1" ht="13.25" customHeight="1">
      <c r="A189" s="62">
        <v>172</v>
      </c>
      <c r="B189" s="64">
        <v>42811</v>
      </c>
      <c r="C189" s="75">
        <v>2164.58</v>
      </c>
      <c r="D189" s="60">
        <f t="shared" si="8"/>
        <v>6.7212965042047273E-3</v>
      </c>
      <c r="E189" s="60">
        <f t="shared" si="11"/>
        <v>5.195031061362649E-5</v>
      </c>
      <c r="F189" s="54">
        <f t="shared" si="9"/>
        <v>8.9956260068964191</v>
      </c>
      <c r="G189" s="60">
        <f t="shared" si="10"/>
        <v>11.441799803629618</v>
      </c>
    </row>
    <row r="190" spans="1:7" s="54" customFormat="1" ht="13.25" customHeight="1">
      <c r="A190" s="62">
        <v>173</v>
      </c>
      <c r="B190" s="65">
        <v>42814</v>
      </c>
      <c r="C190" s="75">
        <v>2157.0100000000002</v>
      </c>
      <c r="D190" s="60">
        <f t="shared" si="8"/>
        <v>-3.5033437889661623E-3</v>
      </c>
      <c r="E190" s="60">
        <f t="shared" si="11"/>
        <v>5.3016079764918712E-5</v>
      </c>
      <c r="F190" s="54">
        <f t="shared" si="9"/>
        <v>9.6134116160145862</v>
      </c>
      <c r="G190" s="60">
        <f t="shared" si="10"/>
        <v>11.558569159182081</v>
      </c>
    </row>
    <row r="191" spans="1:7" s="54" customFormat="1" ht="13.25" customHeight="1">
      <c r="A191" s="62">
        <v>174</v>
      </c>
      <c r="B191" s="63">
        <v>42815</v>
      </c>
      <c r="C191" s="75">
        <v>2178.38</v>
      </c>
      <c r="D191" s="60">
        <f t="shared" si="8"/>
        <v>9.8584778200678132E-3</v>
      </c>
      <c r="E191" s="60">
        <f t="shared" si="11"/>
        <v>4.9506392555528607E-5</v>
      </c>
      <c r="F191" s="54">
        <f t="shared" si="9"/>
        <v>7.9502363251008914</v>
      </c>
      <c r="G191" s="60">
        <f t="shared" si="10"/>
        <v>11.169427435635727</v>
      </c>
    </row>
    <row r="192" spans="1:7" s="54" customFormat="1" ht="13.25" customHeight="1">
      <c r="A192" s="62">
        <v>175</v>
      </c>
      <c r="B192" s="63">
        <v>42816</v>
      </c>
      <c r="C192" s="75">
        <v>2168.3000000000002</v>
      </c>
      <c r="D192" s="60">
        <f t="shared" si="8"/>
        <v>-4.6380308969195486E-3</v>
      </c>
      <c r="E192" s="60">
        <f t="shared" si="11"/>
        <v>5.7945521833673374E-5</v>
      </c>
      <c r="F192" s="54">
        <f t="shared" si="9"/>
        <v>9.3847735652677038</v>
      </c>
      <c r="G192" s="60">
        <f t="shared" si="10"/>
        <v>12.083985891288391</v>
      </c>
    </row>
    <row r="193" spans="1:7" s="54" customFormat="1" ht="13.25" customHeight="1">
      <c r="A193" s="62">
        <v>176</v>
      </c>
      <c r="B193" s="63">
        <v>42817</v>
      </c>
      <c r="C193" s="75">
        <v>2172.7199999999998</v>
      </c>
      <c r="D193" s="60">
        <f t="shared" si="8"/>
        <v>2.0363884651224142E-3</v>
      </c>
      <c r="E193" s="60">
        <f t="shared" si="11"/>
        <v>5.4754413866538084E-5</v>
      </c>
      <c r="F193" s="54">
        <f t="shared" si="9"/>
        <v>9.7369166160968614</v>
      </c>
      <c r="G193" s="60">
        <f t="shared" si="10"/>
        <v>11.746536636118579</v>
      </c>
    </row>
    <row r="194" spans="1:7" s="54" customFormat="1" ht="13.25" customHeight="1">
      <c r="A194" s="62">
        <v>177</v>
      </c>
      <c r="B194" s="64">
        <v>42818</v>
      </c>
      <c r="C194" s="75">
        <v>2168.9499999999998</v>
      </c>
      <c r="D194" s="60">
        <f t="shared" si="8"/>
        <v>-1.7366593718647857E-3</v>
      </c>
      <c r="E194" s="60">
        <f t="shared" si="11"/>
        <v>4.9842096427187132E-5</v>
      </c>
      <c r="F194" s="54">
        <f t="shared" si="9"/>
        <v>9.8461398082750122</v>
      </c>
      <c r="G194" s="60">
        <f t="shared" si="10"/>
        <v>11.207233512179156</v>
      </c>
    </row>
    <row r="195" spans="1:7" s="54" customFormat="1" ht="13.25" customHeight="1">
      <c r="A195" s="62">
        <v>178</v>
      </c>
      <c r="B195" s="65">
        <v>42821</v>
      </c>
      <c r="C195" s="75">
        <v>2155.66</v>
      </c>
      <c r="D195" s="60">
        <f t="shared" si="8"/>
        <v>-6.1462383138204029E-3</v>
      </c>
      <c r="E195" s="60">
        <f t="shared" si="11"/>
        <v>4.5686891125769939E-5</v>
      </c>
      <c r="F195" s="54">
        <f t="shared" si="9"/>
        <v>9.1668482832686156</v>
      </c>
      <c r="G195" s="60">
        <f t="shared" si="10"/>
        <v>10.729909861547778</v>
      </c>
    </row>
    <row r="196" spans="1:7" s="54" customFormat="1" ht="13.25" customHeight="1">
      <c r="A196" s="62">
        <v>179</v>
      </c>
      <c r="B196" s="63">
        <v>42822</v>
      </c>
      <c r="C196" s="75">
        <v>2163.31</v>
      </c>
      <c r="D196" s="60">
        <f t="shared" si="8"/>
        <v>3.5425149979040559E-3</v>
      </c>
      <c r="E196" s="60">
        <f t="shared" si="11"/>
        <v>4.692518786247217E-5</v>
      </c>
      <c r="F196" s="54">
        <f t="shared" si="9"/>
        <v>9.6995215070511787</v>
      </c>
      <c r="G196" s="60">
        <f t="shared" si="10"/>
        <v>10.87434933287642</v>
      </c>
    </row>
    <row r="197" spans="1:7" s="54" customFormat="1" ht="13.25" customHeight="1">
      <c r="A197" s="62">
        <v>180</v>
      </c>
      <c r="B197" s="63">
        <v>42823</v>
      </c>
      <c r="C197" s="75">
        <v>2166.98</v>
      </c>
      <c r="D197" s="60">
        <f t="shared" si="8"/>
        <v>1.6950369969241726E-3</v>
      </c>
      <c r="E197" s="60">
        <f t="shared" si="11"/>
        <v>4.4577591911500015E-5</v>
      </c>
      <c r="F197" s="54">
        <f t="shared" si="9"/>
        <v>9.953826453078868</v>
      </c>
      <c r="G197" s="60">
        <f t="shared" si="10"/>
        <v>10.598845768147589</v>
      </c>
    </row>
    <row r="198" spans="1:7" s="54" customFormat="1" ht="13.25" customHeight="1">
      <c r="A198" s="62">
        <v>181</v>
      </c>
      <c r="B198" s="63">
        <v>42824</v>
      </c>
      <c r="C198" s="75">
        <v>2164.64</v>
      </c>
      <c r="D198" s="60">
        <f t="shared" si="8"/>
        <v>-1.0804272893874059E-3</v>
      </c>
      <c r="E198" s="60">
        <f t="shared" si="11"/>
        <v>4.1376056707674457E-5</v>
      </c>
      <c r="F198" s="54">
        <f t="shared" si="9"/>
        <v>10.064595657573644</v>
      </c>
      <c r="G198" s="60">
        <f t="shared" si="10"/>
        <v>10.211153847795048</v>
      </c>
    </row>
    <row r="199" spans="1:7" s="54" customFormat="1" ht="13.25" customHeight="1">
      <c r="A199" s="62">
        <v>182</v>
      </c>
      <c r="B199" s="64">
        <v>42825</v>
      </c>
      <c r="C199" s="75">
        <v>2160.23</v>
      </c>
      <c r="D199" s="60">
        <f t="shared" si="8"/>
        <v>-2.0393683641084163E-3</v>
      </c>
      <c r="E199" s="60">
        <f t="shared" si="11"/>
        <v>3.8539036370344404E-5</v>
      </c>
      <c r="F199" s="54">
        <f t="shared" si="9"/>
        <v>10.055921739425422</v>
      </c>
      <c r="G199" s="60">
        <f t="shared" si="10"/>
        <v>9.8548653797638401</v>
      </c>
    </row>
    <row r="200" spans="1:7" s="54" customFormat="1" ht="13.25" customHeight="1">
      <c r="A200" s="62">
        <v>183</v>
      </c>
      <c r="B200" s="65">
        <v>42828</v>
      </c>
      <c r="C200" s="75">
        <v>2167.5100000000002</v>
      </c>
      <c r="D200" s="60">
        <f t="shared" si="8"/>
        <v>3.3643457632626284E-3</v>
      </c>
      <c r="E200" s="60">
        <f t="shared" si="11"/>
        <v>3.6624313895146821E-5</v>
      </c>
      <c r="F200" s="54">
        <f t="shared" si="9"/>
        <v>9.9057460886973931</v>
      </c>
      <c r="G200" s="60">
        <f t="shared" si="10"/>
        <v>9.6069386911632773</v>
      </c>
    </row>
    <row r="201" spans="1:7" s="54" customFormat="1" ht="13.25" customHeight="1">
      <c r="A201" s="62">
        <v>184</v>
      </c>
      <c r="B201" s="63">
        <v>42829</v>
      </c>
      <c r="C201" s="75">
        <v>2161.1</v>
      </c>
      <c r="D201" s="60">
        <f t="shared" si="8"/>
        <v>-2.9616919452231188E-3</v>
      </c>
      <c r="E201" s="60">
        <f t="shared" si="11"/>
        <v>3.6016160815303601E-5</v>
      </c>
      <c r="F201" s="54">
        <f t="shared" si="9"/>
        <v>9.9879960513626944</v>
      </c>
      <c r="G201" s="60">
        <f t="shared" si="10"/>
        <v>9.5268423548710555</v>
      </c>
    </row>
    <row r="202" spans="1:7" s="54" customFormat="1" ht="13.25" customHeight="1">
      <c r="A202" s="62">
        <v>185</v>
      </c>
      <c r="B202" s="63">
        <v>42830</v>
      </c>
      <c r="C202" s="75">
        <v>2160.85</v>
      </c>
      <c r="D202" s="60">
        <f t="shared" si="8"/>
        <v>-1.1568852035718565E-4</v>
      </c>
      <c r="E202" s="60">
        <f t="shared" si="11"/>
        <v>3.5181397720937524E-5</v>
      </c>
      <c r="F202" s="54">
        <f t="shared" si="9"/>
        <v>10.254612665295323</v>
      </c>
      <c r="G202" s="60">
        <f t="shared" si="10"/>
        <v>9.4157911115722275</v>
      </c>
    </row>
    <row r="203" spans="1:7" s="54" customFormat="1" ht="13.25" customHeight="1">
      <c r="A203" s="62">
        <v>186</v>
      </c>
      <c r="B203" s="63">
        <v>42831</v>
      </c>
      <c r="C203" s="75">
        <v>2152.75</v>
      </c>
      <c r="D203" s="60">
        <f t="shared" si="8"/>
        <v>-3.7555682123493819E-3</v>
      </c>
      <c r="E203" s="60">
        <f t="shared" si="11"/>
        <v>3.3335349937168589E-5</v>
      </c>
      <c r="F203" s="54">
        <f t="shared" si="9"/>
        <v>9.8857889833758215</v>
      </c>
      <c r="G203" s="60">
        <f t="shared" si="10"/>
        <v>9.1654286229103796</v>
      </c>
    </row>
    <row r="204" spans="1:7" s="54" customFormat="1" ht="13.25" customHeight="1">
      <c r="A204" s="62">
        <v>187</v>
      </c>
      <c r="B204" s="64">
        <v>42832</v>
      </c>
      <c r="C204" s="75">
        <v>2151.73</v>
      </c>
      <c r="D204" s="60">
        <f t="shared" si="8"/>
        <v>-4.7392484996626352E-4</v>
      </c>
      <c r="E204" s="60">
        <f t="shared" si="11"/>
        <v>3.3705552130632348E-5</v>
      </c>
      <c r="F204" s="54">
        <f t="shared" si="9"/>
        <v>10.291184250611099</v>
      </c>
      <c r="G204" s="60">
        <f t="shared" si="10"/>
        <v>9.2161809535834056</v>
      </c>
    </row>
    <row r="205" spans="1:7" s="54" customFormat="1" ht="13.25" customHeight="1">
      <c r="A205" s="62">
        <v>188</v>
      </c>
      <c r="B205" s="65">
        <v>42835</v>
      </c>
      <c r="C205" s="75">
        <v>2133.3200000000002</v>
      </c>
      <c r="D205" s="60">
        <f t="shared" si="8"/>
        <v>-8.5927180661860454E-3</v>
      </c>
      <c r="E205" s="60">
        <f t="shared" si="11"/>
        <v>3.2160292483023543E-5</v>
      </c>
      <c r="F205" s="54">
        <f t="shared" si="9"/>
        <v>8.0489405728209285</v>
      </c>
      <c r="G205" s="60">
        <f t="shared" si="10"/>
        <v>9.0024406167005253</v>
      </c>
    </row>
    <row r="206" spans="1:7" s="54" customFormat="1" ht="13.25" customHeight="1">
      <c r="A206" s="62">
        <v>189</v>
      </c>
      <c r="B206" s="63">
        <v>42836</v>
      </c>
      <c r="C206" s="75">
        <v>2123.85</v>
      </c>
      <c r="D206" s="60">
        <f t="shared" si="8"/>
        <v>-4.4489722610327282E-3</v>
      </c>
      <c r="E206" s="60">
        <f t="shared" si="11"/>
        <v>4.0696337937204876E-5</v>
      </c>
      <c r="F206" s="54">
        <f t="shared" si="9"/>
        <v>9.6230054861979557</v>
      </c>
      <c r="G206" s="60">
        <f t="shared" si="10"/>
        <v>10.126932981004479</v>
      </c>
    </row>
    <row r="207" spans="1:7" s="54" customFormat="1" ht="13.25" customHeight="1">
      <c r="A207" s="62">
        <v>190</v>
      </c>
      <c r="B207" s="63">
        <v>42837</v>
      </c>
      <c r="C207" s="75">
        <v>2128.91</v>
      </c>
      <c r="D207" s="60">
        <f t="shared" si="8"/>
        <v>2.3796322330675024E-3</v>
      </c>
      <c r="E207" s="60">
        <f t="shared" si="11"/>
        <v>4.0463593783053971E-5</v>
      </c>
      <c r="F207" s="54">
        <f t="shared" si="9"/>
        <v>9.9751636007023059</v>
      </c>
      <c r="G207" s="60">
        <f t="shared" si="10"/>
        <v>10.097933270392314</v>
      </c>
    </row>
    <row r="208" spans="1:7" s="54" customFormat="1" ht="13.25" customHeight="1">
      <c r="A208" s="62">
        <v>191</v>
      </c>
      <c r="B208" s="63">
        <v>42838</v>
      </c>
      <c r="C208" s="75">
        <v>2148.61</v>
      </c>
      <c r="D208" s="60">
        <f t="shared" si="8"/>
        <v>9.211009782882482E-3</v>
      </c>
      <c r="E208" s="60">
        <f t="shared" si="11"/>
        <v>3.8393384626870843E-5</v>
      </c>
      <c r="F208" s="54">
        <f t="shared" si="9"/>
        <v>7.9577993457363974</v>
      </c>
      <c r="G208" s="60">
        <f t="shared" si="10"/>
        <v>9.8362253562896012</v>
      </c>
    </row>
    <row r="209" spans="1:7" s="54" customFormat="1" ht="13.25" customHeight="1">
      <c r="A209" s="62">
        <v>192</v>
      </c>
      <c r="B209" s="64">
        <v>42839</v>
      </c>
      <c r="C209" s="75">
        <v>2134.88</v>
      </c>
      <c r="D209" s="60">
        <f t="shared" si="8"/>
        <v>-6.4106824209290486E-3</v>
      </c>
      <c r="E209" s="60">
        <f t="shared" si="11"/>
        <v>4.7242688539805472E-5</v>
      </c>
      <c r="F209" s="54">
        <f t="shared" si="9"/>
        <v>9.0903034620665952</v>
      </c>
      <c r="G209" s="60">
        <f t="shared" si="10"/>
        <v>10.911075800319132</v>
      </c>
    </row>
    <row r="210" spans="1:7" s="54" customFormat="1" ht="13.25" customHeight="1">
      <c r="A210" s="62">
        <v>193</v>
      </c>
      <c r="B210" s="65">
        <v>42842</v>
      </c>
      <c r="C210" s="75">
        <v>2145.7600000000002</v>
      </c>
      <c r="D210" s="60">
        <f t="shared" si="8"/>
        <v>5.0833629685194393E-3</v>
      </c>
      <c r="E210" s="60">
        <f t="shared" si="11"/>
        <v>4.8635428590994615E-5</v>
      </c>
      <c r="F210" s="54">
        <f t="shared" si="9"/>
        <v>9.3998464689575432</v>
      </c>
      <c r="G210" s="60">
        <f t="shared" si="10"/>
        <v>11.070739814904261</v>
      </c>
    </row>
    <row r="211" spans="1:7" s="54" customFormat="1" ht="13.25" customHeight="1">
      <c r="A211" s="62">
        <v>194</v>
      </c>
      <c r="B211" s="63">
        <v>42843</v>
      </c>
      <c r="C211" s="75">
        <v>2148.46</v>
      </c>
      <c r="D211" s="60">
        <f t="shared" ref="D211:D274" si="12">LN(C211/C210)</f>
        <v>1.2575044388952851E-3</v>
      </c>
      <c r="E211" s="60">
        <f t="shared" si="11"/>
        <v>4.7740590113834446E-5</v>
      </c>
      <c r="F211" s="54">
        <f t="shared" si="9"/>
        <v>9.9166054536514991</v>
      </c>
      <c r="G211" s="60">
        <f t="shared" si="10"/>
        <v>10.968422269718776</v>
      </c>
    </row>
    <row r="212" spans="1:7" s="54" customFormat="1" ht="13.25" customHeight="1">
      <c r="A212" s="62">
        <v>195</v>
      </c>
      <c r="B212" s="63">
        <v>42844</v>
      </c>
      <c r="C212" s="75">
        <v>2138.4</v>
      </c>
      <c r="D212" s="60">
        <f t="shared" si="12"/>
        <v>-4.6934205768160119E-3</v>
      </c>
      <c r="E212" s="60">
        <f t="shared" si="11"/>
        <v>4.3782741536526846E-5</v>
      </c>
      <c r="F212" s="54">
        <f t="shared" ref="F212:F275" si="13">-1*(LN(E212)+POWER(D212,2)/E212)</f>
        <v>9.533145735725622</v>
      </c>
      <c r="G212" s="60">
        <f t="shared" ref="G212:G275" si="14">SQRT(E212*252)*100</f>
        <v>10.50392824956681</v>
      </c>
    </row>
    <row r="213" spans="1:7" s="54" customFormat="1" ht="13.25" customHeight="1">
      <c r="A213" s="62">
        <v>196</v>
      </c>
      <c r="B213" s="63">
        <v>42845</v>
      </c>
      <c r="C213" s="75">
        <v>2149.15</v>
      </c>
      <c r="D213" s="60">
        <f t="shared" si="12"/>
        <v>5.0145292888344869E-3</v>
      </c>
      <c r="E213" s="60">
        <f t="shared" ref="E213:E276" si="15">$B$3+$B$4*POWER(D212,2)+$B$5*E212</f>
        <v>4.3277154001244021E-5</v>
      </c>
      <c r="F213" s="54">
        <f t="shared" si="13"/>
        <v>9.4668515426800415</v>
      </c>
      <c r="G213" s="60">
        <f t="shared" si="14"/>
        <v>10.443104331717409</v>
      </c>
    </row>
    <row r="214" spans="1:7" s="54" customFormat="1" ht="13.25" customHeight="1">
      <c r="A214" s="62">
        <v>197</v>
      </c>
      <c r="B214" s="64">
        <v>42846</v>
      </c>
      <c r="C214" s="75">
        <v>2165.04</v>
      </c>
      <c r="D214" s="60">
        <f t="shared" si="12"/>
        <v>7.3664219029491405E-3</v>
      </c>
      <c r="E214" s="60">
        <f t="shared" si="15"/>
        <v>4.3279820501778604E-5</v>
      </c>
      <c r="F214" s="54">
        <f t="shared" si="13"/>
        <v>8.7940256256384757</v>
      </c>
      <c r="G214" s="60">
        <f t="shared" si="14"/>
        <v>10.443426050127519</v>
      </c>
    </row>
    <row r="215" spans="1:7" s="54" customFormat="1" ht="13.25" customHeight="1">
      <c r="A215" s="62">
        <v>198</v>
      </c>
      <c r="B215" s="65">
        <v>42849</v>
      </c>
      <c r="C215" s="75">
        <v>2173.7399999999998</v>
      </c>
      <c r="D215" s="60">
        <f t="shared" si="12"/>
        <v>4.0103492963921364E-3</v>
      </c>
      <c r="E215" s="60">
        <f t="shared" si="15"/>
        <v>4.7157009794619064E-5</v>
      </c>
      <c r="F215" s="54">
        <f t="shared" si="13"/>
        <v>9.6209778201101184</v>
      </c>
      <c r="G215" s="60">
        <f t="shared" si="14"/>
        <v>10.901177215440544</v>
      </c>
    </row>
    <row r="216" spans="1:7" s="54" customFormat="1" ht="13.25" customHeight="1">
      <c r="A216" s="62">
        <v>199</v>
      </c>
      <c r="B216" s="63">
        <v>42850</v>
      </c>
      <c r="C216" s="75">
        <v>2196.85</v>
      </c>
      <c r="D216" s="60">
        <f t="shared" si="12"/>
        <v>1.0575329820540493E-2</v>
      </c>
      <c r="E216" s="60">
        <f t="shared" si="15"/>
        <v>4.5236807019512772E-5</v>
      </c>
      <c r="F216" s="54">
        <f t="shared" si="13"/>
        <v>7.5313294896096785</v>
      </c>
      <c r="G216" s="60">
        <f t="shared" si="14"/>
        <v>10.676926228515967</v>
      </c>
    </row>
    <row r="217" spans="1:7" s="54" customFormat="1" ht="13.25" customHeight="1">
      <c r="A217" s="62">
        <v>200</v>
      </c>
      <c r="B217" s="63">
        <v>42851</v>
      </c>
      <c r="C217" s="75">
        <v>2207.84</v>
      </c>
      <c r="D217" s="60">
        <f t="shared" si="12"/>
        <v>4.9901458698185406E-3</v>
      </c>
      <c r="E217" s="60">
        <f t="shared" si="15"/>
        <v>5.6414100892535468E-5</v>
      </c>
      <c r="F217" s="54">
        <f t="shared" si="13"/>
        <v>9.3413848266711064</v>
      </c>
      <c r="G217" s="60">
        <f t="shared" si="14"/>
        <v>11.923235058036447</v>
      </c>
    </row>
    <row r="218" spans="1:7" s="54" customFormat="1" ht="13.25" customHeight="1">
      <c r="A218" s="62">
        <v>201</v>
      </c>
      <c r="B218" s="63">
        <v>42852</v>
      </c>
      <c r="C218" s="75">
        <v>2209.46</v>
      </c>
      <c r="D218" s="60">
        <f t="shared" si="12"/>
        <v>7.3347976031918564E-4</v>
      </c>
      <c r="E218" s="60">
        <f t="shared" si="15"/>
        <v>5.3957100567721514E-5</v>
      </c>
      <c r="F218" s="54">
        <f t="shared" si="13"/>
        <v>9.8173505147988731</v>
      </c>
      <c r="G218" s="60">
        <f t="shared" si="14"/>
        <v>11.660698668204157</v>
      </c>
    </row>
    <row r="219" spans="1:7" s="54" customFormat="1" ht="13.25" customHeight="1">
      <c r="A219" s="62">
        <v>202</v>
      </c>
      <c r="B219" s="64">
        <v>42853</v>
      </c>
      <c r="C219" s="75">
        <v>2205.44</v>
      </c>
      <c r="D219" s="60">
        <f t="shared" si="12"/>
        <v>-1.8211063041081109E-3</v>
      </c>
      <c r="E219" s="60">
        <f t="shared" si="15"/>
        <v>4.8711837519357653E-5</v>
      </c>
      <c r="F219" s="54">
        <f t="shared" si="13"/>
        <v>9.8615058949645302</v>
      </c>
      <c r="G219" s="60">
        <f t="shared" si="14"/>
        <v>11.079432771978054</v>
      </c>
    </row>
    <row r="220" spans="1:7" s="54" customFormat="1" ht="13.25" customHeight="1">
      <c r="A220" s="62">
        <v>203</v>
      </c>
      <c r="B220" s="65">
        <v>42857</v>
      </c>
      <c r="C220" s="75">
        <v>2219.67</v>
      </c>
      <c r="D220" s="60">
        <f t="shared" si="12"/>
        <v>6.4315007089157114E-3</v>
      </c>
      <c r="E220" s="60">
        <f t="shared" si="15"/>
        <v>4.4805442510154003E-5</v>
      </c>
      <c r="F220" s="54">
        <f t="shared" si="13"/>
        <v>9.0899850291404931</v>
      </c>
      <c r="G220" s="60">
        <f t="shared" si="14"/>
        <v>10.625898320875656</v>
      </c>
    </row>
    <row r="221" spans="1:7" s="54" customFormat="1" ht="13.25" customHeight="1">
      <c r="A221" s="62">
        <v>204</v>
      </c>
      <c r="B221" s="63">
        <v>42859</v>
      </c>
      <c r="C221" s="75">
        <v>2241.2399999999998</v>
      </c>
      <c r="D221" s="60">
        <f t="shared" si="12"/>
        <v>9.67074794514481E-3</v>
      </c>
      <c r="E221" s="60">
        <f t="shared" si="15"/>
        <v>4.668407032955616E-5</v>
      </c>
      <c r="F221" s="54">
        <f t="shared" si="13"/>
        <v>7.9687825445129867</v>
      </c>
      <c r="G221" s="60">
        <f t="shared" si="14"/>
        <v>10.846375303781514</v>
      </c>
    </row>
    <row r="222" spans="1:7" s="54" customFormat="1" ht="13.25" customHeight="1">
      <c r="A222" s="62">
        <v>205</v>
      </c>
      <c r="B222" s="63">
        <v>42863</v>
      </c>
      <c r="C222" s="75">
        <v>2292.7600000000002</v>
      </c>
      <c r="D222" s="60">
        <f t="shared" si="12"/>
        <v>2.2727047890554478E-2</v>
      </c>
      <c r="E222" s="60">
        <f t="shared" si="15"/>
        <v>5.5156768062997275E-5</v>
      </c>
      <c r="F222" s="54">
        <f t="shared" si="13"/>
        <v>0.44077396539847413</v>
      </c>
      <c r="G222" s="60">
        <f t="shared" si="14"/>
        <v>11.789616427973945</v>
      </c>
    </row>
    <row r="223" spans="1:7" s="54" customFormat="1" ht="13.25" customHeight="1">
      <c r="A223" s="62">
        <v>206</v>
      </c>
      <c r="B223" s="63">
        <v>42865</v>
      </c>
      <c r="C223" s="75">
        <v>2270.12</v>
      </c>
      <c r="D223" s="60">
        <f t="shared" si="12"/>
        <v>-9.9236384897209481E-3</v>
      </c>
      <c r="E223" s="60">
        <f t="shared" si="15"/>
        <v>1.1835484999491543E-4</v>
      </c>
      <c r="F223" s="54">
        <f t="shared" si="13"/>
        <v>8.2097610088854882</v>
      </c>
      <c r="G223" s="60">
        <f t="shared" si="14"/>
        <v>17.270038274051014</v>
      </c>
    </row>
    <row r="224" spans="1:7" s="54" customFormat="1" ht="13.25" customHeight="1">
      <c r="A224" s="62">
        <v>207</v>
      </c>
      <c r="B224" s="64">
        <v>42866</v>
      </c>
      <c r="C224" s="75">
        <v>2296.37</v>
      </c>
      <c r="D224" s="60">
        <f t="shared" si="12"/>
        <v>1.1496921767653202E-2</v>
      </c>
      <c r="E224" s="60">
        <f t="shared" si="15"/>
        <v>1.1424496772441701E-4</v>
      </c>
      <c r="F224" s="54">
        <f t="shared" si="13"/>
        <v>7.9201849856053022</v>
      </c>
      <c r="G224" s="60">
        <f t="shared" si="14"/>
        <v>16.967537200947309</v>
      </c>
    </row>
    <row r="225" spans="1:7" s="54" customFormat="1" ht="13.25" customHeight="1">
      <c r="A225" s="62">
        <v>208</v>
      </c>
      <c r="B225" s="65">
        <v>42867</v>
      </c>
      <c r="C225" s="75">
        <v>2286.02</v>
      </c>
      <c r="D225" s="60">
        <f t="shared" si="12"/>
        <v>-4.5173010591313643E-3</v>
      </c>
      <c r="E225" s="60">
        <f t="shared" si="15"/>
        <v>1.1537919878875375E-4</v>
      </c>
      <c r="F225" s="54">
        <f t="shared" si="13"/>
        <v>8.8904260939879656</v>
      </c>
      <c r="G225" s="60">
        <f t="shared" si="14"/>
        <v>17.051556554979356</v>
      </c>
    </row>
    <row r="226" spans="1:7" s="54" customFormat="1" ht="13.25" customHeight="1">
      <c r="A226" s="62">
        <v>209</v>
      </c>
      <c r="B226" s="63">
        <v>42870</v>
      </c>
      <c r="C226" s="75">
        <v>2290.65</v>
      </c>
      <c r="D226" s="60">
        <f t="shared" si="12"/>
        <v>2.0233058444290176E-3</v>
      </c>
      <c r="E226" s="60">
        <f t="shared" si="15"/>
        <v>1.0142946160817879E-4</v>
      </c>
      <c r="F226" s="54">
        <f t="shared" si="13"/>
        <v>9.1557862362623172</v>
      </c>
      <c r="G226" s="60">
        <f t="shared" si="14"/>
        <v>15.987565269690396</v>
      </c>
    </row>
    <row r="227" spans="1:7" s="54" customFormat="1" ht="13.25" customHeight="1">
      <c r="A227" s="62">
        <v>210</v>
      </c>
      <c r="B227" s="63">
        <v>42871</v>
      </c>
      <c r="C227" s="75">
        <v>2295.33</v>
      </c>
      <c r="D227" s="60">
        <f t="shared" si="12"/>
        <v>2.0410039401050706E-3</v>
      </c>
      <c r="E227" s="60">
        <f t="shared" si="15"/>
        <v>8.7886320892622551E-5</v>
      </c>
      <c r="F227" s="54">
        <f t="shared" si="13"/>
        <v>9.2920676897518604</v>
      </c>
      <c r="G227" s="60">
        <f t="shared" si="14"/>
        <v>14.881986717149321</v>
      </c>
    </row>
    <row r="228" spans="1:7" s="54" customFormat="1" ht="13.25" customHeight="1">
      <c r="A228" s="62">
        <v>211</v>
      </c>
      <c r="B228" s="63">
        <v>42872</v>
      </c>
      <c r="C228" s="75">
        <v>2293.08</v>
      </c>
      <c r="D228" s="60">
        <f t="shared" si="12"/>
        <v>-9.8073196612513615E-4</v>
      </c>
      <c r="E228" s="60">
        <f t="shared" si="15"/>
        <v>7.6855004477660981E-5</v>
      </c>
      <c r="F228" s="54">
        <f t="shared" si="13"/>
        <v>9.4610750375775634</v>
      </c>
      <c r="G228" s="60">
        <f t="shared" si="14"/>
        <v>13.916702600964989</v>
      </c>
    </row>
    <row r="229" spans="1:7" s="54" customFormat="1" ht="13.25" customHeight="1">
      <c r="A229" s="62">
        <v>212</v>
      </c>
      <c r="B229" s="64">
        <v>42873</v>
      </c>
      <c r="C229" s="75">
        <v>2286.8200000000002</v>
      </c>
      <c r="D229" s="60">
        <f t="shared" si="12"/>
        <v>-2.7336858439852992E-3</v>
      </c>
      <c r="E229" s="60">
        <f t="shared" si="15"/>
        <v>6.7435492182780609E-5</v>
      </c>
      <c r="F229" s="54">
        <f t="shared" si="13"/>
        <v>9.4935215047817127</v>
      </c>
      <c r="G229" s="60">
        <f t="shared" si="14"/>
        <v>13.036005534695324</v>
      </c>
    </row>
    <row r="230" spans="1:7" s="54" customFormat="1" ht="13.25" customHeight="1">
      <c r="A230" s="62">
        <v>213</v>
      </c>
      <c r="B230" s="65">
        <v>42874</v>
      </c>
      <c r="C230" s="75">
        <v>2288.48</v>
      </c>
      <c r="D230" s="60">
        <f t="shared" si="12"/>
        <v>7.2563550929501054E-4</v>
      </c>
      <c r="E230" s="60">
        <f t="shared" si="15"/>
        <v>6.0622833081227514E-5</v>
      </c>
      <c r="F230" s="54">
        <f t="shared" si="13"/>
        <v>9.7021533323209201</v>
      </c>
      <c r="G230" s="60">
        <f t="shared" si="14"/>
        <v>12.359997547115183</v>
      </c>
    </row>
    <row r="231" spans="1:7" s="54" customFormat="1" ht="13.25" customHeight="1">
      <c r="A231" s="62">
        <v>214</v>
      </c>
      <c r="B231" s="63">
        <v>42877</v>
      </c>
      <c r="C231" s="75">
        <v>2304.0300000000002</v>
      </c>
      <c r="D231" s="60">
        <f t="shared" si="12"/>
        <v>6.7719218577551189E-3</v>
      </c>
      <c r="E231" s="60">
        <f t="shared" si="15"/>
        <v>5.4144475637007328E-5</v>
      </c>
      <c r="F231" s="54">
        <f t="shared" si="13"/>
        <v>8.9768813012165882</v>
      </c>
      <c r="G231" s="60">
        <f t="shared" si="14"/>
        <v>11.680927985620768</v>
      </c>
    </row>
    <row r="232" spans="1:7" s="54" customFormat="1" ht="13.25" customHeight="1">
      <c r="A232" s="62">
        <v>215</v>
      </c>
      <c r="B232" s="63">
        <v>42878</v>
      </c>
      <c r="C232" s="75">
        <v>2311.7399999999998</v>
      </c>
      <c r="D232" s="60">
        <f t="shared" si="12"/>
        <v>3.3407241567839784E-3</v>
      </c>
      <c r="E232" s="60">
        <f t="shared" si="15"/>
        <v>5.4895751937145933E-5</v>
      </c>
      <c r="F232" s="54">
        <f t="shared" si="13"/>
        <v>9.6067721947701035</v>
      </c>
      <c r="G232" s="60">
        <f t="shared" si="14"/>
        <v>11.761687586465122</v>
      </c>
    </row>
    <row r="233" spans="1:7" s="54" customFormat="1" ht="13.25" customHeight="1">
      <c r="A233" s="62">
        <v>216</v>
      </c>
      <c r="B233" s="63">
        <v>42879</v>
      </c>
      <c r="C233" s="75">
        <v>2317.34</v>
      </c>
      <c r="D233" s="60">
        <f t="shared" si="12"/>
        <v>2.4194884218165891E-3</v>
      </c>
      <c r="E233" s="60">
        <f t="shared" si="15"/>
        <v>5.0890661882599627E-5</v>
      </c>
      <c r="F233" s="54">
        <f t="shared" si="13"/>
        <v>9.7708016735510625</v>
      </c>
      <c r="G233" s="60">
        <f t="shared" si="14"/>
        <v>11.324507404039748</v>
      </c>
    </row>
    <row r="234" spans="1:7" s="54" customFormat="1" ht="13.25" customHeight="1">
      <c r="A234" s="62">
        <v>217</v>
      </c>
      <c r="B234" s="64">
        <v>42880</v>
      </c>
      <c r="C234" s="75">
        <v>2342.9299999999998</v>
      </c>
      <c r="D234" s="60">
        <f t="shared" si="12"/>
        <v>1.0982306691487269E-2</v>
      </c>
      <c r="E234" s="60">
        <f t="shared" si="15"/>
        <v>4.691938538640618E-5</v>
      </c>
      <c r="F234" s="54">
        <f t="shared" si="13"/>
        <v>7.3964777538054651</v>
      </c>
      <c r="G234" s="60">
        <f t="shared" si="14"/>
        <v>10.873676984982751</v>
      </c>
    </row>
    <row r="235" spans="1:7" s="54" customFormat="1" ht="13.25" customHeight="1">
      <c r="A235" s="62">
        <v>218</v>
      </c>
      <c r="B235" s="65">
        <v>42881</v>
      </c>
      <c r="C235" s="75">
        <v>2355.3000000000002</v>
      </c>
      <c r="D235" s="60">
        <f t="shared" si="12"/>
        <v>5.2658250378867502E-3</v>
      </c>
      <c r="E235" s="60">
        <f t="shared" si="15"/>
        <v>5.895334623655975E-5</v>
      </c>
      <c r="F235" s="54">
        <f t="shared" si="13"/>
        <v>9.268410658595581</v>
      </c>
      <c r="G235" s="60">
        <f t="shared" si="14"/>
        <v>12.188618974934386</v>
      </c>
    </row>
    <row r="236" spans="1:7" s="54" customFormat="1" ht="13.25" customHeight="1">
      <c r="A236" s="62">
        <v>219</v>
      </c>
      <c r="B236" s="63">
        <v>42884</v>
      </c>
      <c r="C236" s="75">
        <v>2352.9699999999998</v>
      </c>
      <c r="D236" s="60">
        <f t="shared" si="12"/>
        <v>-9.8974790749304471E-4</v>
      </c>
      <c r="E236" s="60">
        <f t="shared" si="15"/>
        <v>5.6403446277491655E-5</v>
      </c>
      <c r="F236" s="54">
        <f t="shared" si="13"/>
        <v>9.7656125477136673</v>
      </c>
      <c r="G236" s="60">
        <f t="shared" si="14"/>
        <v>11.922109067580241</v>
      </c>
    </row>
    <row r="237" spans="1:7" s="54" customFormat="1" ht="13.25" customHeight="1">
      <c r="A237" s="62">
        <v>220</v>
      </c>
      <c r="B237" s="63">
        <v>42885</v>
      </c>
      <c r="C237" s="75">
        <v>2343.6799999999998</v>
      </c>
      <c r="D237" s="60">
        <f t="shared" si="12"/>
        <v>-3.9560163587900642E-3</v>
      </c>
      <c r="E237" s="60">
        <f t="shared" si="15"/>
        <v>5.076496031246318E-5</v>
      </c>
      <c r="F237" s="54">
        <f t="shared" si="13"/>
        <v>9.5800194030571149</v>
      </c>
      <c r="G237" s="60">
        <f t="shared" si="14"/>
        <v>11.310512808330451</v>
      </c>
    </row>
    <row r="238" spans="1:7" s="54" customFormat="1" ht="13.25" customHeight="1">
      <c r="A238" s="62">
        <v>221</v>
      </c>
      <c r="B238" s="63">
        <v>42886</v>
      </c>
      <c r="C238" s="75">
        <v>2347.38</v>
      </c>
      <c r="D238" s="60">
        <f t="shared" si="12"/>
        <v>1.5774689589387878E-3</v>
      </c>
      <c r="E238" s="60">
        <f t="shared" si="15"/>
        <v>4.8120546531533036E-5</v>
      </c>
      <c r="F238" s="54">
        <f t="shared" si="13"/>
        <v>9.8900893380418786</v>
      </c>
      <c r="G238" s="60">
        <f t="shared" si="14"/>
        <v>11.011983348128677</v>
      </c>
    </row>
    <row r="239" spans="1:7" s="54" customFormat="1" ht="13.25" customHeight="1">
      <c r="A239" s="62">
        <v>222</v>
      </c>
      <c r="B239" s="64">
        <v>42887</v>
      </c>
      <c r="C239" s="75">
        <v>2344.61</v>
      </c>
      <c r="D239" s="60">
        <f t="shared" si="12"/>
        <v>-1.1807358164929516E-3</v>
      </c>
      <c r="E239" s="60">
        <f t="shared" si="15"/>
        <v>4.4213209248468872E-5</v>
      </c>
      <c r="F239" s="54">
        <f t="shared" si="13"/>
        <v>9.9949548225560463</v>
      </c>
      <c r="G239" s="60">
        <f t="shared" si="14"/>
        <v>10.555438754790895</v>
      </c>
    </row>
    <row r="240" spans="1:7" s="54" customFormat="1" ht="13.25" customHeight="1">
      <c r="A240" s="62">
        <v>223</v>
      </c>
      <c r="B240" s="65">
        <v>42888</v>
      </c>
      <c r="C240" s="75">
        <v>2371.7199999999998</v>
      </c>
      <c r="D240" s="60">
        <f t="shared" si="12"/>
        <v>1.1496353556554196E-2</v>
      </c>
      <c r="E240" s="60">
        <f t="shared" si="15"/>
        <v>4.0882175781210706E-5</v>
      </c>
      <c r="F240" s="54">
        <f t="shared" si="13"/>
        <v>6.8719614213763061</v>
      </c>
      <c r="G240" s="60">
        <f t="shared" si="14"/>
        <v>10.15002871762691</v>
      </c>
    </row>
    <row r="241" spans="1:7" s="54" customFormat="1" ht="13.25" customHeight="1">
      <c r="A241" s="62">
        <v>224</v>
      </c>
      <c r="B241" s="63">
        <v>42891</v>
      </c>
      <c r="C241" s="75">
        <v>2368.62</v>
      </c>
      <c r="D241" s="60">
        <f t="shared" si="12"/>
        <v>-1.3079232468225311E-3</v>
      </c>
      <c r="E241" s="60">
        <f t="shared" si="15"/>
        <v>5.5569293256043732E-5</v>
      </c>
      <c r="F241" s="54">
        <f t="shared" si="13"/>
        <v>9.7670954631906302</v>
      </c>
      <c r="G241" s="60">
        <f t="shared" si="14"/>
        <v>11.833622395751446</v>
      </c>
    </row>
    <row r="242" spans="1:7" s="54" customFormat="1" ht="13.25" customHeight="1">
      <c r="A242" s="62">
        <v>225</v>
      </c>
      <c r="B242" s="63">
        <v>42893</v>
      </c>
      <c r="C242" s="75">
        <v>2360.14</v>
      </c>
      <c r="D242" s="60">
        <f t="shared" si="12"/>
        <v>-3.5865677641420957E-3</v>
      </c>
      <c r="E242" s="60">
        <f t="shared" si="15"/>
        <v>5.0182214057556648E-5</v>
      </c>
      <c r="F242" s="54">
        <f t="shared" si="13"/>
        <v>9.6435146867232842</v>
      </c>
      <c r="G242" s="60">
        <f t="shared" si="14"/>
        <v>11.245407036877001</v>
      </c>
    </row>
    <row r="243" spans="1:7" s="54" customFormat="1" ht="13.25" customHeight="1">
      <c r="A243" s="62">
        <v>226</v>
      </c>
      <c r="B243" s="63">
        <v>42894</v>
      </c>
      <c r="C243" s="75">
        <v>2363.5700000000002</v>
      </c>
      <c r="D243" s="60">
        <f t="shared" si="12"/>
        <v>1.4522485939357638E-3</v>
      </c>
      <c r="E243" s="60">
        <f t="shared" si="15"/>
        <v>4.7274638317252525E-5</v>
      </c>
      <c r="F243" s="54">
        <f t="shared" si="13"/>
        <v>9.9149243864673853</v>
      </c>
      <c r="G243" s="60">
        <f t="shared" si="14"/>
        <v>10.91476470472343</v>
      </c>
    </row>
    <row r="244" spans="1:7" s="54" customFormat="1" ht="13.25" customHeight="1">
      <c r="A244" s="62">
        <v>227</v>
      </c>
      <c r="B244" s="64">
        <v>42895</v>
      </c>
      <c r="C244" s="75">
        <v>2381.69</v>
      </c>
      <c r="D244" s="60">
        <f t="shared" si="12"/>
        <v>7.6371318207414532E-3</v>
      </c>
      <c r="E244" s="60">
        <f t="shared" si="15"/>
        <v>4.347310542915056E-5</v>
      </c>
      <c r="F244" s="54">
        <f t="shared" si="13"/>
        <v>8.7017159942121118</v>
      </c>
      <c r="G244" s="60">
        <f t="shared" si="14"/>
        <v>10.466719910337689</v>
      </c>
    </row>
    <row r="245" spans="1:7" s="54" customFormat="1" ht="13.25" customHeight="1">
      <c r="A245" s="62">
        <v>228</v>
      </c>
      <c r="B245" s="65">
        <v>42898</v>
      </c>
      <c r="C245" s="75">
        <v>2357.87</v>
      </c>
      <c r="D245" s="60">
        <f t="shared" si="12"/>
        <v>-1.0051650598573171E-2</v>
      </c>
      <c r="E245" s="60">
        <f t="shared" si="15"/>
        <v>4.7855088751998442E-5</v>
      </c>
      <c r="F245" s="54">
        <f t="shared" si="13"/>
        <v>7.8360491697013241</v>
      </c>
      <c r="G245" s="60">
        <f t="shared" si="14"/>
        <v>10.981567449824094</v>
      </c>
    </row>
    <row r="246" spans="1:7" s="54" customFormat="1" ht="13.25" customHeight="1">
      <c r="A246" s="62">
        <v>229</v>
      </c>
      <c r="B246" s="63">
        <v>42899</v>
      </c>
      <c r="C246" s="75">
        <v>2374.6999999999998</v>
      </c>
      <c r="D246" s="60">
        <f t="shared" si="12"/>
        <v>7.1124445905808836E-3</v>
      </c>
      <c r="E246" s="60">
        <f t="shared" si="15"/>
        <v>5.7111141032868261E-5</v>
      </c>
      <c r="F246" s="54">
        <f t="shared" si="13"/>
        <v>8.8847495288909641</v>
      </c>
      <c r="G246" s="60">
        <f t="shared" si="14"/>
        <v>11.996669346232229</v>
      </c>
    </row>
    <row r="247" spans="1:7" s="54" customFormat="1" ht="13.25" customHeight="1">
      <c r="A247" s="62">
        <v>230</v>
      </c>
      <c r="B247" s="63">
        <v>42900</v>
      </c>
      <c r="C247" s="75">
        <v>2372.64</v>
      </c>
      <c r="D247" s="60">
        <f t="shared" si="12"/>
        <v>-8.6785447399776935E-4</v>
      </c>
      <c r="E247" s="60">
        <f t="shared" si="15"/>
        <v>5.7943470411683786E-5</v>
      </c>
      <c r="F247" s="54">
        <f t="shared" si="13"/>
        <v>9.7430442883352786</v>
      </c>
      <c r="G247" s="60">
        <f t="shared" si="14"/>
        <v>12.083771987150499</v>
      </c>
    </row>
    <row r="248" spans="1:7" s="54" customFormat="1" ht="13.25" customHeight="1">
      <c r="A248" s="62">
        <v>231</v>
      </c>
      <c r="B248" s="63">
        <v>42901</v>
      </c>
      <c r="C248" s="75">
        <v>2361.65</v>
      </c>
      <c r="D248" s="60">
        <f t="shared" si="12"/>
        <v>-4.6427319580099628E-3</v>
      </c>
      <c r="E248" s="60">
        <f t="shared" si="15"/>
        <v>5.1990314671310752E-5</v>
      </c>
      <c r="F248" s="54">
        <f t="shared" si="13"/>
        <v>9.4498574297941076</v>
      </c>
      <c r="G248" s="60">
        <f t="shared" si="14"/>
        <v>11.446204304122091</v>
      </c>
    </row>
    <row r="249" spans="1:7" s="54" customFormat="1" ht="13.25" customHeight="1">
      <c r="A249" s="62">
        <v>232</v>
      </c>
      <c r="B249" s="64">
        <v>42902</v>
      </c>
      <c r="C249" s="75">
        <v>2361.83</v>
      </c>
      <c r="D249" s="60">
        <f t="shared" si="12"/>
        <v>7.6214994066758785E-5</v>
      </c>
      <c r="E249" s="60">
        <f t="shared" si="15"/>
        <v>4.9905306224987016E-5</v>
      </c>
      <c r="F249" s="54">
        <f t="shared" si="13"/>
        <v>9.9052668287421639</v>
      </c>
      <c r="G249" s="60">
        <f t="shared" si="14"/>
        <v>11.214337773001457</v>
      </c>
    </row>
    <row r="250" spans="1:7" s="54" customFormat="1" ht="13.25" customHeight="1">
      <c r="A250" s="62">
        <v>233</v>
      </c>
      <c r="B250" s="65">
        <v>42905</v>
      </c>
      <c r="C250" s="75">
        <v>2370.9</v>
      </c>
      <c r="D250" s="60">
        <f t="shared" si="12"/>
        <v>3.8328876162239266E-3</v>
      </c>
      <c r="E250" s="60">
        <f t="shared" si="15"/>
        <v>4.5337837830366604E-5</v>
      </c>
      <c r="F250" s="54">
        <f t="shared" si="13"/>
        <v>9.6773340166530097</v>
      </c>
      <c r="G250" s="60">
        <f t="shared" si="14"/>
        <v>10.688842375698309</v>
      </c>
    </row>
    <row r="251" spans="1:7" s="54" customFormat="1" ht="13.25" customHeight="1">
      <c r="A251" s="62">
        <v>234</v>
      </c>
      <c r="B251" s="63">
        <v>42906</v>
      </c>
      <c r="C251" s="75">
        <v>2369.23</v>
      </c>
      <c r="D251" s="60">
        <f t="shared" si="12"/>
        <v>-7.0462205428766986E-4</v>
      </c>
      <c r="E251" s="60">
        <f t="shared" si="15"/>
        <v>4.3568522171121514E-5</v>
      </c>
      <c r="F251" s="54">
        <f t="shared" si="13"/>
        <v>10.029779972912086</v>
      </c>
      <c r="G251" s="60">
        <f t="shared" si="14"/>
        <v>10.478200030120927</v>
      </c>
    </row>
    <row r="252" spans="1:7" s="54" customFormat="1" ht="13.25" customHeight="1">
      <c r="A252" s="62">
        <v>235</v>
      </c>
      <c r="B252" s="63">
        <v>42907</v>
      </c>
      <c r="C252" s="75">
        <v>2357.5300000000002</v>
      </c>
      <c r="D252" s="60">
        <f t="shared" si="12"/>
        <v>-4.9505470534608152E-3</v>
      </c>
      <c r="E252" s="60">
        <f t="shared" si="15"/>
        <v>4.0237146515585323E-5</v>
      </c>
      <c r="F252" s="54">
        <f t="shared" si="13"/>
        <v>9.5116331136160852</v>
      </c>
      <c r="G252" s="60">
        <f t="shared" si="14"/>
        <v>10.069637988491692</v>
      </c>
    </row>
    <row r="253" spans="1:7" s="54" customFormat="1" ht="13.25" customHeight="1">
      <c r="A253" s="62">
        <v>236</v>
      </c>
      <c r="B253" s="63">
        <v>42908</v>
      </c>
      <c r="C253" s="75">
        <v>2370.37</v>
      </c>
      <c r="D253" s="60">
        <f t="shared" si="12"/>
        <v>5.4316003161766985E-3</v>
      </c>
      <c r="E253" s="60">
        <f t="shared" si="15"/>
        <v>4.0716641518200549E-5</v>
      </c>
      <c r="F253" s="54">
        <f t="shared" si="13"/>
        <v>9.3842981393540121</v>
      </c>
      <c r="G253" s="60">
        <f t="shared" si="14"/>
        <v>10.12945885158064</v>
      </c>
    </row>
    <row r="254" spans="1:7" s="54" customFormat="1" ht="13.25" customHeight="1">
      <c r="A254" s="62">
        <v>237</v>
      </c>
      <c r="B254" s="64">
        <v>42909</v>
      </c>
      <c r="C254" s="75">
        <v>2378.6</v>
      </c>
      <c r="D254" s="60">
        <f t="shared" si="12"/>
        <v>3.4660182056773518E-3</v>
      </c>
      <c r="E254" s="60">
        <f t="shared" si="15"/>
        <v>4.1772177869238495E-5</v>
      </c>
      <c r="F254" s="54">
        <f t="shared" si="13"/>
        <v>9.7956895249181546</v>
      </c>
      <c r="G254" s="60">
        <f t="shared" si="14"/>
        <v>10.259916580093671</v>
      </c>
    </row>
    <row r="255" spans="1:7" s="54" customFormat="1" ht="13.25" customHeight="1">
      <c r="A255" s="62">
        <v>238</v>
      </c>
      <c r="B255" s="65">
        <v>42912</v>
      </c>
      <c r="C255" s="75">
        <v>2388.66</v>
      </c>
      <c r="D255" s="60">
        <f t="shared" si="12"/>
        <v>4.2204599424513498E-3</v>
      </c>
      <c r="E255" s="60">
        <f t="shared" si="15"/>
        <v>4.0305313727407261E-5</v>
      </c>
      <c r="F255" s="54">
        <f t="shared" si="13"/>
        <v>9.6770934019895467</v>
      </c>
      <c r="G255" s="60">
        <f t="shared" si="14"/>
        <v>10.07816404872764</v>
      </c>
    </row>
    <row r="256" spans="1:7" s="54" customFormat="1" ht="13.25" customHeight="1">
      <c r="A256" s="62">
        <v>239</v>
      </c>
      <c r="B256" s="63">
        <v>42913</v>
      </c>
      <c r="C256" s="75">
        <v>2391.9499999999998</v>
      </c>
      <c r="D256" s="60">
        <f t="shared" si="12"/>
        <v>1.3763936064215558E-3</v>
      </c>
      <c r="E256" s="60">
        <f t="shared" si="15"/>
        <v>3.9881181341647908E-5</v>
      </c>
      <c r="F256" s="54">
        <f t="shared" si="13"/>
        <v>10.082103402059134</v>
      </c>
      <c r="G256" s="60">
        <f t="shared" si="14"/>
        <v>10.024997605034763</v>
      </c>
    </row>
    <row r="257" spans="1:7" s="54" customFormat="1" ht="13.25" customHeight="1">
      <c r="A257" s="62">
        <v>240</v>
      </c>
      <c r="B257" s="63">
        <v>42914</v>
      </c>
      <c r="C257" s="75">
        <v>2382.56</v>
      </c>
      <c r="D257" s="60">
        <f t="shared" si="12"/>
        <v>-3.9333930001229428E-3</v>
      </c>
      <c r="E257" s="60">
        <f t="shared" si="15"/>
        <v>3.7417121404619062E-5</v>
      </c>
      <c r="F257" s="54">
        <f t="shared" si="13"/>
        <v>9.7798928358412809</v>
      </c>
      <c r="G257" s="60">
        <f t="shared" si="14"/>
        <v>9.710362811946835</v>
      </c>
    </row>
    <row r="258" spans="1:7" s="54" customFormat="1" ht="13.25" customHeight="1">
      <c r="A258" s="62">
        <v>241</v>
      </c>
      <c r="B258" s="63">
        <v>42915</v>
      </c>
      <c r="C258" s="75">
        <v>2395.66</v>
      </c>
      <c r="D258" s="60">
        <f t="shared" si="12"/>
        <v>5.4832271522839756E-3</v>
      </c>
      <c r="E258" s="60">
        <f t="shared" si="15"/>
        <v>3.7215123195025194E-5</v>
      </c>
      <c r="F258" s="54">
        <f t="shared" si="13"/>
        <v>9.3909038874027715</v>
      </c>
      <c r="G258" s="60">
        <f t="shared" si="14"/>
        <v>9.6841164001401534</v>
      </c>
    </row>
    <row r="259" spans="1:7" s="54" customFormat="1" ht="13.25" customHeight="1">
      <c r="A259" s="62">
        <v>242</v>
      </c>
      <c r="B259" s="64">
        <v>42916</v>
      </c>
      <c r="C259" s="75">
        <v>2391.79</v>
      </c>
      <c r="D259" s="60">
        <f t="shared" si="12"/>
        <v>-1.616727419796694E-3</v>
      </c>
      <c r="E259" s="60">
        <f t="shared" si="15"/>
        <v>3.8992594031088E-5</v>
      </c>
      <c r="F259" s="54">
        <f t="shared" si="13"/>
        <v>10.085105390673629</v>
      </c>
      <c r="G259" s="60">
        <f t="shared" si="14"/>
        <v>9.9126856582029141</v>
      </c>
    </row>
    <row r="260" spans="1:7" s="54" customFormat="1" ht="13.25" customHeight="1">
      <c r="A260" s="62">
        <v>243</v>
      </c>
      <c r="B260" s="65">
        <v>42919</v>
      </c>
      <c r="C260" s="75">
        <v>2394.48</v>
      </c>
      <c r="D260" s="60">
        <f t="shared" si="12"/>
        <v>1.1240486989791286E-3</v>
      </c>
      <c r="E260" s="60">
        <f t="shared" si="15"/>
        <v>3.6788439350967561E-5</v>
      </c>
      <c r="F260" s="54">
        <f t="shared" si="13"/>
        <v>10.175982276413205</v>
      </c>
      <c r="G260" s="60">
        <f t="shared" si="14"/>
        <v>9.6284405364751695</v>
      </c>
    </row>
    <row r="261" spans="1:7" s="54" customFormat="1" ht="13.25" customHeight="1">
      <c r="A261" s="62">
        <v>244</v>
      </c>
      <c r="B261" s="63">
        <v>42920</v>
      </c>
      <c r="C261" s="75">
        <v>2380.52</v>
      </c>
      <c r="D261" s="60">
        <f t="shared" si="12"/>
        <v>-5.8471370777778376E-3</v>
      </c>
      <c r="E261" s="60">
        <f t="shared" si="15"/>
        <v>3.4811831392466613E-5</v>
      </c>
      <c r="F261" s="54">
        <f t="shared" si="13"/>
        <v>9.2834442725833046</v>
      </c>
      <c r="G261" s="60">
        <f t="shared" si="14"/>
        <v>9.3662060146580082</v>
      </c>
    </row>
    <row r="262" spans="1:7" s="54" customFormat="1" ht="13.25" customHeight="1">
      <c r="A262" s="62">
        <v>245</v>
      </c>
      <c r="B262" s="63">
        <v>42921</v>
      </c>
      <c r="C262" s="75">
        <v>2388.35</v>
      </c>
      <c r="D262" s="60">
        <f t="shared" si="12"/>
        <v>3.2837997412923808E-3</v>
      </c>
      <c r="E262" s="60">
        <f t="shared" si="15"/>
        <v>3.7582044212850049E-5</v>
      </c>
      <c r="F262" s="54">
        <f t="shared" si="13"/>
        <v>9.9020561702518979</v>
      </c>
      <c r="G262" s="60">
        <f t="shared" si="14"/>
        <v>9.7317393828843421</v>
      </c>
    </row>
    <row r="263" spans="1:7" s="54" customFormat="1" ht="13.25" customHeight="1">
      <c r="A263" s="62">
        <v>246</v>
      </c>
      <c r="B263" s="63">
        <v>42922</v>
      </c>
      <c r="C263" s="75">
        <v>2387.81</v>
      </c>
      <c r="D263" s="60">
        <f t="shared" si="12"/>
        <v>-2.2612307891729534E-4</v>
      </c>
      <c r="E263" s="60">
        <f t="shared" si="15"/>
        <v>3.6725679249665376E-5</v>
      </c>
      <c r="F263" s="54">
        <f t="shared" si="13"/>
        <v>10.210642081799183</v>
      </c>
      <c r="G263" s="60">
        <f t="shared" si="14"/>
        <v>9.6202240986973244</v>
      </c>
    </row>
    <row r="264" spans="1:7" s="54" customFormat="1" ht="13.25" customHeight="1">
      <c r="A264" s="62">
        <v>247</v>
      </c>
      <c r="B264" s="64">
        <v>42923</v>
      </c>
      <c r="C264" s="75">
        <v>2379.87</v>
      </c>
      <c r="D264" s="60">
        <f t="shared" si="12"/>
        <v>-3.3307635330052494E-3</v>
      </c>
      <c r="E264" s="60">
        <f t="shared" si="15"/>
        <v>3.4599330930240525E-5</v>
      </c>
      <c r="F264" s="54">
        <f t="shared" si="13"/>
        <v>9.9510345878027824</v>
      </c>
      <c r="G264" s="60">
        <f t="shared" si="14"/>
        <v>9.3375753782342308</v>
      </c>
    </row>
    <row r="265" spans="1:7" s="54" customFormat="1" ht="13.25" customHeight="1">
      <c r="A265" s="62">
        <v>248</v>
      </c>
      <c r="B265" s="65">
        <v>42926</v>
      </c>
      <c r="C265" s="75">
        <v>2382.1</v>
      </c>
      <c r="D265" s="60">
        <f t="shared" si="12"/>
        <v>9.3658723722005058E-4</v>
      </c>
      <c r="E265" s="60">
        <f t="shared" si="15"/>
        <v>3.4335396373828443E-5</v>
      </c>
      <c r="F265" s="54">
        <f t="shared" si="13"/>
        <v>10.253785918834293</v>
      </c>
      <c r="G265" s="60">
        <f t="shared" si="14"/>
        <v>9.3018922194383471</v>
      </c>
    </row>
    <row r="266" spans="1:7" s="54" customFormat="1" ht="13.25" customHeight="1">
      <c r="A266" s="62">
        <v>249</v>
      </c>
      <c r="B266" s="63">
        <v>42927</v>
      </c>
      <c r="C266" s="75">
        <v>2396</v>
      </c>
      <c r="D266" s="60">
        <f t="shared" si="12"/>
        <v>5.8182286731665875E-3</v>
      </c>
      <c r="E266" s="60">
        <f t="shared" si="15"/>
        <v>3.2760610336587773E-5</v>
      </c>
      <c r="F266" s="54">
        <f t="shared" si="13"/>
        <v>9.2929761524965997</v>
      </c>
      <c r="G266" s="60">
        <f t="shared" si="14"/>
        <v>9.0860738522312907</v>
      </c>
    </row>
    <row r="267" spans="1:7" s="54" customFormat="1" ht="13.25" customHeight="1">
      <c r="A267" s="62">
        <v>250</v>
      </c>
      <c r="B267" s="63">
        <v>42928</v>
      </c>
      <c r="C267" s="75">
        <v>2391.77</v>
      </c>
      <c r="D267" s="60">
        <f t="shared" si="12"/>
        <v>-1.767002634048867E-3</v>
      </c>
      <c r="E267" s="60">
        <f t="shared" si="15"/>
        <v>3.5864932929287968E-5</v>
      </c>
      <c r="F267" s="54">
        <f t="shared" si="13"/>
        <v>10.14869340344945</v>
      </c>
      <c r="G267" s="60">
        <f t="shared" si="14"/>
        <v>9.5068202350631239</v>
      </c>
    </row>
    <row r="268" spans="1:7" s="54" customFormat="1" ht="13.25" customHeight="1">
      <c r="A268" s="62">
        <v>251</v>
      </c>
      <c r="B268" s="63">
        <v>42929</v>
      </c>
      <c r="C268" s="75">
        <v>2409.4899999999998</v>
      </c>
      <c r="D268" s="60">
        <f t="shared" si="12"/>
        <v>7.3814292318451656E-3</v>
      </c>
      <c r="E268" s="60">
        <f t="shared" si="15"/>
        <v>3.4306318102848878E-5</v>
      </c>
      <c r="F268" s="54">
        <f t="shared" si="13"/>
        <v>8.6919750994947247</v>
      </c>
      <c r="G268" s="60">
        <f t="shared" si="14"/>
        <v>9.2979525498455402</v>
      </c>
    </row>
    <row r="269" spans="1:7" s="54" customFormat="1" ht="13.25" customHeight="1">
      <c r="A269" s="62">
        <v>252</v>
      </c>
      <c r="B269" s="64">
        <v>42930</v>
      </c>
      <c r="C269" s="75">
        <v>2414.63</v>
      </c>
      <c r="D269" s="60">
        <f t="shared" si="12"/>
        <v>2.1309594060914152E-3</v>
      </c>
      <c r="E269" s="60">
        <f t="shared" si="15"/>
        <v>3.9870919149910402E-5</v>
      </c>
      <c r="F269" s="54">
        <f t="shared" si="13"/>
        <v>10.015971110749843</v>
      </c>
      <c r="G269" s="60">
        <f t="shared" si="14"/>
        <v>10.02370771011277</v>
      </c>
    </row>
    <row r="270" spans="1:7" s="54" customFormat="1" ht="13.25" customHeight="1">
      <c r="A270" s="62">
        <v>253</v>
      </c>
      <c r="B270" s="65">
        <v>42933</v>
      </c>
      <c r="C270" s="75">
        <v>2425.1</v>
      </c>
      <c r="D270" s="60">
        <f t="shared" si="12"/>
        <v>4.3266943955313974E-3</v>
      </c>
      <c r="E270" s="60">
        <f t="shared" si="15"/>
        <v>3.7760946500785454E-5</v>
      </c>
      <c r="F270" s="54">
        <f t="shared" si="13"/>
        <v>9.6884773341106243</v>
      </c>
      <c r="G270" s="60">
        <f t="shared" si="14"/>
        <v>9.7548749444561995</v>
      </c>
    </row>
    <row r="271" spans="1:7" s="54" customFormat="1" ht="13.25" customHeight="1">
      <c r="A271" s="62">
        <v>254</v>
      </c>
      <c r="B271" s="63">
        <v>42934</v>
      </c>
      <c r="C271" s="75">
        <v>2426.04</v>
      </c>
      <c r="D271" s="60">
        <f t="shared" si="12"/>
        <v>3.8753777947648279E-4</v>
      </c>
      <c r="E271" s="60">
        <f t="shared" si="15"/>
        <v>3.7927749335911346E-5</v>
      </c>
      <c r="F271" s="54">
        <f t="shared" si="13"/>
        <v>10.175867761667897</v>
      </c>
      <c r="G271" s="60">
        <f t="shared" si="14"/>
        <v>9.7763964898369675</v>
      </c>
    </row>
    <row r="272" spans="1:7" s="54" customFormat="1" ht="13.25" customHeight="1">
      <c r="A272" s="62">
        <v>255</v>
      </c>
      <c r="B272" s="63">
        <v>42935</v>
      </c>
      <c r="C272" s="75">
        <v>2429.94</v>
      </c>
      <c r="D272" s="60">
        <f t="shared" si="12"/>
        <v>1.6062672574972559E-3</v>
      </c>
      <c r="E272" s="60">
        <f t="shared" si="15"/>
        <v>3.5592486414287789E-5</v>
      </c>
      <c r="F272" s="54">
        <f t="shared" si="13"/>
        <v>10.17088613407825</v>
      </c>
      <c r="G272" s="60">
        <f t="shared" si="14"/>
        <v>9.4706423100022761</v>
      </c>
    </row>
    <row r="273" spans="1:7" s="54" customFormat="1" ht="13.25" customHeight="1">
      <c r="A273" s="62">
        <v>256</v>
      </c>
      <c r="B273" s="63">
        <v>42936</v>
      </c>
      <c r="C273" s="75">
        <v>2441.84</v>
      </c>
      <c r="D273" s="60">
        <f t="shared" si="12"/>
        <v>4.8852877868639311E-3</v>
      </c>
      <c r="E273" s="60">
        <f t="shared" si="15"/>
        <v>3.4012054555900432E-5</v>
      </c>
      <c r="F273" s="54">
        <f t="shared" si="13"/>
        <v>9.5871020752093035</v>
      </c>
      <c r="G273" s="60">
        <f t="shared" si="14"/>
        <v>9.2579899265914669</v>
      </c>
    </row>
    <row r="274" spans="1:7" s="54" customFormat="1" ht="13.25" customHeight="1">
      <c r="A274" s="62">
        <v>257</v>
      </c>
      <c r="B274" s="64">
        <v>42937</v>
      </c>
      <c r="C274" s="75">
        <v>2450.06</v>
      </c>
      <c r="D274" s="60">
        <f t="shared" si="12"/>
        <v>3.3606605762242082E-3</v>
      </c>
      <c r="E274" s="60">
        <f t="shared" si="15"/>
        <v>3.5556288188211111E-5</v>
      </c>
      <c r="F274" s="54">
        <f t="shared" si="13"/>
        <v>9.926755218277254</v>
      </c>
      <c r="G274" s="60">
        <f t="shared" si="14"/>
        <v>9.4658251745049675</v>
      </c>
    </row>
    <row r="275" spans="1:7" s="54" customFormat="1" ht="13.25" customHeight="1">
      <c r="A275" s="62">
        <v>258</v>
      </c>
      <c r="B275" s="65">
        <v>42940</v>
      </c>
      <c r="C275" s="75">
        <v>2451.5300000000002</v>
      </c>
      <c r="D275" s="60">
        <f t="shared" ref="D275:D338" si="16">LN(C275/C274)</f>
        <v>5.9980538726075192E-4</v>
      </c>
      <c r="E275" s="60">
        <f t="shared" si="15"/>
        <v>3.514216719448651E-5</v>
      </c>
      <c r="F275" s="54">
        <f t="shared" si="13"/>
        <v>10.245871344764733</v>
      </c>
      <c r="G275" s="60">
        <f t="shared" si="14"/>
        <v>9.4105399064084523</v>
      </c>
    </row>
    <row r="276" spans="1:7" s="54" customFormat="1" ht="13.25" customHeight="1">
      <c r="A276" s="62">
        <v>259</v>
      </c>
      <c r="B276" s="63">
        <v>42941</v>
      </c>
      <c r="C276" s="75">
        <v>2439.9</v>
      </c>
      <c r="D276" s="60">
        <f t="shared" si="16"/>
        <v>-4.7552645812422734E-3</v>
      </c>
      <c r="E276" s="60">
        <f t="shared" si="15"/>
        <v>3.3349463158294732E-5</v>
      </c>
      <c r="F276" s="54">
        <f t="shared" ref="F276:F339" si="17">-1*(LN(E276)+POWER(D276,2)/E276)</f>
        <v>9.6304207497373575</v>
      </c>
      <c r="G276" s="60">
        <f t="shared" ref="G276:G339" si="18">SQRT(E276*252)*100</f>
        <v>9.1673686060342714</v>
      </c>
    </row>
    <row r="277" spans="1:7" s="54" customFormat="1" ht="13.25" customHeight="1">
      <c r="A277" s="62">
        <v>260</v>
      </c>
      <c r="B277" s="63">
        <v>42942</v>
      </c>
      <c r="C277" s="75">
        <v>2434.5100000000002</v>
      </c>
      <c r="D277" s="60">
        <f t="shared" si="16"/>
        <v>-2.2115506068853697E-3</v>
      </c>
      <c r="E277" s="60">
        <f t="shared" ref="E277:E340" si="19">$B$3+$B$4*POWER(D276,2)+$B$5*E276</f>
        <v>3.4849307205785649E-5</v>
      </c>
      <c r="F277" s="54">
        <f t="shared" si="17"/>
        <v>10.124131437500461</v>
      </c>
      <c r="G277" s="60">
        <f t="shared" si="18"/>
        <v>9.3712461369115587</v>
      </c>
    </row>
    <row r="278" spans="1:7" s="54" customFormat="1" ht="13.25" customHeight="1">
      <c r="A278" s="62">
        <v>261</v>
      </c>
      <c r="B278" s="63">
        <v>42943</v>
      </c>
      <c r="C278" s="75">
        <v>2443.2399999999998</v>
      </c>
      <c r="D278" s="60">
        <f t="shared" si="16"/>
        <v>3.5795230675800534E-3</v>
      </c>
      <c r="E278" s="60">
        <f t="shared" si="19"/>
        <v>3.3713708084154767E-5</v>
      </c>
      <c r="F278" s="54">
        <f t="shared" si="17"/>
        <v>9.9175533468965291</v>
      </c>
      <c r="G278" s="60">
        <f t="shared" si="18"/>
        <v>9.2172959360145335</v>
      </c>
    </row>
    <row r="279" spans="1:7" s="54" customFormat="1" ht="13.25" customHeight="1">
      <c r="A279" s="62">
        <v>262</v>
      </c>
      <c r="B279" s="64">
        <v>42944</v>
      </c>
      <c r="C279" s="75">
        <v>2400.9899999999998</v>
      </c>
      <c r="D279" s="60">
        <f t="shared" si="16"/>
        <v>-1.7443875020232844E-2</v>
      </c>
      <c r="E279" s="60">
        <f t="shared" si="19"/>
        <v>3.3842161361280531E-5</v>
      </c>
      <c r="F279" s="54">
        <f t="shared" si="17"/>
        <v>1.3023923386350162</v>
      </c>
      <c r="G279" s="60">
        <f t="shared" si="18"/>
        <v>9.2348387441485382</v>
      </c>
    </row>
    <row r="280" spans="1:7" s="54" customFormat="1" ht="13.25" customHeight="1">
      <c r="A280" s="62">
        <v>263</v>
      </c>
      <c r="B280" s="65">
        <v>42947</v>
      </c>
      <c r="C280" s="75">
        <v>2402.71</v>
      </c>
      <c r="D280" s="60">
        <f t="shared" si="16"/>
        <v>7.1611469221830655E-4</v>
      </c>
      <c r="E280" s="60">
        <f t="shared" si="19"/>
        <v>7.2735510288833894E-5</v>
      </c>
      <c r="F280" s="54">
        <f t="shared" si="17"/>
        <v>9.5216303631497432</v>
      </c>
      <c r="G280" s="60">
        <f t="shared" si="18"/>
        <v>13.538592464797123</v>
      </c>
    </row>
    <row r="281" spans="1:7" s="54" customFormat="1" ht="13.25" customHeight="1">
      <c r="A281" s="62">
        <v>264</v>
      </c>
      <c r="B281" s="63">
        <v>42948</v>
      </c>
      <c r="C281" s="75">
        <v>2422.96</v>
      </c>
      <c r="D281" s="60">
        <f t="shared" si="16"/>
        <v>8.3926662461540416E-3</v>
      </c>
      <c r="E281" s="60">
        <f t="shared" si="19"/>
        <v>6.4017368818129283E-5</v>
      </c>
      <c r="F281" s="54">
        <f t="shared" si="17"/>
        <v>8.5560789954215615</v>
      </c>
      <c r="G281" s="60">
        <f t="shared" si="18"/>
        <v>12.70132943520818</v>
      </c>
    </row>
    <row r="282" spans="1:7" s="54" customFormat="1" ht="13.25" customHeight="1">
      <c r="A282" s="62">
        <v>265</v>
      </c>
      <c r="B282" s="63">
        <v>42949</v>
      </c>
      <c r="C282" s="75">
        <v>2427.63</v>
      </c>
      <c r="D282" s="60">
        <f t="shared" si="16"/>
        <v>1.9255395499987679E-3</v>
      </c>
      <c r="E282" s="60">
        <f t="shared" si="19"/>
        <v>6.6215261816951693E-5</v>
      </c>
      <c r="F282" s="54">
        <f t="shared" si="17"/>
        <v>9.5666048981028808</v>
      </c>
      <c r="G282" s="60">
        <f t="shared" si="18"/>
        <v>12.917525296229085</v>
      </c>
    </row>
    <row r="283" spans="1:7" s="54" customFormat="1" ht="13.25" customHeight="1">
      <c r="A283" s="62">
        <v>266</v>
      </c>
      <c r="B283" s="63">
        <v>42950</v>
      </c>
      <c r="C283" s="75">
        <v>2386.85</v>
      </c>
      <c r="D283" s="60">
        <f t="shared" si="16"/>
        <v>-1.6940967790803008E-2</v>
      </c>
      <c r="E283" s="60">
        <f t="shared" si="19"/>
        <v>5.9126976042849485E-5</v>
      </c>
      <c r="F283" s="54">
        <f t="shared" si="17"/>
        <v>4.8819239553672951</v>
      </c>
      <c r="G283" s="60">
        <f t="shared" si="18"/>
        <v>12.20655478126325</v>
      </c>
    </row>
    <row r="284" spans="1:7" s="54" customFormat="1" ht="13.25" customHeight="1">
      <c r="A284" s="62">
        <v>267</v>
      </c>
      <c r="B284" s="64">
        <v>42951</v>
      </c>
      <c r="C284" s="75">
        <v>2395.4499999999998</v>
      </c>
      <c r="D284" s="60">
        <f t="shared" si="16"/>
        <v>3.5965996572613476E-3</v>
      </c>
      <c r="E284" s="60">
        <f t="shared" si="19"/>
        <v>9.1047449532339681E-5</v>
      </c>
      <c r="F284" s="54">
        <f t="shared" si="17"/>
        <v>9.1620551735602564</v>
      </c>
      <c r="G284" s="60">
        <f t="shared" si="18"/>
        <v>15.147262882167723</v>
      </c>
    </row>
    <row r="285" spans="1:7" s="54" customFormat="1" ht="13.25" customHeight="1">
      <c r="A285" s="62">
        <v>268</v>
      </c>
      <c r="B285" s="65">
        <v>42954</v>
      </c>
      <c r="C285" s="75">
        <v>2398.75</v>
      </c>
      <c r="D285" s="60">
        <f t="shared" si="16"/>
        <v>1.3766636857790975E-3</v>
      </c>
      <c r="E285" s="60">
        <f t="shared" si="19"/>
        <v>8.0599138087990917E-5</v>
      </c>
      <c r="F285" s="54">
        <f t="shared" si="17"/>
        <v>9.4025086670860798</v>
      </c>
      <c r="G285" s="60">
        <f t="shared" si="18"/>
        <v>14.251660534188188</v>
      </c>
    </row>
    <row r="286" spans="1:7" s="54" customFormat="1" ht="13.25" customHeight="1">
      <c r="A286" s="62">
        <v>269</v>
      </c>
      <c r="B286" s="63">
        <v>42955</v>
      </c>
      <c r="C286" s="75">
        <v>2394.73</v>
      </c>
      <c r="D286" s="60">
        <f t="shared" si="16"/>
        <v>-1.6772786962470925E-3</v>
      </c>
      <c r="E286" s="60">
        <f t="shared" si="19"/>
        <v>7.0612063237909966E-5</v>
      </c>
      <c r="F286" s="54">
        <f t="shared" si="17"/>
        <v>9.5184684386864422</v>
      </c>
      <c r="G286" s="60">
        <f t="shared" si="18"/>
        <v>13.339505214194908</v>
      </c>
    </row>
    <row r="287" spans="1:7" s="54" customFormat="1" ht="13.25" customHeight="1">
      <c r="A287" s="62">
        <v>270</v>
      </c>
      <c r="B287" s="63">
        <v>42956</v>
      </c>
      <c r="C287" s="75">
        <v>2368.39</v>
      </c>
      <c r="D287" s="60">
        <f t="shared" si="16"/>
        <v>-1.1060090236708725E-2</v>
      </c>
      <c r="E287" s="60">
        <f t="shared" si="19"/>
        <v>6.2592388571509102E-5</v>
      </c>
      <c r="F287" s="54">
        <f t="shared" si="17"/>
        <v>7.724546249114173</v>
      </c>
      <c r="G287" s="60">
        <f t="shared" si="18"/>
        <v>12.559172711616117</v>
      </c>
    </row>
    <row r="288" spans="1:7" s="54" customFormat="1" ht="13.25" customHeight="1">
      <c r="A288" s="62">
        <v>271</v>
      </c>
      <c r="B288" s="63">
        <v>42957</v>
      </c>
      <c r="C288" s="75">
        <v>2359.4699999999998</v>
      </c>
      <c r="D288" s="60">
        <f t="shared" si="16"/>
        <v>-3.7733818615115289E-3</v>
      </c>
      <c r="E288" s="60">
        <f t="shared" si="19"/>
        <v>7.1958745371686889E-5</v>
      </c>
      <c r="F288" s="54">
        <f t="shared" si="17"/>
        <v>9.3415485051120335</v>
      </c>
      <c r="G288" s="60">
        <f t="shared" si="18"/>
        <v>13.466107022322781</v>
      </c>
    </row>
    <row r="289" spans="1:7" s="54" customFormat="1" ht="13.25" customHeight="1">
      <c r="A289" s="62">
        <v>272</v>
      </c>
      <c r="B289" s="64">
        <v>42958</v>
      </c>
      <c r="C289" s="75">
        <v>2319.71</v>
      </c>
      <c r="D289" s="60">
        <f t="shared" si="16"/>
        <v>-1.6994839680237839E-2</v>
      </c>
      <c r="E289" s="60">
        <f t="shared" si="19"/>
        <v>6.5210676140256516E-5</v>
      </c>
      <c r="F289" s="54">
        <f t="shared" si="17"/>
        <v>5.2087878170170985</v>
      </c>
      <c r="G289" s="60">
        <f t="shared" si="18"/>
        <v>12.819161590113701</v>
      </c>
    </row>
    <row r="290" spans="1:7" s="54" customFormat="1" ht="13.25" customHeight="1">
      <c r="A290" s="62">
        <v>273</v>
      </c>
      <c r="B290" s="65">
        <v>42961</v>
      </c>
      <c r="C290" s="75">
        <v>2334.2199999999998</v>
      </c>
      <c r="D290" s="60">
        <f t="shared" si="16"/>
        <v>6.2356103404215303E-3</v>
      </c>
      <c r="E290" s="60">
        <f t="shared" si="19"/>
        <v>9.625040453395021E-5</v>
      </c>
      <c r="F290" s="54">
        <f t="shared" si="17"/>
        <v>8.8445815595627515</v>
      </c>
      <c r="G290" s="60">
        <f t="shared" si="18"/>
        <v>15.574049551274536</v>
      </c>
    </row>
    <row r="291" spans="1:7" s="54" customFormat="1" ht="13.25" customHeight="1">
      <c r="A291" s="62">
        <v>274</v>
      </c>
      <c r="B291" s="63">
        <v>42963</v>
      </c>
      <c r="C291" s="75">
        <v>2348.2600000000002</v>
      </c>
      <c r="D291" s="60">
        <f t="shared" si="16"/>
        <v>5.9968401682966577E-3</v>
      </c>
      <c r="E291" s="60">
        <f t="shared" si="19"/>
        <v>8.8293768281452783E-5</v>
      </c>
      <c r="F291" s="54">
        <f t="shared" si="17"/>
        <v>8.9275405721274144</v>
      </c>
      <c r="G291" s="60">
        <f t="shared" si="18"/>
        <v>14.916443814437171</v>
      </c>
    </row>
    <row r="292" spans="1:7" s="54" customFormat="1" ht="13.25" customHeight="1">
      <c r="A292" s="62">
        <v>275</v>
      </c>
      <c r="B292" s="63">
        <v>42964</v>
      </c>
      <c r="C292" s="75">
        <v>2361.67</v>
      </c>
      <c r="D292" s="60">
        <f t="shared" si="16"/>
        <v>5.6943675323564242E-3</v>
      </c>
      <c r="E292" s="60">
        <f t="shared" si="19"/>
        <v>8.1418529742547705E-5</v>
      </c>
      <c r="F292" s="54">
        <f t="shared" si="17"/>
        <v>9.0176467154916491</v>
      </c>
      <c r="G292" s="60">
        <f t="shared" si="18"/>
        <v>14.323920376461894</v>
      </c>
    </row>
    <row r="293" spans="1:7" s="54" customFormat="1" ht="13.25" customHeight="1">
      <c r="A293" s="62">
        <v>276</v>
      </c>
      <c r="B293" s="63">
        <v>42965</v>
      </c>
      <c r="C293" s="75">
        <v>2358.37</v>
      </c>
      <c r="D293" s="60">
        <f t="shared" si="16"/>
        <v>-1.398293462634608E-3</v>
      </c>
      <c r="E293" s="60">
        <f t="shared" si="19"/>
        <v>7.5342976005272205E-5</v>
      </c>
      <c r="F293" s="54">
        <f t="shared" si="17"/>
        <v>9.4675088682585411</v>
      </c>
      <c r="G293" s="60">
        <f t="shared" si="18"/>
        <v>13.779125499583996</v>
      </c>
    </row>
    <row r="294" spans="1:7" s="54" customFormat="1" ht="13.25" customHeight="1">
      <c r="A294" s="62">
        <v>277</v>
      </c>
      <c r="B294" s="64">
        <v>42968</v>
      </c>
      <c r="C294" s="75">
        <v>2355</v>
      </c>
      <c r="D294" s="60">
        <f t="shared" si="16"/>
        <v>-1.4299749751264417E-3</v>
      </c>
      <c r="E294" s="60">
        <f t="shared" si="19"/>
        <v>6.6335025434247991E-5</v>
      </c>
      <c r="F294" s="54">
        <f t="shared" si="17"/>
        <v>9.5899667402721764</v>
      </c>
      <c r="G294" s="60">
        <f t="shared" si="18"/>
        <v>12.929201989848597</v>
      </c>
    </row>
    <row r="295" spans="1:7" s="54" customFormat="1" ht="13.25" customHeight="1">
      <c r="A295" s="62">
        <v>278</v>
      </c>
      <c r="B295" s="65">
        <v>42969</v>
      </c>
      <c r="C295" s="75">
        <v>2365.33</v>
      </c>
      <c r="D295" s="60">
        <f t="shared" si="16"/>
        <v>4.3768196251497971E-3</v>
      </c>
      <c r="E295" s="60">
        <f t="shared" si="19"/>
        <v>5.9003322186212806E-5</v>
      </c>
      <c r="F295" s="54">
        <f t="shared" si="17"/>
        <v>9.4132478002809226</v>
      </c>
      <c r="G295" s="60">
        <f t="shared" si="18"/>
        <v>12.193784150511124</v>
      </c>
    </row>
    <row r="296" spans="1:7" s="54" customFormat="1" ht="13.25" customHeight="1">
      <c r="A296" s="62">
        <v>279</v>
      </c>
      <c r="B296" s="63">
        <v>42970</v>
      </c>
      <c r="C296" s="75">
        <v>2366.4</v>
      </c>
      <c r="D296" s="60">
        <f t="shared" si="16"/>
        <v>4.5226588086759673E-4</v>
      </c>
      <c r="E296" s="60">
        <f t="shared" si="19"/>
        <v>5.5303406991372321E-5</v>
      </c>
      <c r="F296" s="54">
        <f t="shared" si="17"/>
        <v>9.7989774557222304</v>
      </c>
      <c r="G296" s="60">
        <f t="shared" si="18"/>
        <v>11.805277871285295</v>
      </c>
    </row>
    <row r="297" spans="1:7" s="54" customFormat="1" ht="13.25" customHeight="1">
      <c r="A297" s="62">
        <v>280</v>
      </c>
      <c r="B297" s="63">
        <v>42971</v>
      </c>
      <c r="C297" s="75">
        <v>2375.84</v>
      </c>
      <c r="D297" s="60">
        <f t="shared" si="16"/>
        <v>3.9812461912160603E-3</v>
      </c>
      <c r="E297" s="60">
        <f t="shared" si="19"/>
        <v>4.9765024077842627E-5</v>
      </c>
      <c r="F297" s="54">
        <f t="shared" si="17"/>
        <v>9.5896949118997572</v>
      </c>
      <c r="G297" s="60">
        <f t="shared" si="18"/>
        <v>11.198565116842579</v>
      </c>
    </row>
    <row r="298" spans="1:7" s="54" customFormat="1" ht="13.25" customHeight="1">
      <c r="A298" s="62">
        <v>281</v>
      </c>
      <c r="B298" s="63">
        <v>42972</v>
      </c>
      <c r="C298" s="75">
        <v>2378.5100000000002</v>
      </c>
      <c r="D298" s="60">
        <f t="shared" si="16"/>
        <v>1.1231820462070726E-3</v>
      </c>
      <c r="E298" s="60">
        <f t="shared" si="19"/>
        <v>4.7332009468013599E-5</v>
      </c>
      <c r="F298" s="54">
        <f t="shared" si="17"/>
        <v>9.9316708036083607</v>
      </c>
      <c r="G298" s="60">
        <f t="shared" si="18"/>
        <v>10.921385619938262</v>
      </c>
    </row>
    <row r="299" spans="1:7" s="54" customFormat="1" ht="13.25" customHeight="1">
      <c r="A299" s="62">
        <v>282</v>
      </c>
      <c r="B299" s="64">
        <v>42975</v>
      </c>
      <c r="C299" s="75">
        <v>2370.3000000000002</v>
      </c>
      <c r="D299" s="60">
        <f t="shared" si="16"/>
        <v>-3.4577117971610538E-3</v>
      </c>
      <c r="E299" s="60">
        <f t="shared" si="19"/>
        <v>4.3407095701671068E-5</v>
      </c>
      <c r="F299" s="54">
        <f t="shared" si="17"/>
        <v>9.7694540753939521</v>
      </c>
      <c r="G299" s="60">
        <f t="shared" si="18"/>
        <v>10.458770538080042</v>
      </c>
    </row>
    <row r="300" spans="1:7" s="54" customFormat="1" ht="13.25" customHeight="1">
      <c r="A300" s="62">
        <v>283</v>
      </c>
      <c r="B300" s="65">
        <v>42976</v>
      </c>
      <c r="C300" s="75">
        <v>2364.7399999999998</v>
      </c>
      <c r="D300" s="60">
        <f t="shared" si="16"/>
        <v>-2.3484500892851988E-3</v>
      </c>
      <c r="E300" s="60">
        <f t="shared" si="19"/>
        <v>4.1630508147905691E-5</v>
      </c>
      <c r="F300" s="54">
        <f t="shared" si="17"/>
        <v>9.9541970959134165</v>
      </c>
      <c r="G300" s="60">
        <f t="shared" si="18"/>
        <v>10.242503626200108</v>
      </c>
    </row>
    <row r="301" spans="1:7" s="54" customFormat="1" ht="13.25" customHeight="1">
      <c r="A301" s="62">
        <v>284</v>
      </c>
      <c r="B301" s="63">
        <v>42977</v>
      </c>
      <c r="C301" s="75">
        <v>2372.29</v>
      </c>
      <c r="D301" s="60">
        <f t="shared" si="16"/>
        <v>3.1876540334550094E-3</v>
      </c>
      <c r="E301" s="60">
        <f t="shared" si="19"/>
        <v>3.9325078328524595E-5</v>
      </c>
      <c r="F301" s="54">
        <f t="shared" si="17"/>
        <v>9.8852598655036452</v>
      </c>
      <c r="G301" s="60">
        <f t="shared" si="18"/>
        <v>9.9548579792924219</v>
      </c>
    </row>
    <row r="302" spans="1:7" s="54" customFormat="1" ht="13.25" customHeight="1">
      <c r="A302" s="62">
        <v>285</v>
      </c>
      <c r="B302" s="63">
        <v>42978</v>
      </c>
      <c r="C302" s="75">
        <v>2363.19</v>
      </c>
      <c r="D302" s="60">
        <f t="shared" si="16"/>
        <v>-3.8433321232448628E-3</v>
      </c>
      <c r="E302" s="60">
        <f t="shared" si="19"/>
        <v>3.8063866994945283E-5</v>
      </c>
      <c r="F302" s="54">
        <f t="shared" si="17"/>
        <v>9.7881814841141317</v>
      </c>
      <c r="G302" s="60">
        <f t="shared" si="18"/>
        <v>9.7939238728541334</v>
      </c>
    </row>
    <row r="303" spans="1:7" s="54" customFormat="1" ht="13.25" customHeight="1">
      <c r="A303" s="62">
        <v>286</v>
      </c>
      <c r="B303" s="63">
        <v>42979</v>
      </c>
      <c r="C303" s="75">
        <v>2357.69</v>
      </c>
      <c r="D303" s="60">
        <f t="shared" si="16"/>
        <v>-2.3300751082027393E-3</v>
      </c>
      <c r="E303" s="60">
        <f t="shared" si="19"/>
        <v>3.76491709846368E-5</v>
      </c>
      <c r="F303" s="54">
        <f t="shared" si="17"/>
        <v>10.042993260168149</v>
      </c>
      <c r="G303" s="60">
        <f t="shared" si="18"/>
        <v>9.7404266272727877</v>
      </c>
    </row>
    <row r="304" spans="1:7" s="54" customFormat="1" ht="13.25" customHeight="1">
      <c r="A304" s="62">
        <v>287</v>
      </c>
      <c r="B304" s="64">
        <v>42982</v>
      </c>
      <c r="C304" s="75">
        <v>2329.65</v>
      </c>
      <c r="D304" s="60">
        <f t="shared" si="16"/>
        <v>-1.1964284425389731E-2</v>
      </c>
      <c r="E304" s="60">
        <f t="shared" si="19"/>
        <v>3.6067898983734309E-5</v>
      </c>
      <c r="F304" s="54">
        <f t="shared" si="17"/>
        <v>6.2613676346933129</v>
      </c>
      <c r="G304" s="60">
        <f t="shared" si="18"/>
        <v>9.5336826797943335</v>
      </c>
    </row>
    <row r="305" spans="1:7" s="54" customFormat="1" ht="13.25" customHeight="1">
      <c r="A305" s="62">
        <v>288</v>
      </c>
      <c r="B305" s="65">
        <v>42983</v>
      </c>
      <c r="C305" s="75">
        <v>2326.62</v>
      </c>
      <c r="D305" s="60">
        <f t="shared" si="16"/>
        <v>-1.3014711035620977E-3</v>
      </c>
      <c r="E305" s="60">
        <f t="shared" si="19"/>
        <v>5.3105419799713154E-5</v>
      </c>
      <c r="F305" s="54">
        <f t="shared" si="17"/>
        <v>9.8113360084545</v>
      </c>
      <c r="G305" s="60">
        <f t="shared" si="18"/>
        <v>11.568304019832688</v>
      </c>
    </row>
    <row r="306" spans="1:7" s="54" customFormat="1" ht="13.25" customHeight="1">
      <c r="A306" s="62">
        <v>289</v>
      </c>
      <c r="B306" s="63">
        <v>42984</v>
      </c>
      <c r="C306" s="75">
        <v>2319.8200000000002</v>
      </c>
      <c r="D306" s="60">
        <f t="shared" si="16"/>
        <v>-2.9269741370739517E-3</v>
      </c>
      <c r="E306" s="60">
        <f t="shared" si="19"/>
        <v>4.8171329240502893E-5</v>
      </c>
      <c r="F306" s="54">
        <f t="shared" si="17"/>
        <v>9.7628984798919127</v>
      </c>
      <c r="G306" s="60">
        <f t="shared" si="18"/>
        <v>11.017792414366287</v>
      </c>
    </row>
    <row r="307" spans="1:7" s="54" customFormat="1" ht="13.25" customHeight="1">
      <c r="A307" s="62">
        <v>290</v>
      </c>
      <c r="B307" s="63">
        <v>42985</v>
      </c>
      <c r="C307" s="75">
        <v>2346.19</v>
      </c>
      <c r="D307" s="60">
        <f t="shared" si="16"/>
        <v>1.1303139407807852E-2</v>
      </c>
      <c r="E307" s="60">
        <f t="shared" si="19"/>
        <v>4.5063551665410753E-5</v>
      </c>
      <c r="F307" s="54">
        <f t="shared" si="17"/>
        <v>7.1723082867442383</v>
      </c>
      <c r="G307" s="60">
        <f t="shared" si="18"/>
        <v>10.656460491027737</v>
      </c>
    </row>
    <row r="308" spans="1:7" s="54" customFormat="1" ht="13.25" customHeight="1">
      <c r="A308" s="62">
        <v>291</v>
      </c>
      <c r="B308" s="63">
        <v>42986</v>
      </c>
      <c r="C308" s="75">
        <v>2343.7199999999998</v>
      </c>
      <c r="D308" s="60">
        <f t="shared" si="16"/>
        <v>-1.0533252145013428E-3</v>
      </c>
      <c r="E308" s="60">
        <f t="shared" si="19"/>
        <v>5.8391884221343399E-5</v>
      </c>
      <c r="F308" s="54">
        <f t="shared" si="17"/>
        <v>9.7293328210175911</v>
      </c>
      <c r="G308" s="60">
        <f t="shared" si="18"/>
        <v>12.130438913649638</v>
      </c>
    </row>
    <row r="309" spans="1:7" s="54" customFormat="1" ht="13.25" customHeight="1">
      <c r="A309" s="62">
        <v>292</v>
      </c>
      <c r="B309" s="64">
        <v>42989</v>
      </c>
      <c r="C309" s="75">
        <v>2359.08</v>
      </c>
      <c r="D309" s="60">
        <f t="shared" si="16"/>
        <v>6.5323018707153261E-3</v>
      </c>
      <c r="E309" s="60">
        <f t="shared" si="19"/>
        <v>5.2403297068036484E-5</v>
      </c>
      <c r="F309" s="54">
        <f t="shared" si="17"/>
        <v>9.042260837682857</v>
      </c>
      <c r="G309" s="60">
        <f t="shared" si="18"/>
        <v>11.491575549568994</v>
      </c>
    </row>
    <row r="310" spans="1:7" s="54" customFormat="1" ht="13.25" customHeight="1">
      <c r="A310" s="62">
        <v>293</v>
      </c>
      <c r="B310" s="65">
        <v>42990</v>
      </c>
      <c r="C310" s="75">
        <v>2365.4699999999998</v>
      </c>
      <c r="D310" s="60">
        <f t="shared" si="16"/>
        <v>2.705021175085945E-3</v>
      </c>
      <c r="E310" s="60">
        <f t="shared" si="19"/>
        <v>5.3052033426580263E-5</v>
      </c>
      <c r="F310" s="54">
        <f t="shared" si="17"/>
        <v>9.7063135348025895</v>
      </c>
      <c r="G310" s="60">
        <f t="shared" si="18"/>
        <v>11.562487804749559</v>
      </c>
    </row>
    <row r="311" spans="1:7" s="54" customFormat="1" ht="13.25" customHeight="1">
      <c r="A311" s="62">
        <v>294</v>
      </c>
      <c r="B311" s="63">
        <v>42991</v>
      </c>
      <c r="C311" s="75">
        <v>2360.1799999999998</v>
      </c>
      <c r="D311" s="60">
        <f t="shared" si="16"/>
        <v>-2.2388463850041692E-3</v>
      </c>
      <c r="E311" s="60">
        <f t="shared" si="19"/>
        <v>4.8876138348326038E-5</v>
      </c>
      <c r="F311" s="54">
        <f t="shared" si="17"/>
        <v>9.8236674608089682</v>
      </c>
      <c r="G311" s="60">
        <f t="shared" si="18"/>
        <v>11.098102028625508</v>
      </c>
    </row>
    <row r="312" spans="1:7" s="54" customFormat="1" ht="13.25" customHeight="1">
      <c r="A312" s="62">
        <v>295</v>
      </c>
      <c r="B312" s="63">
        <v>42992</v>
      </c>
      <c r="C312" s="75">
        <v>2377.66</v>
      </c>
      <c r="D312" s="60">
        <f t="shared" si="16"/>
        <v>7.3789234390606194E-3</v>
      </c>
      <c r="E312" s="60">
        <f t="shared" si="19"/>
        <v>4.5165085559701826E-5</v>
      </c>
      <c r="F312" s="54">
        <f t="shared" si="17"/>
        <v>8.7996419204228289</v>
      </c>
      <c r="G312" s="60">
        <f t="shared" si="18"/>
        <v>10.668458914503471</v>
      </c>
    </row>
    <row r="313" spans="1:7" s="54" customFormat="1" ht="13.25" customHeight="1">
      <c r="A313" s="62">
        <v>296</v>
      </c>
      <c r="B313" s="63">
        <v>42993</v>
      </c>
      <c r="C313" s="75">
        <v>2386.0700000000002</v>
      </c>
      <c r="D313" s="60">
        <f t="shared" si="16"/>
        <v>3.5308502947144524E-3</v>
      </c>
      <c r="E313" s="60">
        <f t="shared" si="19"/>
        <v>4.8718481592482449E-5</v>
      </c>
      <c r="F313" s="54">
        <f t="shared" si="17"/>
        <v>9.6735552956435278</v>
      </c>
      <c r="G313" s="60">
        <f t="shared" si="18"/>
        <v>11.080188338338647</v>
      </c>
    </row>
    <row r="314" spans="1:7" s="54" customFormat="1" ht="13.25" customHeight="1">
      <c r="A314" s="62">
        <v>297</v>
      </c>
      <c r="B314" s="64">
        <v>42996</v>
      </c>
      <c r="C314" s="75">
        <v>2418.21</v>
      </c>
      <c r="D314" s="60">
        <f t="shared" si="16"/>
        <v>1.3379936007477037E-2</v>
      </c>
      <c r="E314" s="60">
        <f t="shared" si="19"/>
        <v>4.6028573881353375E-5</v>
      </c>
      <c r="F314" s="54">
        <f t="shared" si="17"/>
        <v>6.0968665995911078</v>
      </c>
      <c r="G314" s="60">
        <f t="shared" si="18"/>
        <v>10.769958504145245</v>
      </c>
    </row>
    <row r="315" spans="1:7" s="54" customFormat="1" ht="13.25" customHeight="1">
      <c r="A315" s="62">
        <v>298</v>
      </c>
      <c r="B315" s="65">
        <v>42997</v>
      </c>
      <c r="C315" s="75">
        <v>2416.0500000000002</v>
      </c>
      <c r="D315" s="60">
        <f t="shared" si="16"/>
        <v>-8.9362183405136979E-4</v>
      </c>
      <c r="E315" s="60">
        <f t="shared" si="19"/>
        <v>6.6000347583315786E-5</v>
      </c>
      <c r="F315" s="54">
        <f t="shared" si="17"/>
        <v>9.613751219586808</v>
      </c>
      <c r="G315" s="60">
        <f t="shared" si="18"/>
        <v>12.896545115260746</v>
      </c>
    </row>
    <row r="316" spans="1:7" s="54" customFormat="1" ht="13.25" customHeight="1">
      <c r="A316" s="62">
        <v>299</v>
      </c>
      <c r="B316" s="63">
        <v>42998</v>
      </c>
      <c r="C316" s="75">
        <v>2412.1999999999998</v>
      </c>
      <c r="D316" s="60">
        <f t="shared" si="16"/>
        <v>-1.594781055655491E-3</v>
      </c>
      <c r="E316" s="60">
        <f t="shared" si="19"/>
        <v>5.8564630681970668E-5</v>
      </c>
      <c r="F316" s="54">
        <f t="shared" si="17"/>
        <v>9.7019519257676698</v>
      </c>
      <c r="G316" s="60">
        <f t="shared" si="18"/>
        <v>12.148368998288046</v>
      </c>
    </row>
    <row r="317" spans="1:7" s="54" customFormat="1" ht="13.25" customHeight="1">
      <c r="A317" s="62">
        <v>300</v>
      </c>
      <c r="B317" s="63">
        <v>42999</v>
      </c>
      <c r="C317" s="75">
        <v>2406.5</v>
      </c>
      <c r="D317" s="60">
        <f t="shared" si="16"/>
        <v>-2.3657844059783942E-3</v>
      </c>
      <c r="E317" s="60">
        <f t="shared" si="19"/>
        <v>5.2734936295631731E-5</v>
      </c>
      <c r="F317" s="54">
        <f t="shared" si="17"/>
        <v>9.7440990365756548</v>
      </c>
      <c r="G317" s="60">
        <f t="shared" si="18"/>
        <v>11.527880961607471</v>
      </c>
    </row>
    <row r="318" spans="1:7" s="54" customFormat="1" ht="13.25" customHeight="1">
      <c r="A318" s="62">
        <v>301</v>
      </c>
      <c r="B318" s="63">
        <v>43000</v>
      </c>
      <c r="C318" s="75">
        <v>2388.71</v>
      </c>
      <c r="D318" s="60">
        <f t="shared" si="16"/>
        <v>-7.4199384884853347E-3</v>
      </c>
      <c r="E318" s="60">
        <f t="shared" si="19"/>
        <v>4.8388709594875682E-5</v>
      </c>
      <c r="F318" s="54">
        <f t="shared" si="17"/>
        <v>8.7984685666221054</v>
      </c>
      <c r="G318" s="60">
        <f t="shared" si="18"/>
        <v>11.042624152758561</v>
      </c>
    </row>
    <row r="319" spans="1:7" s="54" customFormat="1" ht="13.25" customHeight="1">
      <c r="A319" s="62">
        <v>302</v>
      </c>
      <c r="B319" s="64">
        <v>43003</v>
      </c>
      <c r="C319" s="75">
        <v>2380.4</v>
      </c>
      <c r="D319" s="60">
        <f t="shared" si="16"/>
        <v>-3.4849304839817707E-3</v>
      </c>
      <c r="E319" s="60">
        <f t="shared" si="19"/>
        <v>5.1427278125069424E-5</v>
      </c>
      <c r="F319" s="54">
        <f t="shared" si="17"/>
        <v>9.6391881532429586</v>
      </c>
      <c r="G319" s="60">
        <f t="shared" si="18"/>
        <v>11.384056433239206</v>
      </c>
    </row>
    <row r="320" spans="1:7" s="54" customFormat="1" ht="13.25" customHeight="1">
      <c r="A320" s="62">
        <v>303</v>
      </c>
      <c r="B320" s="65">
        <v>43004</v>
      </c>
      <c r="C320" s="75">
        <v>2374.3200000000002</v>
      </c>
      <c r="D320" s="60">
        <f t="shared" si="16"/>
        <v>-2.5574600876201764E-3</v>
      </c>
      <c r="E320" s="60">
        <f t="shared" si="19"/>
        <v>4.8194016473409598E-5</v>
      </c>
      <c r="F320" s="54">
        <f t="shared" si="17"/>
        <v>9.8045616976961085</v>
      </c>
      <c r="G320" s="60">
        <f t="shared" si="18"/>
        <v>11.020386631738116</v>
      </c>
    </row>
    <row r="321" spans="1:7" s="54" customFormat="1" ht="13.25" customHeight="1">
      <c r="A321" s="62">
        <v>304</v>
      </c>
      <c r="B321" s="63">
        <v>43005</v>
      </c>
      <c r="C321" s="75">
        <v>2372.5700000000002</v>
      </c>
      <c r="D321" s="60">
        <f t="shared" si="16"/>
        <v>-7.3732489241670719E-4</v>
      </c>
      <c r="E321" s="60">
        <f t="shared" si="19"/>
        <v>4.481235724129433E-5</v>
      </c>
      <c r="F321" s="54">
        <f t="shared" si="17"/>
        <v>10.000894971655907</v>
      </c>
      <c r="G321" s="60">
        <f t="shared" si="18"/>
        <v>10.626718225682929</v>
      </c>
    </row>
    <row r="322" spans="1:7" s="54" customFormat="1" ht="13.25" customHeight="1">
      <c r="A322" s="62">
        <v>305</v>
      </c>
      <c r="B322" s="63">
        <v>43006</v>
      </c>
      <c r="C322" s="75">
        <v>2373.14</v>
      </c>
      <c r="D322" s="60">
        <f t="shared" si="16"/>
        <v>2.4021695499328524E-4</v>
      </c>
      <c r="E322" s="60">
        <f t="shared" si="19"/>
        <v>4.1257443989268942E-5</v>
      </c>
      <c r="F322" s="54">
        <f t="shared" si="17"/>
        <v>10.094280364172551</v>
      </c>
      <c r="G322" s="60">
        <f t="shared" si="18"/>
        <v>10.196507188883738</v>
      </c>
    </row>
    <row r="323" spans="1:7" s="54" customFormat="1" ht="13.25" customHeight="1">
      <c r="A323" s="62">
        <v>306</v>
      </c>
      <c r="B323" s="63">
        <v>43007</v>
      </c>
      <c r="C323" s="75">
        <v>2394.4699999999998</v>
      </c>
      <c r="D323" s="60">
        <f t="shared" si="16"/>
        <v>8.9479392468947202E-3</v>
      </c>
      <c r="E323" s="60">
        <f t="shared" si="19"/>
        <v>3.8294674325918268E-5</v>
      </c>
      <c r="F323" s="54">
        <f t="shared" si="17"/>
        <v>8.0794229198047613</v>
      </c>
      <c r="G323" s="60">
        <f t="shared" si="18"/>
        <v>9.8235726342972622</v>
      </c>
    </row>
    <row r="324" spans="1:7" s="54" customFormat="1" ht="13.25" customHeight="1">
      <c r="A324" s="62">
        <v>307</v>
      </c>
      <c r="B324" s="64">
        <v>43018</v>
      </c>
      <c r="C324" s="75">
        <v>2433.81</v>
      </c>
      <c r="D324" s="60">
        <f t="shared" si="16"/>
        <v>1.6296018702762149E-2</v>
      </c>
      <c r="E324" s="60">
        <f t="shared" si="19"/>
        <v>4.6526497596554565E-5</v>
      </c>
      <c r="F324" s="54">
        <f t="shared" si="17"/>
        <v>4.2677684658869426</v>
      </c>
      <c r="G324" s="60">
        <f t="shared" si="18"/>
        <v>10.828054947372474</v>
      </c>
    </row>
    <row r="325" spans="1:7" s="54" customFormat="1" ht="13.25" customHeight="1">
      <c r="A325" s="62">
        <v>308</v>
      </c>
      <c r="B325" s="65">
        <v>43019</v>
      </c>
      <c r="C325" s="75">
        <v>2458.16</v>
      </c>
      <c r="D325" s="60">
        <f t="shared" si="16"/>
        <v>9.9551718841848404E-3</v>
      </c>
      <c r="E325" s="60">
        <f t="shared" si="19"/>
        <v>7.792240190592395E-5</v>
      </c>
      <c r="F325" s="54">
        <f t="shared" si="17"/>
        <v>8.1879491222768088</v>
      </c>
      <c r="G325" s="60">
        <f t="shared" si="18"/>
        <v>14.013010126412112</v>
      </c>
    </row>
    <row r="326" spans="1:7" s="54" customFormat="1" ht="13.25" customHeight="1">
      <c r="A326" s="62">
        <v>309</v>
      </c>
      <c r="B326" s="63">
        <v>43020</v>
      </c>
      <c r="C326" s="75">
        <v>2474.7600000000002</v>
      </c>
      <c r="D326" s="60">
        <f t="shared" si="16"/>
        <v>6.7303190244609404E-3</v>
      </c>
      <c r="E326" s="60">
        <f t="shared" si="19"/>
        <v>8.1366301097549908E-5</v>
      </c>
      <c r="F326" s="54">
        <f t="shared" si="17"/>
        <v>8.8598423032852018</v>
      </c>
      <c r="G326" s="60">
        <f t="shared" si="18"/>
        <v>14.31932536001001</v>
      </c>
    </row>
    <row r="327" spans="1:7" s="54" customFormat="1" ht="13.25" customHeight="1">
      <c r="A327" s="62">
        <v>310</v>
      </c>
      <c r="B327" s="63">
        <v>43021</v>
      </c>
      <c r="C327" s="75">
        <v>2473.62</v>
      </c>
      <c r="D327" s="60">
        <f t="shared" si="16"/>
        <v>-4.6075686190976588E-4</v>
      </c>
      <c r="E327" s="60">
        <f t="shared" si="19"/>
        <v>7.7013276666161189E-5</v>
      </c>
      <c r="F327" s="54">
        <f t="shared" si="17"/>
        <v>9.4687760996344554</v>
      </c>
      <c r="G327" s="60">
        <f t="shared" si="18"/>
        <v>13.931024987369961</v>
      </c>
    </row>
    <row r="328" spans="1:7" s="54" customFormat="1" ht="13.25" customHeight="1">
      <c r="A328" s="62">
        <v>311</v>
      </c>
      <c r="B328" s="63">
        <v>43024</v>
      </c>
      <c r="C328" s="75">
        <v>2480.0500000000002</v>
      </c>
      <c r="D328" s="60">
        <f t="shared" si="16"/>
        <v>2.5960565040682357E-3</v>
      </c>
      <c r="E328" s="60">
        <f t="shared" si="19"/>
        <v>6.7464775687424411E-5</v>
      </c>
      <c r="F328" s="54">
        <f t="shared" si="17"/>
        <v>9.5040082243991613</v>
      </c>
      <c r="G328" s="60">
        <f t="shared" si="18"/>
        <v>13.038835635604491</v>
      </c>
    </row>
    <row r="329" spans="1:7" s="54" customFormat="1" ht="13.25" customHeight="1">
      <c r="A329" s="62">
        <v>312</v>
      </c>
      <c r="B329" s="64">
        <v>43025</v>
      </c>
      <c r="C329" s="75">
        <v>2484.37</v>
      </c>
      <c r="D329" s="60">
        <f t="shared" si="16"/>
        <v>1.7403850159407278E-3</v>
      </c>
      <c r="E329" s="60">
        <f t="shared" si="19"/>
        <v>6.0549090529891552E-5</v>
      </c>
      <c r="F329" s="54">
        <f t="shared" si="17"/>
        <v>9.662031574792751</v>
      </c>
      <c r="G329" s="60">
        <f t="shared" si="18"/>
        <v>12.352477813593786</v>
      </c>
    </row>
    <row r="330" spans="1:7" s="54" customFormat="1" ht="13.25" customHeight="1">
      <c r="A330" s="62">
        <v>313</v>
      </c>
      <c r="B330" s="65">
        <v>43026</v>
      </c>
      <c r="C330" s="75">
        <v>2482.91</v>
      </c>
      <c r="D330" s="60">
        <f t="shared" si="16"/>
        <v>-5.8784688684501132E-4</v>
      </c>
      <c r="E330" s="60">
        <f t="shared" si="19"/>
        <v>5.44173680292799E-5</v>
      </c>
      <c r="F330" s="54">
        <f t="shared" si="17"/>
        <v>9.8124769385069985</v>
      </c>
      <c r="G330" s="60">
        <f t="shared" si="18"/>
        <v>11.710327383714999</v>
      </c>
    </row>
    <row r="331" spans="1:7" s="54" customFormat="1" ht="13.25" customHeight="1">
      <c r="A331" s="62">
        <v>314</v>
      </c>
      <c r="B331" s="63">
        <v>43027</v>
      </c>
      <c r="C331" s="75">
        <v>2473.06</v>
      </c>
      <c r="D331" s="60">
        <f t="shared" si="16"/>
        <v>-3.9750091181890287E-3</v>
      </c>
      <c r="E331" s="60">
        <f t="shared" si="19"/>
        <v>4.9061457481625753E-5</v>
      </c>
      <c r="F331" s="54">
        <f t="shared" si="17"/>
        <v>9.6003775351513596</v>
      </c>
      <c r="G331" s="60">
        <f t="shared" si="18"/>
        <v>11.119121946165393</v>
      </c>
    </row>
    <row r="332" spans="1:7" s="54" customFormat="1" ht="13.25" customHeight="1">
      <c r="A332" s="62">
        <v>315</v>
      </c>
      <c r="B332" s="63">
        <v>43028</v>
      </c>
      <c r="C332" s="75">
        <v>2489.54</v>
      </c>
      <c r="D332" s="60">
        <f t="shared" si="16"/>
        <v>6.6417041795662057E-3</v>
      </c>
      <c r="E332" s="60">
        <f t="shared" si="19"/>
        <v>4.6751831181946546E-5</v>
      </c>
      <c r="F332" s="54">
        <f t="shared" si="17"/>
        <v>9.0271168848802201</v>
      </c>
      <c r="G332" s="60">
        <f t="shared" si="18"/>
        <v>10.854244081395318</v>
      </c>
    </row>
    <row r="333" spans="1:7" s="54" customFormat="1" ht="13.25" customHeight="1">
      <c r="A333" s="62">
        <v>316</v>
      </c>
      <c r="B333" s="63">
        <v>43031</v>
      </c>
      <c r="C333" s="75">
        <v>2490.0500000000002</v>
      </c>
      <c r="D333" s="60">
        <f t="shared" si="16"/>
        <v>2.0483614184431891E-4</v>
      </c>
      <c r="E333" s="60">
        <f t="shared" si="19"/>
        <v>4.8636540261216948E-5</v>
      </c>
      <c r="F333" s="54">
        <f t="shared" si="17"/>
        <v>9.930272770803386</v>
      </c>
      <c r="G333" s="60">
        <f t="shared" si="18"/>
        <v>11.070866337295682</v>
      </c>
    </row>
    <row r="334" spans="1:7" s="54" customFormat="1" ht="13.25" customHeight="1">
      <c r="A334" s="62">
        <v>317</v>
      </c>
      <c r="B334" s="64">
        <v>43032</v>
      </c>
      <c r="C334" s="75">
        <v>2490.4899999999998</v>
      </c>
      <c r="D334" s="60">
        <f t="shared" si="16"/>
        <v>1.7668766886497851E-4</v>
      </c>
      <c r="E334" s="60">
        <f t="shared" si="19"/>
        <v>4.430830167031767E-5</v>
      </c>
      <c r="F334" s="54">
        <f t="shared" si="17"/>
        <v>10.023633926607543</v>
      </c>
      <c r="G334" s="60">
        <f t="shared" si="18"/>
        <v>10.566783815769137</v>
      </c>
    </row>
    <row r="335" spans="1:7" s="54" customFormat="1" ht="13.25" customHeight="1">
      <c r="A335" s="62">
        <v>318</v>
      </c>
      <c r="B335" s="65">
        <v>43033</v>
      </c>
      <c r="C335" s="75">
        <v>2492.5</v>
      </c>
      <c r="D335" s="60">
        <f t="shared" si="16"/>
        <v>8.0674458869689752E-4</v>
      </c>
      <c r="E335" s="60">
        <f t="shared" si="19"/>
        <v>4.0778326110913808E-5</v>
      </c>
      <c r="F335" s="54">
        <f t="shared" si="17"/>
        <v>10.091399478844796</v>
      </c>
      <c r="G335" s="60">
        <f t="shared" si="18"/>
        <v>10.137128873576719</v>
      </c>
    </row>
    <row r="336" spans="1:7" s="54" customFormat="1" ht="13.25" customHeight="1">
      <c r="A336" s="62">
        <v>319</v>
      </c>
      <c r="B336" s="63">
        <v>43034</v>
      </c>
      <c r="C336" s="75">
        <v>2480.63</v>
      </c>
      <c r="D336" s="60">
        <f t="shared" si="16"/>
        <v>-4.7736626796316146E-3</v>
      </c>
      <c r="E336" s="60">
        <f t="shared" si="19"/>
        <v>3.7983011141944184E-5</v>
      </c>
      <c r="F336" s="54">
        <f t="shared" si="17"/>
        <v>9.5784229465501625</v>
      </c>
      <c r="G336" s="60">
        <f t="shared" si="18"/>
        <v>9.7835161408207103</v>
      </c>
    </row>
    <row r="337" spans="1:7" s="54" customFormat="1" ht="13.25" customHeight="1">
      <c r="A337" s="62">
        <v>320</v>
      </c>
      <c r="B337" s="63">
        <v>43035</v>
      </c>
      <c r="C337" s="75">
        <v>2496.63</v>
      </c>
      <c r="D337" s="60">
        <f t="shared" si="16"/>
        <v>6.4292623306187388E-3</v>
      </c>
      <c r="E337" s="60">
        <f t="shared" si="19"/>
        <v>3.8650083784258344E-5</v>
      </c>
      <c r="F337" s="54">
        <f t="shared" si="17"/>
        <v>9.0914836200677129</v>
      </c>
      <c r="G337" s="60">
        <f t="shared" si="18"/>
        <v>9.8690532036427392</v>
      </c>
    </row>
    <row r="338" spans="1:7" s="54" customFormat="1" ht="13.25" customHeight="1">
      <c r="A338" s="62">
        <v>321</v>
      </c>
      <c r="B338" s="63">
        <v>43038</v>
      </c>
      <c r="C338" s="75">
        <v>2501.9299999999998</v>
      </c>
      <c r="D338" s="60">
        <f t="shared" si="16"/>
        <v>2.1206115305894492E-3</v>
      </c>
      <c r="E338" s="60">
        <f t="shared" si="19"/>
        <v>4.166215447104151E-5</v>
      </c>
      <c r="F338" s="54">
        <f t="shared" si="17"/>
        <v>9.9779778804987913</v>
      </c>
      <c r="G338" s="60">
        <f t="shared" si="18"/>
        <v>10.246395915980635</v>
      </c>
    </row>
    <row r="339" spans="1:7" s="54" customFormat="1" ht="13.25" customHeight="1">
      <c r="A339" s="62">
        <v>322</v>
      </c>
      <c r="B339" s="64">
        <v>43039</v>
      </c>
      <c r="C339" s="75">
        <v>2523.4299999999998</v>
      </c>
      <c r="D339" s="60">
        <f t="shared" ref="D339:D402" si="20">LN(C339/C338)</f>
        <v>8.5566531269666932E-3</v>
      </c>
      <c r="E339" s="60">
        <f t="shared" si="19"/>
        <v>3.92153756890025E-5</v>
      </c>
      <c r="F339" s="54">
        <f t="shared" si="17"/>
        <v>8.2794108896062273</v>
      </c>
      <c r="G339" s="60">
        <f t="shared" si="18"/>
        <v>9.9409630688523478</v>
      </c>
    </row>
    <row r="340" spans="1:7" s="54" customFormat="1" ht="13.25" customHeight="1">
      <c r="A340" s="62">
        <v>323</v>
      </c>
      <c r="B340" s="65">
        <v>43040</v>
      </c>
      <c r="C340" s="75">
        <v>2556.4699999999998</v>
      </c>
      <c r="D340" s="60">
        <f t="shared" si="20"/>
        <v>1.3008313513000747E-2</v>
      </c>
      <c r="E340" s="60">
        <f t="shared" si="19"/>
        <v>4.6365606121526838E-5</v>
      </c>
      <c r="F340" s="54">
        <f t="shared" ref="F340:F403" si="21">-1*(LN(E340)+POWER(D340,2)/E340)</f>
        <v>6.3293460568096842</v>
      </c>
      <c r="G340" s="60">
        <f t="shared" ref="G340:G403" si="22">SQRT(E340*252)*100</f>
        <v>10.809316695621774</v>
      </c>
    </row>
    <row r="341" spans="1:7" s="54" customFormat="1" ht="13.25" customHeight="1">
      <c r="A341" s="62">
        <v>324</v>
      </c>
      <c r="B341" s="63">
        <v>43041</v>
      </c>
      <c r="C341" s="75">
        <v>2546.36</v>
      </c>
      <c r="D341" s="60">
        <f t="shared" si="20"/>
        <v>-3.9625122641800499E-3</v>
      </c>
      <c r="E341" s="60">
        <f t="shared" ref="E341:E404" si="23">$B$3+$B$4*POWER(D340,2)+$B$5*E340</f>
        <v>6.4970097183605791E-5</v>
      </c>
      <c r="F341" s="54">
        <f t="shared" si="21"/>
        <v>9.3999106658611353</v>
      </c>
      <c r="G341" s="60">
        <f t="shared" si="22"/>
        <v>12.79549314808486</v>
      </c>
    </row>
    <row r="342" spans="1:7" s="54" customFormat="1" ht="13.25" customHeight="1">
      <c r="A342" s="62">
        <v>325</v>
      </c>
      <c r="B342" s="63">
        <v>43042</v>
      </c>
      <c r="C342" s="75">
        <v>2557.9699999999998</v>
      </c>
      <c r="D342" s="60">
        <f t="shared" si="20"/>
        <v>4.5490867642263991E-3</v>
      </c>
      <c r="E342" s="60">
        <f t="shared" si="23"/>
        <v>5.9707965126242965E-5</v>
      </c>
      <c r="F342" s="54">
        <f t="shared" si="21"/>
        <v>9.3794550141252842</v>
      </c>
      <c r="G342" s="60">
        <f t="shared" si="22"/>
        <v>12.266379747836453</v>
      </c>
    </row>
    <row r="343" spans="1:7" s="54" customFormat="1" ht="13.25" customHeight="1">
      <c r="A343" s="62">
        <v>326</v>
      </c>
      <c r="B343" s="63">
        <v>43045</v>
      </c>
      <c r="C343" s="75">
        <v>2549.41</v>
      </c>
      <c r="D343" s="60">
        <f t="shared" si="20"/>
        <v>-3.3520153248893089E-3</v>
      </c>
      <c r="E343" s="60">
        <f t="shared" si="23"/>
        <v>5.6082483056626433E-5</v>
      </c>
      <c r="F343" s="54">
        <f t="shared" si="21"/>
        <v>9.5883391564502816</v>
      </c>
      <c r="G343" s="60">
        <f t="shared" si="22"/>
        <v>11.888139354108304</v>
      </c>
    </row>
    <row r="344" spans="1:7" s="54" customFormat="1" ht="13.25" customHeight="1">
      <c r="A344" s="62">
        <v>327</v>
      </c>
      <c r="B344" s="64">
        <v>43046</v>
      </c>
      <c r="C344" s="75">
        <v>2545.44</v>
      </c>
      <c r="D344" s="60">
        <f t="shared" si="20"/>
        <v>-1.558436775764891E-3</v>
      </c>
      <c r="E344" s="60">
        <f t="shared" si="23"/>
        <v>5.1868187140913557E-5</v>
      </c>
      <c r="F344" s="54">
        <f t="shared" si="21"/>
        <v>9.8199799719082215</v>
      </c>
      <c r="G344" s="60">
        <f t="shared" si="22"/>
        <v>11.432752581732107</v>
      </c>
    </row>
    <row r="345" spans="1:7" s="54" customFormat="1" ht="13.25" customHeight="1">
      <c r="A345" s="62">
        <v>328</v>
      </c>
      <c r="B345" s="65">
        <v>43047</v>
      </c>
      <c r="C345" s="75">
        <v>2552.4</v>
      </c>
      <c r="D345" s="60">
        <f t="shared" si="20"/>
        <v>2.7305699372622339E-3</v>
      </c>
      <c r="E345" s="60">
        <f t="shared" si="23"/>
        <v>4.7260487439665581E-5</v>
      </c>
      <c r="F345" s="54">
        <f t="shared" si="21"/>
        <v>9.8020717894024738</v>
      </c>
      <c r="G345" s="60">
        <f t="shared" si="22"/>
        <v>10.913131005717712</v>
      </c>
    </row>
    <row r="346" spans="1:7" s="54" customFormat="1" ht="13.25" customHeight="1">
      <c r="A346" s="62">
        <v>329</v>
      </c>
      <c r="B346" s="63">
        <v>43048</v>
      </c>
      <c r="C346" s="75">
        <v>2550.5700000000002</v>
      </c>
      <c r="D346" s="60">
        <f t="shared" si="20"/>
        <v>-7.1722940893191459E-4</v>
      </c>
      <c r="E346" s="60">
        <f t="shared" si="23"/>
        <v>4.417312823270287E-5</v>
      </c>
      <c r="F346" s="54">
        <f t="shared" si="21"/>
        <v>10.015748415463239</v>
      </c>
      <c r="G346" s="60">
        <f t="shared" si="22"/>
        <v>10.550653209465812</v>
      </c>
    </row>
    <row r="347" spans="1:7" s="54" customFormat="1" ht="13.25" customHeight="1">
      <c r="A347" s="62">
        <v>330</v>
      </c>
      <c r="B347" s="63">
        <v>43049</v>
      </c>
      <c r="C347" s="75">
        <v>2542.9499999999998</v>
      </c>
      <c r="D347" s="60">
        <f t="shared" si="20"/>
        <v>-2.9920391731882538E-3</v>
      </c>
      <c r="E347" s="60">
        <f t="shared" si="23"/>
        <v>4.0732430112290411E-5</v>
      </c>
      <c r="F347" s="54">
        <f t="shared" si="21"/>
        <v>9.888702907206012</v>
      </c>
      <c r="G347" s="60">
        <f t="shared" si="22"/>
        <v>10.131422599169962</v>
      </c>
    </row>
    <row r="348" spans="1:7" s="54" customFormat="1" ht="13.25" customHeight="1">
      <c r="A348" s="62">
        <v>331</v>
      </c>
      <c r="B348" s="63">
        <v>43052</v>
      </c>
      <c r="C348" s="75">
        <v>2530.35</v>
      </c>
      <c r="D348" s="60">
        <f t="shared" si="20"/>
        <v>-4.967191337641578E-3</v>
      </c>
      <c r="E348" s="60">
        <f t="shared" si="23"/>
        <v>3.9050325861418666E-5</v>
      </c>
      <c r="F348" s="54">
        <f t="shared" si="21"/>
        <v>9.518833885077747</v>
      </c>
      <c r="G348" s="60">
        <f t="shared" si="22"/>
        <v>9.9200212283429643</v>
      </c>
    </row>
    <row r="349" spans="1:7" s="54" customFormat="1" ht="13.25" customHeight="1">
      <c r="A349" s="62">
        <v>332</v>
      </c>
      <c r="B349" s="64">
        <v>43053</v>
      </c>
      <c r="C349" s="75">
        <v>2526.64</v>
      </c>
      <c r="D349" s="60">
        <f t="shared" si="20"/>
        <v>-1.4672762515270587E-3</v>
      </c>
      <c r="E349" s="60">
        <f t="shared" si="23"/>
        <v>3.9771067171789069E-5</v>
      </c>
      <c r="F349" s="54">
        <f t="shared" si="21"/>
        <v>10.078238559008787</v>
      </c>
      <c r="G349" s="60">
        <f t="shared" si="22"/>
        <v>10.011148249472109</v>
      </c>
    </row>
    <row r="350" spans="1:7" s="54" customFormat="1" ht="13.25" customHeight="1">
      <c r="A350" s="62">
        <v>333</v>
      </c>
      <c r="B350" s="65">
        <v>43054</v>
      </c>
      <c r="C350" s="75">
        <v>2518.25</v>
      </c>
      <c r="D350" s="60">
        <f t="shared" si="20"/>
        <v>-3.3261410001124911E-3</v>
      </c>
      <c r="E350" s="60">
        <f t="shared" si="23"/>
        <v>3.7361744469828676E-5</v>
      </c>
      <c r="F350" s="54">
        <f t="shared" si="21"/>
        <v>9.8987525081616443</v>
      </c>
      <c r="G350" s="60">
        <f t="shared" si="22"/>
        <v>9.7031745353759487</v>
      </c>
    </row>
    <row r="351" spans="1:7" s="54" customFormat="1" ht="13.25" customHeight="1">
      <c r="A351" s="62">
        <v>334</v>
      </c>
      <c r="B351" s="63">
        <v>43055</v>
      </c>
      <c r="C351" s="75">
        <v>2534.79</v>
      </c>
      <c r="D351" s="60">
        <f t="shared" si="20"/>
        <v>6.5465775343648194E-3</v>
      </c>
      <c r="E351" s="60">
        <f t="shared" si="23"/>
        <v>3.65833270306676E-5</v>
      </c>
      <c r="F351" s="54">
        <f t="shared" si="21"/>
        <v>9.0444094987023362</v>
      </c>
      <c r="G351" s="60">
        <f t="shared" si="22"/>
        <v>9.6015615457738104</v>
      </c>
    </row>
    <row r="352" spans="1:7" s="54" customFormat="1" ht="13.25" customHeight="1">
      <c r="A352" s="62">
        <v>335</v>
      </c>
      <c r="B352" s="63">
        <v>43056</v>
      </c>
      <c r="C352" s="75">
        <v>2533.9899999999998</v>
      </c>
      <c r="D352" s="60">
        <f t="shared" si="20"/>
        <v>-3.1565781377090489E-4</v>
      </c>
      <c r="E352" s="60">
        <f t="shared" si="23"/>
        <v>4.0179832689907365E-5</v>
      </c>
      <c r="F352" s="54">
        <f t="shared" si="21"/>
        <v>10.11966551515645</v>
      </c>
      <c r="G352" s="60">
        <f t="shared" si="22"/>
        <v>10.062463832410359</v>
      </c>
    </row>
    <row r="353" spans="1:7" s="54" customFormat="1" ht="13.25" customHeight="1">
      <c r="A353" s="62">
        <v>336</v>
      </c>
      <c r="B353" s="63">
        <v>43059</v>
      </c>
      <c r="C353" s="75">
        <v>2527.67</v>
      </c>
      <c r="D353" s="60">
        <f t="shared" si="20"/>
        <v>-2.4972057721427635E-3</v>
      </c>
      <c r="E353" s="60">
        <f t="shared" si="23"/>
        <v>3.7421744848078465E-5</v>
      </c>
      <c r="F353" s="54">
        <f t="shared" si="21"/>
        <v>10.026616548963768</v>
      </c>
      <c r="G353" s="60">
        <f t="shared" si="22"/>
        <v>9.710962723497488</v>
      </c>
    </row>
    <row r="354" spans="1:7" s="54" customFormat="1" ht="13.25" customHeight="1">
      <c r="A354" s="62">
        <v>337</v>
      </c>
      <c r="B354" s="64">
        <v>43060</v>
      </c>
      <c r="C354" s="75">
        <v>2530.6999999999998</v>
      </c>
      <c r="D354" s="60">
        <f t="shared" si="20"/>
        <v>1.1980145234126145E-3</v>
      </c>
      <c r="E354" s="60">
        <f t="shared" si="23"/>
        <v>3.5989856944166442E-5</v>
      </c>
      <c r="F354" s="54">
        <f t="shared" si="21"/>
        <v>10.192394430396522</v>
      </c>
      <c r="G354" s="60">
        <f t="shared" si="22"/>
        <v>9.5233628251421489</v>
      </c>
    </row>
    <row r="355" spans="1:7" s="54" customFormat="1" ht="13.25" customHeight="1">
      <c r="A355" s="62">
        <v>338</v>
      </c>
      <c r="B355" s="65">
        <v>43061</v>
      </c>
      <c r="C355" s="75">
        <v>2540.5100000000002</v>
      </c>
      <c r="D355" s="60">
        <f t="shared" si="20"/>
        <v>3.8689039644105583E-3</v>
      </c>
      <c r="E355" s="60">
        <f t="shared" si="23"/>
        <v>3.4183652690487846E-5</v>
      </c>
      <c r="F355" s="54">
        <f t="shared" si="21"/>
        <v>9.845880678038835</v>
      </c>
      <c r="G355" s="60">
        <f t="shared" si="22"/>
        <v>9.2813148195732147</v>
      </c>
    </row>
    <row r="356" spans="1:7" s="54" customFormat="1" ht="13.25" customHeight="1">
      <c r="A356" s="62">
        <v>339</v>
      </c>
      <c r="B356" s="63">
        <v>43062</v>
      </c>
      <c r="C356" s="75">
        <v>2537.15</v>
      </c>
      <c r="D356" s="60">
        <f t="shared" si="20"/>
        <v>-1.3234444568645924E-3</v>
      </c>
      <c r="E356" s="60">
        <f t="shared" si="23"/>
        <v>3.4512116050018605E-5</v>
      </c>
      <c r="F356" s="54">
        <f t="shared" si="21"/>
        <v>10.223449661217362</v>
      </c>
      <c r="G356" s="60">
        <f t="shared" si="22"/>
        <v>9.3257992926100908</v>
      </c>
    </row>
    <row r="357" spans="1:7" s="54" customFormat="1" ht="13.25" customHeight="1">
      <c r="A357" s="62">
        <v>340</v>
      </c>
      <c r="B357" s="63">
        <v>43063</v>
      </c>
      <c r="C357" s="75">
        <v>2544.33</v>
      </c>
      <c r="D357" s="60">
        <f t="shared" si="20"/>
        <v>2.8259502264245317E-3</v>
      </c>
      <c r="E357" s="60">
        <f t="shared" si="23"/>
        <v>3.3021029217961215E-5</v>
      </c>
      <c r="F357" s="54">
        <f t="shared" si="21"/>
        <v>10.076520227522309</v>
      </c>
      <c r="G357" s="60">
        <f t="shared" si="22"/>
        <v>9.1221156334077591</v>
      </c>
    </row>
    <row r="358" spans="1:7" s="54" customFormat="1" ht="13.25" customHeight="1">
      <c r="A358" s="62">
        <v>341</v>
      </c>
      <c r="B358" s="63">
        <v>43066</v>
      </c>
      <c r="C358" s="75">
        <v>2507.81</v>
      </c>
      <c r="D358" s="60">
        <f t="shared" si="20"/>
        <v>-1.4457491721321103E-2</v>
      </c>
      <c r="E358" s="60">
        <f t="shared" si="23"/>
        <v>3.263510306258224E-5</v>
      </c>
      <c r="F358" s="54">
        <f t="shared" si="21"/>
        <v>3.9253907430721648</v>
      </c>
      <c r="G358" s="60">
        <f t="shared" si="22"/>
        <v>9.0686525855667899</v>
      </c>
    </row>
    <row r="359" spans="1:7" s="54" customFormat="1" ht="13.25" customHeight="1">
      <c r="A359" s="62">
        <v>342</v>
      </c>
      <c r="B359" s="64">
        <v>43067</v>
      </c>
      <c r="C359" s="75">
        <v>2514.19</v>
      </c>
      <c r="D359" s="60">
        <f t="shared" si="20"/>
        <v>2.5408217571963416E-3</v>
      </c>
      <c r="E359" s="60">
        <f t="shared" si="23"/>
        <v>5.9073293947556435E-5</v>
      </c>
      <c r="F359" s="54">
        <f t="shared" si="21"/>
        <v>9.6274474565287367</v>
      </c>
      <c r="G359" s="60">
        <f t="shared" si="22"/>
        <v>12.201012283734585</v>
      </c>
    </row>
    <row r="360" spans="1:7" s="54" customFormat="1" ht="13.25" customHeight="1">
      <c r="A360" s="62">
        <v>343</v>
      </c>
      <c r="B360" s="65">
        <v>43068</v>
      </c>
      <c r="C360" s="75">
        <v>2512.9</v>
      </c>
      <c r="D360" s="60">
        <f t="shared" si="20"/>
        <v>-5.1321938867812591E-4</v>
      </c>
      <c r="E360" s="60">
        <f t="shared" si="23"/>
        <v>5.3670273781702027E-5</v>
      </c>
      <c r="F360" s="54">
        <f t="shared" si="21"/>
        <v>9.82774363508282</v>
      </c>
      <c r="G360" s="60">
        <f t="shared" si="22"/>
        <v>11.629664222577068</v>
      </c>
    </row>
    <row r="361" spans="1:7" s="54" customFormat="1" ht="13.25" customHeight="1">
      <c r="A361" s="62">
        <v>344</v>
      </c>
      <c r="B361" s="63">
        <v>43069</v>
      </c>
      <c r="C361" s="75">
        <v>2476.37</v>
      </c>
      <c r="D361" s="60">
        <f t="shared" si="20"/>
        <v>-1.4643686463678635E-2</v>
      </c>
      <c r="E361" s="60">
        <f t="shared" si="23"/>
        <v>4.8441462658091972E-5</v>
      </c>
      <c r="F361" s="54">
        <f t="shared" si="21"/>
        <v>5.5084187209947491</v>
      </c>
      <c r="G361" s="60">
        <f t="shared" si="22"/>
        <v>11.048641812385437</v>
      </c>
    </row>
    <row r="362" spans="1:7" s="54" customFormat="1" ht="13.25" customHeight="1">
      <c r="A362" s="62">
        <v>345</v>
      </c>
      <c r="B362" s="63">
        <v>43070</v>
      </c>
      <c r="C362" s="75">
        <v>2475.41</v>
      </c>
      <c r="D362" s="60">
        <f t="shared" si="20"/>
        <v>-3.877393632299972E-4</v>
      </c>
      <c r="E362" s="60">
        <f t="shared" si="23"/>
        <v>7.2680319780459859E-5</v>
      </c>
      <c r="F362" s="54">
        <f t="shared" si="21"/>
        <v>9.5273713792123473</v>
      </c>
      <c r="G362" s="60">
        <f t="shared" si="22"/>
        <v>13.533455059472391</v>
      </c>
    </row>
    <row r="363" spans="1:7" s="54" customFormat="1" ht="13.25" customHeight="1">
      <c r="A363" s="62">
        <v>346</v>
      </c>
      <c r="B363" s="63">
        <v>43073</v>
      </c>
      <c r="C363" s="75">
        <v>2501.67</v>
      </c>
      <c r="D363" s="60">
        <f t="shared" si="20"/>
        <v>1.0552469994688212E-2</v>
      </c>
      <c r="E363" s="60">
        <f t="shared" si="23"/>
        <v>6.3924137969868677E-5</v>
      </c>
      <c r="F363" s="54">
        <f t="shared" si="21"/>
        <v>7.9158326907906842</v>
      </c>
      <c r="G363" s="60">
        <f t="shared" si="22"/>
        <v>12.692077358890824</v>
      </c>
    </row>
    <row r="364" spans="1:7" s="54" customFormat="1" ht="13.25" customHeight="1">
      <c r="A364" s="62">
        <v>347</v>
      </c>
      <c r="B364" s="64">
        <v>43074</v>
      </c>
      <c r="C364" s="75">
        <v>2510.12</v>
      </c>
      <c r="D364" s="60">
        <f t="shared" si="20"/>
        <v>3.3720519043655695E-3</v>
      </c>
      <c r="E364" s="60">
        <f t="shared" si="23"/>
        <v>7.1584458041862303E-5</v>
      </c>
      <c r="F364" s="54">
        <f t="shared" si="21"/>
        <v>9.3857889596772939</v>
      </c>
      <c r="G364" s="60">
        <f t="shared" si="22"/>
        <v>13.431039954727741</v>
      </c>
    </row>
    <row r="365" spans="1:7" s="54" customFormat="1" ht="13.25" customHeight="1">
      <c r="A365" s="62">
        <v>348</v>
      </c>
      <c r="B365" s="65">
        <v>43075</v>
      </c>
      <c r="C365" s="75">
        <v>2474.37</v>
      </c>
      <c r="D365" s="60">
        <f t="shared" si="20"/>
        <v>-1.4344742601914895E-2</v>
      </c>
      <c r="E365" s="60">
        <f t="shared" si="23"/>
        <v>6.4523921858252879E-5</v>
      </c>
      <c r="F365" s="54">
        <f t="shared" si="21"/>
        <v>6.4593993010916027</v>
      </c>
      <c r="G365" s="60">
        <f t="shared" si="22"/>
        <v>12.751481603437195</v>
      </c>
    </row>
    <row r="366" spans="1:7" s="54" customFormat="1" ht="13.25" customHeight="1">
      <c r="A366" s="62">
        <v>349</v>
      </c>
      <c r="B366" s="63">
        <v>43076</v>
      </c>
      <c r="C366" s="75">
        <v>2461.98</v>
      </c>
      <c r="D366" s="60">
        <f t="shared" si="20"/>
        <v>-5.0199139114972006E-3</v>
      </c>
      <c r="E366" s="60">
        <f t="shared" si="23"/>
        <v>8.4638127597683787E-5</v>
      </c>
      <c r="F366" s="54">
        <f t="shared" si="21"/>
        <v>9.079393042463499</v>
      </c>
      <c r="G366" s="60">
        <f t="shared" si="22"/>
        <v>14.60438569561086</v>
      </c>
    </row>
    <row r="367" spans="1:7" s="54" customFormat="1" ht="13.25" customHeight="1">
      <c r="A367" s="62">
        <v>350</v>
      </c>
      <c r="B367" s="63">
        <v>43077</v>
      </c>
      <c r="C367" s="75">
        <v>2464</v>
      </c>
      <c r="D367" s="60">
        <f t="shared" si="20"/>
        <v>8.2014141885519861E-4</v>
      </c>
      <c r="E367" s="60">
        <f t="shared" si="23"/>
        <v>7.7006065787828433E-5</v>
      </c>
      <c r="F367" s="54">
        <f t="shared" si="21"/>
        <v>9.4628915710138539</v>
      </c>
      <c r="G367" s="60">
        <f t="shared" si="22"/>
        <v>13.930372779840733</v>
      </c>
    </row>
    <row r="368" spans="1:7" s="54" customFormat="1" ht="13.25" customHeight="1">
      <c r="A368" s="62">
        <v>351</v>
      </c>
      <c r="B368" s="63">
        <v>43080</v>
      </c>
      <c r="C368" s="75">
        <v>2471.4899999999998</v>
      </c>
      <c r="D368" s="60">
        <f t="shared" si="20"/>
        <v>3.0351619595833873E-3</v>
      </c>
      <c r="E368" s="60">
        <f t="shared" si="23"/>
        <v>6.7520156961436677E-5</v>
      </c>
      <c r="F368" s="54">
        <f t="shared" si="21"/>
        <v>9.4666479685340867</v>
      </c>
      <c r="G368" s="60">
        <f t="shared" si="22"/>
        <v>13.04418627369375</v>
      </c>
    </row>
    <row r="369" spans="1:7" s="54" customFormat="1" ht="13.25" customHeight="1">
      <c r="A369" s="62">
        <v>352</v>
      </c>
      <c r="B369" s="64">
        <v>43081</v>
      </c>
      <c r="C369" s="75">
        <v>2461</v>
      </c>
      <c r="D369" s="60">
        <f t="shared" si="20"/>
        <v>-4.2534362219378927E-3</v>
      </c>
      <c r="E369" s="60">
        <f t="shared" si="23"/>
        <v>6.0923297998987282E-5</v>
      </c>
      <c r="F369" s="54">
        <f t="shared" si="21"/>
        <v>9.4089359269590247</v>
      </c>
      <c r="G369" s="60">
        <f t="shared" si="22"/>
        <v>12.39058961298646</v>
      </c>
    </row>
    <row r="370" spans="1:7" s="54" customFormat="1" ht="13.25" customHeight="1">
      <c r="A370" s="62">
        <v>353</v>
      </c>
      <c r="B370" s="65">
        <v>43082</v>
      </c>
      <c r="C370" s="75">
        <v>2480.5500000000002</v>
      </c>
      <c r="D370" s="60">
        <f t="shared" si="20"/>
        <v>7.9125383732591981E-3</v>
      </c>
      <c r="E370" s="60">
        <f t="shared" si="23"/>
        <v>5.6726940966851311E-5</v>
      </c>
      <c r="F370" s="54">
        <f t="shared" si="21"/>
        <v>8.6735835442223905</v>
      </c>
      <c r="G370" s="60">
        <f t="shared" si="22"/>
        <v>11.956249045434998</v>
      </c>
    </row>
    <row r="371" spans="1:7" s="54" customFormat="1" ht="13.25" customHeight="1">
      <c r="A371" s="62">
        <v>354</v>
      </c>
      <c r="B371" s="63">
        <v>43083</v>
      </c>
      <c r="C371" s="75">
        <v>2469.48</v>
      </c>
      <c r="D371" s="60">
        <f t="shared" si="20"/>
        <v>-4.4727076218573341E-3</v>
      </c>
      <c r="E371" s="60">
        <f t="shared" si="23"/>
        <v>5.9230023085519391E-5</v>
      </c>
      <c r="F371" s="54">
        <f t="shared" si="21"/>
        <v>9.3963290741698469</v>
      </c>
      <c r="G371" s="60">
        <f t="shared" si="22"/>
        <v>12.217186999285428</v>
      </c>
    </row>
    <row r="372" spans="1:7" s="54" customFormat="1" ht="13.25" customHeight="1">
      <c r="A372" s="62">
        <v>355</v>
      </c>
      <c r="B372" s="63">
        <v>43084</v>
      </c>
      <c r="C372" s="75">
        <v>2482.0700000000002</v>
      </c>
      <c r="D372" s="60">
        <f t="shared" si="20"/>
        <v>5.0852872864425736E-3</v>
      </c>
      <c r="E372" s="60">
        <f t="shared" si="23"/>
        <v>5.5601146275885839E-5</v>
      </c>
      <c r="F372" s="54">
        <f t="shared" si="21"/>
        <v>9.3322057754900438</v>
      </c>
      <c r="G372" s="60">
        <f t="shared" si="22"/>
        <v>11.83701350067796</v>
      </c>
    </row>
    <row r="373" spans="1:7" s="54" customFormat="1" ht="13.25" customHeight="1">
      <c r="A373" s="62">
        <v>356</v>
      </c>
      <c r="B373" s="63">
        <v>43087</v>
      </c>
      <c r="C373" s="75">
        <v>2481.88</v>
      </c>
      <c r="D373" s="60">
        <f t="shared" si="20"/>
        <v>-7.6551939521118326E-5</v>
      </c>
      <c r="E373" s="60">
        <f t="shared" si="23"/>
        <v>5.3421914827610667E-5</v>
      </c>
      <c r="F373" s="54">
        <f t="shared" si="21"/>
        <v>9.8371798096106566</v>
      </c>
      <c r="G373" s="60">
        <f t="shared" si="22"/>
        <v>11.602724911225764</v>
      </c>
    </row>
    <row r="374" spans="1:7" s="54" customFormat="1" ht="13.25" customHeight="1">
      <c r="A374" s="62">
        <v>357</v>
      </c>
      <c r="B374" s="64">
        <v>43088</v>
      </c>
      <c r="C374" s="75">
        <v>2478.5300000000002</v>
      </c>
      <c r="D374" s="60">
        <f t="shared" si="20"/>
        <v>-1.3506950067857756E-3</v>
      </c>
      <c r="E374" s="60">
        <f t="shared" si="23"/>
        <v>4.8204719135274043E-5</v>
      </c>
      <c r="F374" s="54">
        <f t="shared" si="21"/>
        <v>9.9022071945185708</v>
      </c>
      <c r="G374" s="60">
        <f t="shared" si="22"/>
        <v>11.021610237206295</v>
      </c>
    </row>
    <row r="375" spans="1:7" s="54" customFormat="1" ht="13.25" customHeight="1">
      <c r="A375" s="62">
        <v>358</v>
      </c>
      <c r="B375" s="65">
        <v>43089</v>
      </c>
      <c r="C375" s="75">
        <v>2472.37</v>
      </c>
      <c r="D375" s="60">
        <f t="shared" si="20"/>
        <v>-2.4884377299987442E-3</v>
      </c>
      <c r="E375" s="60">
        <f t="shared" si="23"/>
        <v>4.419346291009812E-5</v>
      </c>
      <c r="F375" s="54">
        <f t="shared" si="21"/>
        <v>9.8868151641285564</v>
      </c>
      <c r="G375" s="60">
        <f t="shared" si="22"/>
        <v>10.553081376235438</v>
      </c>
    </row>
    <row r="376" spans="1:7" s="54" customFormat="1" ht="13.25" customHeight="1">
      <c r="A376" s="62">
        <v>359</v>
      </c>
      <c r="B376" s="63">
        <v>43090</v>
      </c>
      <c r="C376" s="75">
        <v>2429.83</v>
      </c>
      <c r="D376" s="60">
        <f t="shared" si="20"/>
        <v>-1.7355908712971678E-2</v>
      </c>
      <c r="E376" s="60">
        <f t="shared" si="23"/>
        <v>4.1504604346601023E-5</v>
      </c>
      <c r="F376" s="54">
        <f t="shared" si="21"/>
        <v>2.8320158193488103</v>
      </c>
      <c r="G376" s="60">
        <f t="shared" si="22"/>
        <v>10.227003615597024</v>
      </c>
    </row>
    <row r="377" spans="1:7" s="54" customFormat="1" ht="13.25" customHeight="1">
      <c r="A377" s="62">
        <v>360</v>
      </c>
      <c r="B377" s="63">
        <v>43091</v>
      </c>
      <c r="C377" s="75">
        <v>2440.54</v>
      </c>
      <c r="D377" s="60">
        <f t="shared" si="20"/>
        <v>4.3980302372621889E-3</v>
      </c>
      <c r="E377" s="60">
        <f t="shared" si="23"/>
        <v>7.857485278890149E-5</v>
      </c>
      <c r="F377" s="54">
        <f t="shared" si="21"/>
        <v>9.2052901411043528</v>
      </c>
      <c r="G377" s="60">
        <f t="shared" si="22"/>
        <v>14.071553895289309</v>
      </c>
    </row>
    <row r="378" spans="1:7" s="54" customFormat="1" ht="13.25" customHeight="1">
      <c r="A378" s="62">
        <v>361</v>
      </c>
      <c r="B378" s="63">
        <v>43095</v>
      </c>
      <c r="C378" s="75">
        <v>2427.34</v>
      </c>
      <c r="D378" s="60">
        <f t="shared" si="20"/>
        <v>-5.423318715173089E-3</v>
      </c>
      <c r="E378" s="60">
        <f t="shared" si="23"/>
        <v>7.1283638976725496E-5</v>
      </c>
      <c r="F378" s="54">
        <f t="shared" si="21"/>
        <v>9.1362331124872664</v>
      </c>
      <c r="G378" s="60">
        <f t="shared" si="22"/>
        <v>13.402789643255177</v>
      </c>
    </row>
    <row r="379" spans="1:7" s="54" customFormat="1" ht="13.25" customHeight="1">
      <c r="A379" s="62">
        <v>362</v>
      </c>
      <c r="B379" s="64">
        <v>43096</v>
      </c>
      <c r="C379" s="75">
        <v>2436.67</v>
      </c>
      <c r="D379" s="60">
        <f t="shared" si="20"/>
        <v>3.8363455021226222E-3</v>
      </c>
      <c r="E379" s="60">
        <f t="shared" si="23"/>
        <v>6.6679605627496493E-5</v>
      </c>
      <c r="F379" s="54">
        <f t="shared" si="21"/>
        <v>9.3948910507111165</v>
      </c>
      <c r="G379" s="60">
        <f t="shared" si="22"/>
        <v>12.962739146541951</v>
      </c>
    </row>
    <row r="380" spans="1:7" s="54" customFormat="1" ht="13.25" customHeight="1">
      <c r="A380" s="62">
        <v>363</v>
      </c>
      <c r="B380" s="65">
        <v>43097</v>
      </c>
      <c r="C380" s="75">
        <v>2467.4899999999998</v>
      </c>
      <c r="D380" s="60">
        <f t="shared" si="20"/>
        <v>1.2569086550685848E-2</v>
      </c>
      <c r="E380" s="60">
        <f t="shared" si="23"/>
        <v>6.0970680419319115E-5</v>
      </c>
      <c r="F380" s="54">
        <f t="shared" si="21"/>
        <v>7.1140042275138935</v>
      </c>
      <c r="G380" s="60">
        <f t="shared" si="22"/>
        <v>12.395406998428255</v>
      </c>
    </row>
    <row r="381" spans="1:7" s="54" customFormat="1" ht="13.25" customHeight="1">
      <c r="A381" s="62">
        <v>364</v>
      </c>
      <c r="B381" s="63">
        <v>43102</v>
      </c>
      <c r="C381" s="75">
        <v>2479.65</v>
      </c>
      <c r="D381" s="60">
        <f t="shared" si="20"/>
        <v>4.9159815526102664E-3</v>
      </c>
      <c r="E381" s="60">
        <f t="shared" si="23"/>
        <v>7.5381693816094884E-5</v>
      </c>
      <c r="F381" s="54">
        <f t="shared" si="21"/>
        <v>9.1723526853231689</v>
      </c>
      <c r="G381" s="60">
        <f t="shared" si="22"/>
        <v>13.782665504776611</v>
      </c>
    </row>
    <row r="382" spans="1:7" s="54" customFormat="1" ht="13.25" customHeight="1">
      <c r="A382" s="62">
        <v>365</v>
      </c>
      <c r="B382" s="63">
        <v>43103</v>
      </c>
      <c r="C382" s="75">
        <v>2486.35</v>
      </c>
      <c r="D382" s="60">
        <f t="shared" si="20"/>
        <v>2.6983504088914398E-3</v>
      </c>
      <c r="E382" s="60">
        <f t="shared" si="23"/>
        <v>6.9322442201324167E-5</v>
      </c>
      <c r="F382" s="54">
        <f t="shared" si="21"/>
        <v>9.471709571803121</v>
      </c>
      <c r="G382" s="60">
        <f t="shared" si="22"/>
        <v>13.21713109367297</v>
      </c>
    </row>
    <row r="383" spans="1:7" s="54" customFormat="1" ht="13.25" customHeight="1">
      <c r="A383" s="62">
        <v>366</v>
      </c>
      <c r="B383" s="63">
        <v>43104</v>
      </c>
      <c r="C383" s="75">
        <v>2466.46</v>
      </c>
      <c r="D383" s="60">
        <f t="shared" si="20"/>
        <v>-8.0318473457119295E-3</v>
      </c>
      <c r="E383" s="60">
        <f t="shared" si="23"/>
        <v>6.2135604055808303E-5</v>
      </c>
      <c r="F383" s="54">
        <f t="shared" si="21"/>
        <v>8.6479690664138644</v>
      </c>
      <c r="G383" s="60">
        <f t="shared" si="22"/>
        <v>12.513261853754877</v>
      </c>
    </row>
    <row r="384" spans="1:7" s="54" customFormat="1" ht="13.25" customHeight="1">
      <c r="A384" s="62">
        <v>367</v>
      </c>
      <c r="B384" s="64">
        <v>43105</v>
      </c>
      <c r="C384" s="75">
        <v>2497.52</v>
      </c>
      <c r="D384" s="60">
        <f t="shared" si="20"/>
        <v>1.2514315268342305E-2</v>
      </c>
      <c r="E384" s="60">
        <f t="shared" si="23"/>
        <v>6.3892525917266649E-5</v>
      </c>
      <c r="F384" s="54">
        <f t="shared" si="21"/>
        <v>7.2071906962619741</v>
      </c>
      <c r="G384" s="60">
        <f t="shared" si="22"/>
        <v>12.688938699178587</v>
      </c>
    </row>
    <row r="385" spans="1:7" s="54" customFormat="1" ht="13.25" customHeight="1">
      <c r="A385" s="62">
        <v>368</v>
      </c>
      <c r="B385" s="65">
        <v>43108</v>
      </c>
      <c r="C385" s="75">
        <v>2513.2800000000002</v>
      </c>
      <c r="D385" s="60">
        <f t="shared" si="20"/>
        <v>6.2904334509375753E-3</v>
      </c>
      <c r="E385" s="60">
        <f t="shared" si="23"/>
        <v>7.7580867134551391E-5</v>
      </c>
      <c r="F385" s="54">
        <f t="shared" si="21"/>
        <v>8.9541470437385637</v>
      </c>
      <c r="G385" s="60">
        <f t="shared" si="22"/>
        <v>13.982266811181566</v>
      </c>
    </row>
    <row r="386" spans="1:7" s="54" customFormat="1" ht="13.25" customHeight="1">
      <c r="A386" s="62">
        <v>369</v>
      </c>
      <c r="B386" s="63">
        <v>43109</v>
      </c>
      <c r="C386" s="75">
        <v>2510.23</v>
      </c>
      <c r="D386" s="60">
        <f t="shared" si="20"/>
        <v>-1.2142905557147856E-3</v>
      </c>
      <c r="E386" s="60">
        <f t="shared" si="23"/>
        <v>7.3165030008349248E-5</v>
      </c>
      <c r="F386" s="54">
        <f t="shared" si="21"/>
        <v>9.5026398916460817</v>
      </c>
      <c r="G386" s="60">
        <f t="shared" si="22"/>
        <v>13.578507856942165</v>
      </c>
    </row>
    <row r="387" spans="1:7" s="54" customFormat="1" ht="13.25" customHeight="1">
      <c r="A387" s="62">
        <v>370</v>
      </c>
      <c r="B387" s="63">
        <v>43110</v>
      </c>
      <c r="C387" s="75">
        <v>2499.75</v>
      </c>
      <c r="D387" s="60">
        <f t="shared" si="20"/>
        <v>-4.183655537916631E-3</v>
      </c>
      <c r="E387" s="60">
        <f t="shared" si="23"/>
        <v>6.4495507146852371E-5</v>
      </c>
      <c r="F387" s="54">
        <f t="shared" si="21"/>
        <v>9.3775321568984005</v>
      </c>
      <c r="G387" s="60">
        <f t="shared" si="22"/>
        <v>12.748673578457797</v>
      </c>
    </row>
    <row r="388" spans="1:7" s="54" customFormat="1" ht="13.25" customHeight="1">
      <c r="A388" s="62">
        <v>371</v>
      </c>
      <c r="B388" s="63">
        <v>43111</v>
      </c>
      <c r="C388" s="75">
        <v>2487.91</v>
      </c>
      <c r="D388" s="60">
        <f t="shared" si="20"/>
        <v>-4.7477262846109787E-3</v>
      </c>
      <c r="E388" s="60">
        <f t="shared" si="23"/>
        <v>5.9560794758265559E-5</v>
      </c>
      <c r="F388" s="54">
        <f t="shared" si="21"/>
        <v>9.3500609564504433</v>
      </c>
      <c r="G388" s="60">
        <f t="shared" si="22"/>
        <v>12.251253111042528</v>
      </c>
    </row>
    <row r="389" spans="1:7" s="54" customFormat="1" ht="13.25" customHeight="1">
      <c r="A389" s="62">
        <v>372</v>
      </c>
      <c r="B389" s="64">
        <v>43112</v>
      </c>
      <c r="C389" s="75">
        <v>2496.42</v>
      </c>
      <c r="D389" s="60">
        <f t="shared" si="20"/>
        <v>3.4147049930606981E-3</v>
      </c>
      <c r="E389" s="60">
        <f t="shared" si="23"/>
        <v>5.6208258740251604E-5</v>
      </c>
      <c r="F389" s="54">
        <f t="shared" si="21"/>
        <v>9.5790002943773001</v>
      </c>
      <c r="G389" s="60">
        <f t="shared" si="22"/>
        <v>11.901462600261954</v>
      </c>
    </row>
    <row r="390" spans="1:7" s="54" customFormat="1" ht="13.25" customHeight="1">
      <c r="A390" s="62">
        <v>373</v>
      </c>
      <c r="B390" s="65">
        <v>43115</v>
      </c>
      <c r="C390" s="75">
        <v>2503.73</v>
      </c>
      <c r="D390" s="60">
        <f t="shared" si="20"/>
        <v>2.9239143657422014E-3</v>
      </c>
      <c r="E390" s="60">
        <f t="shared" si="23"/>
        <v>5.2027175895629708E-5</v>
      </c>
      <c r="F390" s="54">
        <f t="shared" si="21"/>
        <v>9.6994211012433222</v>
      </c>
      <c r="G390" s="60">
        <f t="shared" si="22"/>
        <v>11.4502612746167</v>
      </c>
    </row>
    <row r="391" spans="1:7" s="54" customFormat="1" ht="13.25" customHeight="1">
      <c r="A391" s="62">
        <v>374</v>
      </c>
      <c r="B391" s="63">
        <v>43116</v>
      </c>
      <c r="C391" s="75">
        <v>2521.7399999999998</v>
      </c>
      <c r="D391" s="60">
        <f t="shared" si="20"/>
        <v>7.1675194967827077E-3</v>
      </c>
      <c r="E391" s="60">
        <f t="shared" si="23"/>
        <v>4.8204603626267373E-5</v>
      </c>
      <c r="F391" s="54">
        <f t="shared" si="21"/>
        <v>8.8743209788721309</v>
      </c>
      <c r="G391" s="60">
        <f t="shared" si="22"/>
        <v>11.021597032108993</v>
      </c>
    </row>
    <row r="392" spans="1:7" s="54" customFormat="1" ht="13.25" customHeight="1">
      <c r="A392" s="62">
        <v>375</v>
      </c>
      <c r="B392" s="63">
        <v>43117</v>
      </c>
      <c r="C392" s="75">
        <v>2515.4299999999998</v>
      </c>
      <c r="D392" s="60">
        <f t="shared" si="20"/>
        <v>-2.5053763524393292E-3</v>
      </c>
      <c r="E392" s="60">
        <f t="shared" si="23"/>
        <v>5.0787179397175812E-5</v>
      </c>
      <c r="F392" s="54">
        <f t="shared" si="21"/>
        <v>9.7642741841698655</v>
      </c>
      <c r="G392" s="60">
        <f t="shared" si="22"/>
        <v>11.312987761015346</v>
      </c>
    </row>
    <row r="393" spans="1:7" s="54" customFormat="1" ht="13.25" customHeight="1">
      <c r="A393" s="62">
        <v>376</v>
      </c>
      <c r="B393" s="63">
        <v>43118</v>
      </c>
      <c r="C393" s="75">
        <v>2515.81</v>
      </c>
      <c r="D393" s="60">
        <f t="shared" si="20"/>
        <v>1.5105620114438327E-4</v>
      </c>
      <c r="E393" s="60">
        <f t="shared" si="23"/>
        <v>4.689131211742378E-5</v>
      </c>
      <c r="F393" s="54">
        <f t="shared" si="21"/>
        <v>9.967191528222239</v>
      </c>
      <c r="G393" s="60">
        <f t="shared" si="22"/>
        <v>10.870423475463499</v>
      </c>
    </row>
    <row r="394" spans="1:7" s="54" customFormat="1" ht="13.25" customHeight="1">
      <c r="A394" s="62">
        <v>377</v>
      </c>
      <c r="B394" s="64">
        <v>43119</v>
      </c>
      <c r="C394" s="75">
        <v>2520.2600000000002</v>
      </c>
      <c r="D394" s="60">
        <f t="shared" si="20"/>
        <v>1.7672515108721227E-3</v>
      </c>
      <c r="E394" s="60">
        <f t="shared" si="23"/>
        <v>4.2882977558782797E-5</v>
      </c>
      <c r="F394" s="54">
        <f t="shared" si="21"/>
        <v>9.9842053559931898</v>
      </c>
      <c r="G394" s="60">
        <f t="shared" si="22"/>
        <v>10.395436664620329</v>
      </c>
    </row>
    <row r="395" spans="1:7" s="54" customFormat="1" ht="13.25" customHeight="1">
      <c r="A395" s="62">
        <v>378</v>
      </c>
      <c r="B395" s="65">
        <v>43122</v>
      </c>
      <c r="C395" s="75">
        <v>2502.11</v>
      </c>
      <c r="D395" s="60">
        <f t="shared" si="20"/>
        <v>-7.2276948979411101E-3</v>
      </c>
      <c r="E395" s="60">
        <f t="shared" si="23"/>
        <v>4.002781479934641E-5</v>
      </c>
      <c r="F395" s="54">
        <f t="shared" si="21"/>
        <v>8.8208541518076977</v>
      </c>
      <c r="G395" s="60">
        <f t="shared" si="22"/>
        <v>10.043410441396535</v>
      </c>
    </row>
    <row r="396" spans="1:7" s="54" customFormat="1" ht="13.25" customHeight="1">
      <c r="A396" s="62">
        <v>379</v>
      </c>
      <c r="B396" s="63">
        <v>43123</v>
      </c>
      <c r="C396" s="75">
        <v>2536.6</v>
      </c>
      <c r="D396" s="60">
        <f t="shared" si="20"/>
        <v>1.3690225744759876E-2</v>
      </c>
      <c r="E396" s="60">
        <f t="shared" si="23"/>
        <v>4.4236423006723983E-5</v>
      </c>
      <c r="F396" s="54">
        <f t="shared" si="21"/>
        <v>5.7891303209303295</v>
      </c>
      <c r="G396" s="60">
        <f t="shared" si="22"/>
        <v>10.558209411493241</v>
      </c>
    </row>
    <row r="397" spans="1:7" s="54" customFormat="1" ht="13.25" customHeight="1">
      <c r="A397" s="62">
        <v>380</v>
      </c>
      <c r="B397" s="63">
        <v>43124</v>
      </c>
      <c r="C397" s="75">
        <v>2538</v>
      </c>
      <c r="D397" s="60">
        <f t="shared" si="20"/>
        <v>5.517676410038509E-4</v>
      </c>
      <c r="E397" s="60">
        <f t="shared" si="23"/>
        <v>6.5657107282885509E-5</v>
      </c>
      <c r="F397" s="54">
        <f t="shared" si="21"/>
        <v>9.6264277710483999</v>
      </c>
      <c r="G397" s="60">
        <f t="shared" si="22"/>
        <v>12.862966623328829</v>
      </c>
    </row>
    <row r="398" spans="1:7" s="54" customFormat="1" ht="13.25" customHeight="1">
      <c r="A398" s="62">
        <v>381</v>
      </c>
      <c r="B398" s="63">
        <v>43125</v>
      </c>
      <c r="C398" s="75">
        <v>2562.23</v>
      </c>
      <c r="D398" s="60">
        <f t="shared" si="20"/>
        <v>9.5016037673006492E-3</v>
      </c>
      <c r="E398" s="60">
        <f t="shared" si="23"/>
        <v>5.821905315837113E-5</v>
      </c>
      <c r="F398" s="54">
        <f t="shared" si="21"/>
        <v>8.2005946465820116</v>
      </c>
      <c r="G398" s="60">
        <f t="shared" si="22"/>
        <v>12.112473486414542</v>
      </c>
    </row>
    <row r="399" spans="1:7" s="54" customFormat="1" ht="13.25" customHeight="1">
      <c r="A399" s="62">
        <v>382</v>
      </c>
      <c r="B399" s="64">
        <v>43126</v>
      </c>
      <c r="C399" s="75">
        <v>2574.7600000000002</v>
      </c>
      <c r="D399" s="60">
        <f t="shared" si="20"/>
        <v>4.8783528289561267E-3</v>
      </c>
      <c r="E399" s="60">
        <f t="shared" si="23"/>
        <v>6.4128976045842721E-5</v>
      </c>
      <c r="F399" s="54">
        <f t="shared" si="21"/>
        <v>9.283513264503318</v>
      </c>
      <c r="G399" s="60">
        <f t="shared" si="22"/>
        <v>12.712396297926039</v>
      </c>
    </row>
    <row r="400" spans="1:7" s="54" customFormat="1" ht="13.25" customHeight="1">
      <c r="A400" s="62">
        <v>383</v>
      </c>
      <c r="B400" s="65">
        <v>43129</v>
      </c>
      <c r="C400" s="75">
        <v>2598.19</v>
      </c>
      <c r="D400" s="60">
        <f t="shared" si="20"/>
        <v>9.0587228652235108E-3</v>
      </c>
      <c r="E400" s="60">
        <f t="shared" si="23"/>
        <v>6.0099749118582292E-5</v>
      </c>
      <c r="F400" s="54">
        <f t="shared" si="21"/>
        <v>8.3541005230526384</v>
      </c>
      <c r="G400" s="60">
        <f t="shared" si="22"/>
        <v>12.306557917583104</v>
      </c>
    </row>
    <row r="401" spans="1:7" s="54" customFormat="1" ht="13.25" customHeight="1">
      <c r="A401" s="62">
        <v>384</v>
      </c>
      <c r="B401" s="63">
        <v>43130</v>
      </c>
      <c r="C401" s="75">
        <v>2567.7399999999998</v>
      </c>
      <c r="D401" s="60">
        <f t="shared" si="20"/>
        <v>-1.178891415761325E-2</v>
      </c>
      <c r="E401" s="60">
        <f t="shared" si="23"/>
        <v>6.4568299501907144E-5</v>
      </c>
      <c r="F401" s="54">
        <f t="shared" si="21"/>
        <v>7.4953608264587679</v>
      </c>
      <c r="G401" s="60">
        <f t="shared" si="22"/>
        <v>12.755865895532379</v>
      </c>
    </row>
    <row r="402" spans="1:7" s="54" customFormat="1" ht="13.25" customHeight="1">
      <c r="A402" s="62">
        <v>385</v>
      </c>
      <c r="B402" s="63">
        <v>43131</v>
      </c>
      <c r="C402" s="75">
        <v>2566.46</v>
      </c>
      <c r="D402" s="60">
        <f t="shared" si="20"/>
        <v>-4.9861712692105811E-4</v>
      </c>
      <c r="E402" s="60">
        <f t="shared" si="23"/>
        <v>7.5785696566875178E-5</v>
      </c>
      <c r="F402" s="54">
        <f t="shared" si="21"/>
        <v>9.4843204291732448</v>
      </c>
      <c r="G402" s="60">
        <f t="shared" si="22"/>
        <v>13.819549752018892</v>
      </c>
    </row>
    <row r="403" spans="1:7" s="54" customFormat="1" ht="13.25" customHeight="1">
      <c r="A403" s="62">
        <v>386</v>
      </c>
      <c r="B403" s="63">
        <v>43132</v>
      </c>
      <c r="C403" s="75">
        <v>2568.54</v>
      </c>
      <c r="D403" s="60">
        <f t="shared" ref="D403:D466" si="24">LN(C403/C402)</f>
        <v>8.1012662658597049E-4</v>
      </c>
      <c r="E403" s="60">
        <f t="shared" si="23"/>
        <v>6.6468838853386684E-5</v>
      </c>
      <c r="F403" s="54">
        <f t="shared" si="21"/>
        <v>9.6089034316158042</v>
      </c>
      <c r="G403" s="60">
        <f t="shared" si="22"/>
        <v>12.942236047551228</v>
      </c>
    </row>
    <row r="404" spans="1:7" s="54" customFormat="1" ht="13.25" customHeight="1">
      <c r="A404" s="62">
        <v>387</v>
      </c>
      <c r="B404" s="64">
        <v>43133</v>
      </c>
      <c r="C404" s="75">
        <v>2525.39</v>
      </c>
      <c r="D404" s="60">
        <f t="shared" si="24"/>
        <v>-1.6942137849874139E-2</v>
      </c>
      <c r="E404" s="60">
        <f t="shared" si="23"/>
        <v>5.8927631966755098E-5</v>
      </c>
      <c r="F404" s="54">
        <f t="shared" ref="F404:F467" si="25">-1*(LN(E404)+POWER(D404,2)/E404)</f>
        <v>4.8682082564884803</v>
      </c>
      <c r="G404" s="60">
        <f t="shared" ref="G404:G467" si="26">SQRT(E404*252)*100</f>
        <v>12.185960469172006</v>
      </c>
    </row>
    <row r="405" spans="1:7" s="54" customFormat="1" ht="13.25" customHeight="1">
      <c r="A405" s="62">
        <v>388</v>
      </c>
      <c r="B405" s="65">
        <v>43136</v>
      </c>
      <c r="C405" s="75">
        <v>2491.75</v>
      </c>
      <c r="D405" s="60">
        <f t="shared" si="24"/>
        <v>-1.3410231380424933E-2</v>
      </c>
      <c r="E405" s="60">
        <f t="shared" ref="E405:E468" si="27">$B$3+$B$4*POWER(D404,2)+$B$5*E404</f>
        <v>9.0890212437967275E-5</v>
      </c>
      <c r="F405" s="54">
        <f t="shared" si="25"/>
        <v>7.3272699941549915</v>
      </c>
      <c r="G405" s="60">
        <f t="shared" si="26"/>
        <v>15.134177722746536</v>
      </c>
    </row>
    <row r="406" spans="1:7" s="54" customFormat="1" ht="13.25" customHeight="1">
      <c r="A406" s="62">
        <v>389</v>
      </c>
      <c r="B406" s="63">
        <v>43137</v>
      </c>
      <c r="C406" s="75">
        <v>2453.31</v>
      </c>
      <c r="D406" s="60">
        <f t="shared" si="24"/>
        <v>-1.5547141707547231E-2</v>
      </c>
      <c r="E406" s="60">
        <f t="shared" si="27"/>
        <v>1.0268128653603844E-4</v>
      </c>
      <c r="F406" s="54">
        <f t="shared" si="25"/>
        <v>6.8298624922485436</v>
      </c>
      <c r="G406" s="60">
        <f t="shared" si="26"/>
        <v>16.085920616204</v>
      </c>
    </row>
    <row r="407" spans="1:7" s="54" customFormat="1" ht="13.25" customHeight="1">
      <c r="A407" s="62">
        <v>390</v>
      </c>
      <c r="B407" s="63">
        <v>43138</v>
      </c>
      <c r="C407" s="75">
        <v>2396.56</v>
      </c>
      <c r="D407" s="60">
        <f t="shared" si="24"/>
        <v>-2.3403757342161255E-2</v>
      </c>
      <c r="E407" s="60">
        <f t="shared" si="27"/>
        <v>1.2052851594352188E-4</v>
      </c>
      <c r="F407" s="54">
        <f t="shared" si="25"/>
        <v>4.4791738256900056</v>
      </c>
      <c r="G407" s="60">
        <f t="shared" si="26"/>
        <v>17.427904641054106</v>
      </c>
    </row>
    <row r="408" spans="1:7" s="54" customFormat="1" ht="13.25" customHeight="1">
      <c r="A408" s="62">
        <v>391</v>
      </c>
      <c r="B408" s="63">
        <v>43139</v>
      </c>
      <c r="C408" s="75">
        <v>2407.62</v>
      </c>
      <c r="D408" s="60">
        <f t="shared" si="24"/>
        <v>4.6043318690008198E-3</v>
      </c>
      <c r="E408" s="60">
        <f t="shared" si="27"/>
        <v>1.7580268547316946E-4</v>
      </c>
      <c r="F408" s="54">
        <f t="shared" si="25"/>
        <v>8.5255592861716636</v>
      </c>
      <c r="G408" s="60">
        <f t="shared" si="26"/>
        <v>21.048106028628492</v>
      </c>
    </row>
    <row r="409" spans="1:7" s="54" customFormat="1" ht="13.25" customHeight="1">
      <c r="A409" s="62">
        <v>392</v>
      </c>
      <c r="B409" s="64">
        <v>43140</v>
      </c>
      <c r="C409" s="75">
        <v>2363.77</v>
      </c>
      <c r="D409" s="60">
        <f t="shared" si="24"/>
        <v>-1.8380905598309606E-2</v>
      </c>
      <c r="E409" s="60">
        <f t="shared" si="27"/>
        <v>1.5079465432472447E-4</v>
      </c>
      <c r="F409" s="54">
        <f t="shared" si="25"/>
        <v>6.5590765141292504</v>
      </c>
      <c r="G409" s="60">
        <f t="shared" si="26"/>
        <v>19.493653554382917</v>
      </c>
    </row>
    <row r="410" spans="1:7" s="54" customFormat="1" ht="13.25" customHeight="1">
      <c r="A410" s="62">
        <v>393</v>
      </c>
      <c r="B410" s="65">
        <v>43143</v>
      </c>
      <c r="C410" s="75">
        <v>2385.38</v>
      </c>
      <c r="D410" s="60">
        <f t="shared" si="24"/>
        <v>9.1006387028150417E-3</v>
      </c>
      <c r="E410" s="60">
        <f t="shared" si="27"/>
        <v>1.7254691589219741E-4</v>
      </c>
      <c r="F410" s="54">
        <f t="shared" si="25"/>
        <v>8.1848465682895117</v>
      </c>
      <c r="G410" s="60">
        <f t="shared" si="26"/>
        <v>20.85229551028705</v>
      </c>
    </row>
    <row r="411" spans="1:7" s="54" customFormat="1" ht="13.25" customHeight="1">
      <c r="A411" s="62">
        <v>394</v>
      </c>
      <c r="B411" s="63">
        <v>43144</v>
      </c>
      <c r="C411" s="75">
        <v>2395.19</v>
      </c>
      <c r="D411" s="60">
        <f t="shared" si="24"/>
        <v>4.1041188685849361E-3</v>
      </c>
      <c r="E411" s="60">
        <f t="shared" si="27"/>
        <v>1.5634084380871372E-4</v>
      </c>
      <c r="F411" s="54">
        <f t="shared" si="25"/>
        <v>8.6557344098173381</v>
      </c>
      <c r="G411" s="60">
        <f t="shared" si="26"/>
        <v>19.848902397814307</v>
      </c>
    </row>
    <row r="412" spans="1:7" s="54" customFormat="1" ht="13.25" customHeight="1">
      <c r="A412" s="62">
        <v>395</v>
      </c>
      <c r="B412" s="63">
        <v>43145</v>
      </c>
      <c r="C412" s="75">
        <v>2421.83</v>
      </c>
      <c r="D412" s="60">
        <f t="shared" si="24"/>
        <v>1.1060893083979617E-2</v>
      </c>
      <c r="E412" s="60">
        <f t="shared" si="27"/>
        <v>1.3434892052215276E-4</v>
      </c>
      <c r="F412" s="54">
        <f t="shared" si="25"/>
        <v>8.0044313382910541</v>
      </c>
      <c r="G412" s="60">
        <f t="shared" si="26"/>
        <v>18.39998042705005</v>
      </c>
    </row>
    <row r="413" spans="1:7" s="54" customFormat="1" ht="13.25" customHeight="1">
      <c r="A413" s="62">
        <v>396</v>
      </c>
      <c r="B413" s="63">
        <v>43150</v>
      </c>
      <c r="C413" s="75">
        <v>2442.8200000000002</v>
      </c>
      <c r="D413" s="60">
        <f t="shared" si="24"/>
        <v>8.6296569175548354E-3</v>
      </c>
      <c r="E413" s="60">
        <f t="shared" si="27"/>
        <v>1.3045979079955055E-4</v>
      </c>
      <c r="F413" s="54">
        <f t="shared" si="25"/>
        <v>8.3736107723799726</v>
      </c>
      <c r="G413" s="60">
        <f t="shared" si="26"/>
        <v>18.1317035276575</v>
      </c>
    </row>
    <row r="414" spans="1:7" s="54" customFormat="1" ht="13.25" customHeight="1">
      <c r="A414" s="62">
        <v>397</v>
      </c>
      <c r="B414" s="64">
        <v>43151</v>
      </c>
      <c r="C414" s="75">
        <v>2415.12</v>
      </c>
      <c r="D414" s="60">
        <f t="shared" si="24"/>
        <v>-1.1404134348295658E-2</v>
      </c>
      <c r="E414" s="60">
        <f t="shared" si="27"/>
        <v>1.2091852604136164E-4</v>
      </c>
      <c r="F414" s="54">
        <f t="shared" si="25"/>
        <v>7.9448406041715138</v>
      </c>
      <c r="G414" s="60">
        <f t="shared" si="26"/>
        <v>17.45607875853656</v>
      </c>
    </row>
    <row r="415" spans="1:7" s="54" customFormat="1" ht="13.25" customHeight="1">
      <c r="A415" s="62">
        <v>398</v>
      </c>
      <c r="B415" s="65">
        <v>43152</v>
      </c>
      <c r="C415" s="75">
        <v>2429.65</v>
      </c>
      <c r="D415" s="60">
        <f t="shared" si="24"/>
        <v>5.9982387458587501E-3</v>
      </c>
      <c r="E415" s="60">
        <f t="shared" si="27"/>
        <v>1.2053696134893706E-4</v>
      </c>
      <c r="F415" s="54">
        <f t="shared" si="25"/>
        <v>8.7250658572743109</v>
      </c>
      <c r="G415" s="60">
        <f t="shared" si="26"/>
        <v>17.428515214995262</v>
      </c>
    </row>
    <row r="416" spans="1:7" s="54" customFormat="1" ht="13.25" customHeight="1">
      <c r="A416" s="62">
        <v>399</v>
      </c>
      <c r="B416" s="63">
        <v>43153</v>
      </c>
      <c r="C416" s="75">
        <v>2414.2800000000002</v>
      </c>
      <c r="D416" s="60">
        <f t="shared" si="24"/>
        <v>-6.346108049900814E-3</v>
      </c>
      <c r="E416" s="60">
        <f t="shared" si="27"/>
        <v>1.0770665214316972E-4</v>
      </c>
      <c r="F416" s="54">
        <f t="shared" si="25"/>
        <v>8.7621846322471342</v>
      </c>
      <c r="G416" s="60">
        <f t="shared" si="26"/>
        <v>16.474852454598423</v>
      </c>
    </row>
    <row r="417" spans="1:7" s="54" customFormat="1" ht="13.25" customHeight="1">
      <c r="A417" s="62">
        <v>400</v>
      </c>
      <c r="B417" s="63">
        <v>43154</v>
      </c>
      <c r="C417" s="75">
        <v>2451.52</v>
      </c>
      <c r="D417" s="60">
        <f t="shared" si="24"/>
        <v>1.5307134339310748E-2</v>
      </c>
      <c r="E417" s="60">
        <f t="shared" si="27"/>
        <v>9.781835151520936E-5</v>
      </c>
      <c r="F417" s="54">
        <f t="shared" si="25"/>
        <v>6.8370568057856138</v>
      </c>
      <c r="G417" s="60">
        <f t="shared" si="26"/>
        <v>15.700389989370569</v>
      </c>
    </row>
    <row r="418" spans="1:7" s="54" customFormat="1" ht="13.25" customHeight="1">
      <c r="A418" s="62">
        <v>401</v>
      </c>
      <c r="B418" s="63">
        <v>43157</v>
      </c>
      <c r="C418" s="75">
        <v>2457.65</v>
      </c>
      <c r="D418" s="60">
        <f t="shared" si="24"/>
        <v>2.4973684700224682E-3</v>
      </c>
      <c r="E418" s="60">
        <f t="shared" si="27"/>
        <v>1.1557859793918354E-4</v>
      </c>
      <c r="F418" s="54">
        <f t="shared" si="25"/>
        <v>9.0115977839901049</v>
      </c>
      <c r="G418" s="60">
        <f t="shared" si="26"/>
        <v>17.066284505033384</v>
      </c>
    </row>
    <row r="419" spans="1:7" s="54" customFormat="1" ht="13.25" customHeight="1">
      <c r="A419" s="62">
        <v>402</v>
      </c>
      <c r="B419" s="64">
        <v>43158</v>
      </c>
      <c r="C419" s="75">
        <v>2456.14</v>
      </c>
      <c r="D419" s="60">
        <f t="shared" si="24"/>
        <v>-6.1459689874051541E-4</v>
      </c>
      <c r="E419" s="60">
        <f t="shared" si="27"/>
        <v>9.9706434819157822E-5</v>
      </c>
      <c r="F419" s="54">
        <f t="shared" si="25"/>
        <v>9.2094919263155823</v>
      </c>
      <c r="G419" s="60">
        <f t="shared" si="26"/>
        <v>15.851189726461474</v>
      </c>
    </row>
    <row r="420" spans="1:7" s="54" customFormat="1" ht="13.25" customHeight="1">
      <c r="A420" s="62">
        <v>403</v>
      </c>
      <c r="B420" s="65">
        <v>43159</v>
      </c>
      <c r="C420" s="75">
        <v>2427.36</v>
      </c>
      <c r="D420" s="60">
        <f t="shared" si="24"/>
        <v>-1.1786764899955417E-2</v>
      </c>
      <c r="E420" s="60">
        <f t="shared" si="27"/>
        <v>8.5987125376765992E-5</v>
      </c>
      <c r="F420" s="54">
        <f t="shared" si="25"/>
        <v>7.7456312557429561</v>
      </c>
      <c r="G420" s="60">
        <f t="shared" si="26"/>
        <v>14.720311000432371</v>
      </c>
    </row>
    <row r="421" spans="1:7" s="54" customFormat="1" ht="13.25" customHeight="1">
      <c r="A421" s="62">
        <v>404</v>
      </c>
      <c r="B421" s="63">
        <v>43161</v>
      </c>
      <c r="C421" s="75">
        <v>2402.16</v>
      </c>
      <c r="D421" s="60">
        <f t="shared" si="24"/>
        <v>-1.0435914420909574E-2</v>
      </c>
      <c r="E421" s="60">
        <f t="shared" si="27"/>
        <v>9.3240403393382833E-5</v>
      </c>
      <c r="F421" s="54">
        <f t="shared" si="25"/>
        <v>8.1122916801505944</v>
      </c>
      <c r="G421" s="60">
        <f t="shared" si="26"/>
        <v>15.32859473504746</v>
      </c>
    </row>
    <row r="422" spans="1:7" s="54" customFormat="1" ht="13.25" customHeight="1">
      <c r="A422" s="62">
        <v>405</v>
      </c>
      <c r="B422" s="63">
        <v>43164</v>
      </c>
      <c r="C422" s="75">
        <v>2375.06</v>
      </c>
      <c r="D422" s="60">
        <f t="shared" si="24"/>
        <v>-1.1345632271344918E-2</v>
      </c>
      <c r="E422" s="60">
        <f t="shared" si="27"/>
        <v>9.5158656838319845E-5</v>
      </c>
      <c r="F422" s="54">
        <f t="shared" si="25"/>
        <v>7.9072412740419242</v>
      </c>
      <c r="G422" s="60">
        <f t="shared" si="26"/>
        <v>15.485471101408766</v>
      </c>
    </row>
    <row r="423" spans="1:7" s="54" customFormat="1" ht="13.25" customHeight="1">
      <c r="A423" s="62">
        <v>406</v>
      </c>
      <c r="B423" s="63">
        <v>43165</v>
      </c>
      <c r="C423" s="75">
        <v>2411.41</v>
      </c>
      <c r="D423" s="60">
        <f t="shared" si="24"/>
        <v>1.5188938335649655E-2</v>
      </c>
      <c r="E423" s="60">
        <f t="shared" si="27"/>
        <v>9.9359413288090852E-5</v>
      </c>
      <c r="F423" s="54">
        <f t="shared" si="25"/>
        <v>6.8948545051560384</v>
      </c>
      <c r="G423" s="60">
        <f t="shared" si="26"/>
        <v>15.823581183979465</v>
      </c>
    </row>
    <row r="424" spans="1:7" s="54" customFormat="1" ht="13.25" customHeight="1">
      <c r="A424" s="62">
        <v>407</v>
      </c>
      <c r="B424" s="64">
        <v>43166</v>
      </c>
      <c r="C424" s="75">
        <v>2401.8200000000002</v>
      </c>
      <c r="D424" s="60">
        <f t="shared" si="24"/>
        <v>-3.9848553632473574E-3</v>
      </c>
      <c r="E424" s="60">
        <f t="shared" si="27"/>
        <v>1.1635525398473039E-4</v>
      </c>
      <c r="F424" s="54">
        <f t="shared" si="25"/>
        <v>8.9223919044203761</v>
      </c>
      <c r="G424" s="60">
        <f t="shared" si="26"/>
        <v>17.123528843130455</v>
      </c>
    </row>
    <row r="425" spans="1:7" s="54" customFormat="1" ht="13.25" customHeight="1">
      <c r="A425" s="62">
        <v>408</v>
      </c>
      <c r="B425" s="65">
        <v>43167</v>
      </c>
      <c r="C425" s="75">
        <v>2433.08</v>
      </c>
      <c r="D425" s="60">
        <f t="shared" si="24"/>
        <v>1.2931161179621878E-2</v>
      </c>
      <c r="E425" s="60">
        <f t="shared" si="27"/>
        <v>1.0162274964031049E-4</v>
      </c>
      <c r="F425" s="54">
        <f t="shared" si="25"/>
        <v>7.5487953377652159</v>
      </c>
      <c r="G425" s="60">
        <f t="shared" si="26"/>
        <v>16.002791290696209</v>
      </c>
    </row>
    <row r="426" spans="1:7" s="54" customFormat="1" ht="13.25" customHeight="1">
      <c r="A426" s="62">
        <v>409</v>
      </c>
      <c r="B426" s="63">
        <v>43168</v>
      </c>
      <c r="C426" s="75">
        <v>2459.4499999999998</v>
      </c>
      <c r="D426" s="60">
        <f t="shared" si="24"/>
        <v>1.0779803233967686E-2</v>
      </c>
      <c r="E426" s="60">
        <f t="shared" si="27"/>
        <v>1.0975151862771269E-4</v>
      </c>
      <c r="F426" s="54">
        <f t="shared" si="25"/>
        <v>8.0584985040260868</v>
      </c>
      <c r="G426" s="60">
        <f t="shared" si="26"/>
        <v>16.630508920109328</v>
      </c>
    </row>
    <row r="427" spans="1:7" s="54" customFormat="1" ht="13.25" customHeight="1">
      <c r="A427" s="62">
        <v>410</v>
      </c>
      <c r="B427" s="63">
        <v>43171</v>
      </c>
      <c r="C427" s="75">
        <v>2484.12</v>
      </c>
      <c r="D427" s="60">
        <f t="shared" si="24"/>
        <v>9.98072437174247E-3</v>
      </c>
      <c r="E427" s="60">
        <f t="shared" si="27"/>
        <v>1.0959005958450575E-4</v>
      </c>
      <c r="F427" s="54">
        <f t="shared" si="25"/>
        <v>8.2097867443186097</v>
      </c>
      <c r="G427" s="60">
        <f t="shared" si="26"/>
        <v>16.618271575376138</v>
      </c>
    </row>
    <row r="428" spans="1:7" s="54" customFormat="1" ht="13.25" customHeight="1">
      <c r="A428" s="62">
        <v>411</v>
      </c>
      <c r="B428" s="63">
        <v>43172</v>
      </c>
      <c r="C428" s="75">
        <v>2494.4899999999998</v>
      </c>
      <c r="D428" s="60">
        <f t="shared" si="24"/>
        <v>4.1658274083914712E-3</v>
      </c>
      <c r="E428" s="60">
        <f t="shared" si="27"/>
        <v>1.0725078325453593E-4</v>
      </c>
      <c r="F428" s="54">
        <f t="shared" si="25"/>
        <v>8.978531920802082</v>
      </c>
      <c r="G428" s="60">
        <f t="shared" si="26"/>
        <v>16.43995054133164</v>
      </c>
    </row>
    <row r="429" spans="1:7" s="54" customFormat="1" ht="13.25" customHeight="1">
      <c r="A429" s="62">
        <v>412</v>
      </c>
      <c r="B429" s="64">
        <v>43173</v>
      </c>
      <c r="C429" s="75">
        <v>2486.08</v>
      </c>
      <c r="D429" s="60">
        <f t="shared" si="24"/>
        <v>-3.3771267115979796E-3</v>
      </c>
      <c r="E429" s="60">
        <f t="shared" si="27"/>
        <v>9.439672945177872E-5</v>
      </c>
      <c r="F429" s="54">
        <f t="shared" si="25"/>
        <v>9.147184427948666</v>
      </c>
      <c r="G429" s="60">
        <f t="shared" si="26"/>
        <v>15.423351069676213</v>
      </c>
    </row>
    <row r="430" spans="1:7" s="54" customFormat="1" ht="13.25" customHeight="1">
      <c r="A430" s="62">
        <v>413</v>
      </c>
      <c r="B430" s="65">
        <v>43174</v>
      </c>
      <c r="C430" s="75">
        <v>2492.38</v>
      </c>
      <c r="D430" s="60">
        <f t="shared" si="24"/>
        <v>2.5309044816571851E-3</v>
      </c>
      <c r="E430" s="60">
        <f t="shared" si="27"/>
        <v>8.3125920029481515E-5</v>
      </c>
      <c r="F430" s="54">
        <f t="shared" si="25"/>
        <v>9.3180964680171918</v>
      </c>
      <c r="G430" s="60">
        <f t="shared" si="26"/>
        <v>14.4733312846177</v>
      </c>
    </row>
    <row r="431" spans="1:7" s="54" customFormat="1" ht="13.25" customHeight="1">
      <c r="A431" s="62">
        <v>414</v>
      </c>
      <c r="B431" s="63">
        <v>43175</v>
      </c>
      <c r="C431" s="75">
        <v>2493.9699999999998</v>
      </c>
      <c r="D431" s="60">
        <f t="shared" si="24"/>
        <v>6.3774105463483858E-4</v>
      </c>
      <c r="E431" s="60">
        <f t="shared" si="27"/>
        <v>7.3272205309407007E-5</v>
      </c>
      <c r="F431" s="54">
        <f t="shared" si="25"/>
        <v>9.515778489703326</v>
      </c>
      <c r="G431" s="60">
        <f t="shared" si="26"/>
        <v>13.588449410425962</v>
      </c>
    </row>
    <row r="432" spans="1:7" s="54" customFormat="1" ht="13.25" customHeight="1">
      <c r="A432" s="62">
        <v>415</v>
      </c>
      <c r="B432" s="63">
        <v>43178</v>
      </c>
      <c r="C432" s="75">
        <v>2475.0300000000002</v>
      </c>
      <c r="D432" s="60">
        <f t="shared" si="24"/>
        <v>-7.6233011568973309E-3</v>
      </c>
      <c r="E432" s="60">
        <f t="shared" si="27"/>
        <v>6.444078290742548E-5</v>
      </c>
      <c r="F432" s="54">
        <f t="shared" si="25"/>
        <v>8.7479324648799945</v>
      </c>
      <c r="G432" s="60">
        <f t="shared" si="26"/>
        <v>12.743263825516296</v>
      </c>
    </row>
    <row r="433" spans="1:7" s="54" customFormat="1" ht="13.25" customHeight="1">
      <c r="A433" s="62">
        <v>416</v>
      </c>
      <c r="B433" s="63">
        <v>43179</v>
      </c>
      <c r="C433" s="75">
        <v>2485.52</v>
      </c>
      <c r="D433" s="60">
        <f t="shared" si="24"/>
        <v>4.2293760315923112E-3</v>
      </c>
      <c r="E433" s="60">
        <f t="shared" si="27"/>
        <v>6.4920657675330017E-5</v>
      </c>
      <c r="F433" s="54">
        <f t="shared" si="25"/>
        <v>9.3668141794739181</v>
      </c>
      <c r="G433" s="60">
        <f t="shared" si="26"/>
        <v>12.790623805813054</v>
      </c>
    </row>
    <row r="434" spans="1:7" s="54" customFormat="1" ht="13.25" customHeight="1">
      <c r="A434" s="62">
        <v>417</v>
      </c>
      <c r="B434" s="64">
        <v>43180</v>
      </c>
      <c r="C434" s="75">
        <v>2484.9699999999998</v>
      </c>
      <c r="D434" s="60">
        <f t="shared" si="24"/>
        <v>-2.213061497940173E-4</v>
      </c>
      <c r="E434" s="60">
        <f t="shared" si="27"/>
        <v>5.9958581475983599E-5</v>
      </c>
      <c r="F434" s="54">
        <f t="shared" si="25"/>
        <v>9.7210397054462909</v>
      </c>
      <c r="G434" s="60">
        <f t="shared" si="26"/>
        <v>12.29209605069366</v>
      </c>
    </row>
    <row r="435" spans="1:7" s="54" customFormat="1" ht="13.25" customHeight="1">
      <c r="A435" s="62">
        <v>418</v>
      </c>
      <c r="B435" s="65">
        <v>43181</v>
      </c>
      <c r="C435" s="75">
        <v>2496.02</v>
      </c>
      <c r="D435" s="60">
        <f t="shared" si="24"/>
        <v>4.4368762544796832E-3</v>
      </c>
      <c r="E435" s="60">
        <f t="shared" si="27"/>
        <v>5.3539398713849999E-5</v>
      </c>
      <c r="F435" s="54">
        <f t="shared" si="25"/>
        <v>9.4674033223636656</v>
      </c>
      <c r="G435" s="60">
        <f t="shared" si="26"/>
        <v>11.615476088344463</v>
      </c>
    </row>
    <row r="436" spans="1:7" s="54" customFormat="1" ht="13.25" customHeight="1">
      <c r="A436" s="62">
        <v>419</v>
      </c>
      <c r="B436" s="63">
        <v>43182</v>
      </c>
      <c r="C436" s="75">
        <v>2416.7600000000002</v>
      </c>
      <c r="D436" s="60">
        <f t="shared" si="24"/>
        <v>-3.2269663153222237E-2</v>
      </c>
      <c r="E436" s="60">
        <f t="shared" si="27"/>
        <v>5.0919446891765704E-5</v>
      </c>
      <c r="F436" s="54">
        <f t="shared" si="25"/>
        <v>-10.565293493098203</v>
      </c>
      <c r="G436" s="60">
        <f t="shared" si="26"/>
        <v>11.327709661147287</v>
      </c>
    </row>
    <row r="437" spans="1:7" s="54" customFormat="1" ht="13.25" customHeight="1">
      <c r="A437" s="62">
        <v>420</v>
      </c>
      <c r="B437" s="63">
        <v>43185</v>
      </c>
      <c r="C437" s="75">
        <v>2437.08</v>
      </c>
      <c r="D437" s="60">
        <f t="shared" si="24"/>
        <v>8.372801208512224E-3</v>
      </c>
      <c r="E437" s="60">
        <f t="shared" si="27"/>
        <v>1.8474071911368049E-4</v>
      </c>
      <c r="F437" s="54">
        <f t="shared" si="25"/>
        <v>8.217085938391536</v>
      </c>
      <c r="G437" s="60">
        <f t="shared" si="26"/>
        <v>21.576529196478166</v>
      </c>
    </row>
    <row r="438" spans="1:7" s="54" customFormat="1" ht="13.25" customHeight="1">
      <c r="A438" s="62">
        <v>421</v>
      </c>
      <c r="B438" s="63">
        <v>43186</v>
      </c>
      <c r="C438" s="75">
        <v>2452.06</v>
      </c>
      <c r="D438" s="60">
        <f t="shared" si="24"/>
        <v>6.1278862442569176E-3</v>
      </c>
      <c r="E438" s="60">
        <f t="shared" si="27"/>
        <v>1.6458925490800061E-4</v>
      </c>
      <c r="F438" s="54">
        <f t="shared" si="25"/>
        <v>8.4839078476716097</v>
      </c>
      <c r="G438" s="60">
        <f t="shared" si="26"/>
        <v>20.365778216610373</v>
      </c>
    </row>
    <row r="439" spans="1:7" s="54" customFormat="1" ht="13.25" customHeight="1">
      <c r="A439" s="62">
        <v>422</v>
      </c>
      <c r="B439" s="64">
        <v>43187</v>
      </c>
      <c r="C439" s="75">
        <v>2419.29</v>
      </c>
      <c r="D439" s="60">
        <f t="shared" si="24"/>
        <v>-1.3454378903100649E-2</v>
      </c>
      <c r="E439" s="60">
        <f t="shared" si="27"/>
        <v>1.438289872533972E-4</v>
      </c>
      <c r="F439" s="54">
        <f t="shared" si="25"/>
        <v>7.5883053795899684</v>
      </c>
      <c r="G439" s="60">
        <f t="shared" si="26"/>
        <v>19.038094649374997</v>
      </c>
    </row>
    <row r="440" spans="1:7" s="54" customFormat="1" ht="13.25" customHeight="1">
      <c r="A440" s="62">
        <v>423</v>
      </c>
      <c r="B440" s="65">
        <v>43188</v>
      </c>
      <c r="C440" s="75">
        <v>2436.37</v>
      </c>
      <c r="D440" s="60">
        <f t="shared" si="24"/>
        <v>7.0351179632900419E-3</v>
      </c>
      <c r="E440" s="60">
        <f t="shared" si="27"/>
        <v>1.4599683961650299E-4</v>
      </c>
      <c r="F440" s="54">
        <f t="shared" si="25"/>
        <v>8.4929258834562198</v>
      </c>
      <c r="G440" s="60">
        <f t="shared" si="26"/>
        <v>19.181033231648069</v>
      </c>
    </row>
    <row r="441" spans="1:7" s="54" customFormat="1" ht="13.25" customHeight="1">
      <c r="A441" s="62">
        <v>424</v>
      </c>
      <c r="B441" s="63">
        <v>43189</v>
      </c>
      <c r="C441" s="75">
        <v>2445.85</v>
      </c>
      <c r="D441" s="60">
        <f t="shared" si="24"/>
        <v>3.8834841176110511E-3</v>
      </c>
      <c r="E441" s="60">
        <f t="shared" si="27"/>
        <v>1.3026092357886965E-4</v>
      </c>
      <c r="F441" s="54">
        <f t="shared" si="25"/>
        <v>8.8301922493530682</v>
      </c>
      <c r="G441" s="60">
        <f t="shared" si="26"/>
        <v>18.117878667734573</v>
      </c>
    </row>
    <row r="442" spans="1:7" s="54" customFormat="1" ht="13.25" customHeight="1">
      <c r="A442" s="62">
        <v>425</v>
      </c>
      <c r="B442" s="63">
        <v>43192</v>
      </c>
      <c r="C442" s="75">
        <v>2444.16</v>
      </c>
      <c r="D442" s="60">
        <f t="shared" si="24"/>
        <v>-6.912051579793481E-4</v>
      </c>
      <c r="E442" s="60">
        <f t="shared" si="27"/>
        <v>1.1285304073823809E-4</v>
      </c>
      <c r="F442" s="54">
        <f t="shared" si="25"/>
        <v>9.0851905992759043</v>
      </c>
      <c r="G442" s="60">
        <f t="shared" si="26"/>
        <v>16.863856695915082</v>
      </c>
    </row>
    <row r="443" spans="1:7" s="54" customFormat="1" ht="13.25" customHeight="1">
      <c r="A443" s="62">
        <v>426</v>
      </c>
      <c r="B443" s="63">
        <v>43193</v>
      </c>
      <c r="C443" s="75">
        <v>2442.4299999999998</v>
      </c>
      <c r="D443" s="60">
        <f t="shared" si="24"/>
        <v>-7.0806025153646336E-4</v>
      </c>
      <c r="E443" s="60">
        <f t="shared" si="27"/>
        <v>9.6718056021458771E-5</v>
      </c>
      <c r="F443" s="54">
        <f t="shared" si="25"/>
        <v>9.2385268343028173</v>
      </c>
      <c r="G443" s="60">
        <f t="shared" si="26"/>
        <v>15.611838494363054</v>
      </c>
    </row>
    <row r="444" spans="1:7" s="54" customFormat="1" ht="13.25" customHeight="1">
      <c r="A444" s="62">
        <v>427</v>
      </c>
      <c r="B444" s="64">
        <v>43194</v>
      </c>
      <c r="C444" s="75">
        <v>2408.06</v>
      </c>
      <c r="D444" s="60">
        <f t="shared" si="24"/>
        <v>-1.4172001283748797E-2</v>
      </c>
      <c r="E444" s="60">
        <f t="shared" si="27"/>
        <v>8.3567335090281499E-5</v>
      </c>
      <c r="F444" s="54">
        <f t="shared" si="25"/>
        <v>6.9864591922566657</v>
      </c>
      <c r="G444" s="60">
        <f t="shared" si="26"/>
        <v>14.511708528891742</v>
      </c>
    </row>
    <row r="445" spans="1:7" s="54" customFormat="1" ht="13.25" customHeight="1">
      <c r="A445" s="62">
        <v>428</v>
      </c>
      <c r="B445" s="65">
        <v>43195</v>
      </c>
      <c r="C445" s="75">
        <v>2437.52</v>
      </c>
      <c r="D445" s="60">
        <f t="shared" si="24"/>
        <v>1.2159684904734215E-2</v>
      </c>
      <c r="E445" s="60">
        <f t="shared" si="27"/>
        <v>9.9507511437142319E-5</v>
      </c>
      <c r="F445" s="54">
        <f t="shared" si="25"/>
        <v>7.7293801810127425</v>
      </c>
      <c r="G445" s="60">
        <f t="shared" si="26"/>
        <v>15.835369551153477</v>
      </c>
    </row>
    <row r="446" spans="1:7" s="54" customFormat="1" ht="13.25" customHeight="1">
      <c r="A446" s="62">
        <v>429</v>
      </c>
      <c r="B446" s="63">
        <v>43196</v>
      </c>
      <c r="C446" s="75">
        <v>2429.58</v>
      </c>
      <c r="D446" s="60">
        <f t="shared" si="24"/>
        <v>-3.2627260765930016E-3</v>
      </c>
      <c r="E446" s="60">
        <f t="shared" si="27"/>
        <v>1.0545113098190301E-4</v>
      </c>
      <c r="F446" s="54">
        <f t="shared" si="25"/>
        <v>9.0563120744332135</v>
      </c>
      <c r="G446" s="60">
        <f t="shared" si="26"/>
        <v>16.30143705549899</v>
      </c>
    </row>
    <row r="447" spans="1:7" s="54" customFormat="1" ht="13.25" customHeight="1">
      <c r="A447" s="62">
        <v>430</v>
      </c>
      <c r="B447" s="63">
        <v>43199</v>
      </c>
      <c r="C447" s="75">
        <v>2444.08</v>
      </c>
      <c r="D447" s="60">
        <f t="shared" si="24"/>
        <v>5.9503710900356459E-3</v>
      </c>
      <c r="E447" s="60">
        <f t="shared" si="27"/>
        <v>9.2036807419628049E-5</v>
      </c>
      <c r="F447" s="54">
        <f t="shared" si="25"/>
        <v>8.9086181090572474</v>
      </c>
      <c r="G447" s="60">
        <f t="shared" si="26"/>
        <v>15.229338616547427</v>
      </c>
    </row>
    <row r="448" spans="1:7" s="54" customFormat="1" ht="13.25" customHeight="1">
      <c r="A448" s="62">
        <v>431</v>
      </c>
      <c r="B448" s="63">
        <v>43200</v>
      </c>
      <c r="C448" s="75">
        <v>2450.7399999999998</v>
      </c>
      <c r="D448" s="60">
        <f t="shared" si="24"/>
        <v>2.721245769966294E-3</v>
      </c>
      <c r="E448" s="60">
        <f t="shared" si="27"/>
        <v>8.4396118108514664E-5</v>
      </c>
      <c r="F448" s="54">
        <f t="shared" si="25"/>
        <v>9.2922460335061796</v>
      </c>
      <c r="G448" s="60">
        <f t="shared" si="26"/>
        <v>14.583491270387105</v>
      </c>
    </row>
    <row r="449" spans="1:7" s="54" customFormat="1" ht="13.25" customHeight="1">
      <c r="A449" s="62">
        <v>432</v>
      </c>
      <c r="B449" s="64">
        <v>43201</v>
      </c>
      <c r="C449" s="75">
        <v>2444.2199999999998</v>
      </c>
      <c r="D449" s="60">
        <f t="shared" si="24"/>
        <v>-2.6639661430866764E-3</v>
      </c>
      <c r="E449" s="60">
        <f t="shared" si="27"/>
        <v>7.4440756480101893E-5</v>
      </c>
      <c r="F449" s="54">
        <f t="shared" si="25"/>
        <v>9.4101732254689185</v>
      </c>
      <c r="G449" s="60">
        <f t="shared" si="26"/>
        <v>13.696375664016259</v>
      </c>
    </row>
    <row r="450" spans="1:7" s="54" customFormat="1" ht="13.25" customHeight="1">
      <c r="A450" s="62">
        <v>433</v>
      </c>
      <c r="B450" s="65">
        <v>43202</v>
      </c>
      <c r="C450" s="75">
        <v>2442.71</v>
      </c>
      <c r="D450" s="60">
        <f t="shared" si="24"/>
        <v>-6.1797490369394615E-4</v>
      </c>
      <c r="E450" s="60">
        <f t="shared" si="27"/>
        <v>6.6283713935349494E-5</v>
      </c>
      <c r="F450" s="54">
        <f t="shared" si="25"/>
        <v>9.6158048425469396</v>
      </c>
      <c r="G450" s="60">
        <f t="shared" si="26"/>
        <v>12.924200521389348</v>
      </c>
    </row>
    <row r="451" spans="1:7" s="54" customFormat="1" ht="13.25" customHeight="1">
      <c r="A451" s="62">
        <v>434</v>
      </c>
      <c r="B451" s="63">
        <v>43203</v>
      </c>
      <c r="C451" s="75">
        <v>2455.0700000000002</v>
      </c>
      <c r="D451" s="60">
        <f t="shared" si="24"/>
        <v>5.0471953572415774E-3</v>
      </c>
      <c r="E451" s="60">
        <f t="shared" si="27"/>
        <v>5.874019316137187E-5</v>
      </c>
      <c r="F451" s="54">
        <f t="shared" si="25"/>
        <v>9.3087108721347924</v>
      </c>
      <c r="G451" s="60">
        <f t="shared" si="26"/>
        <v>12.166564295915965</v>
      </c>
    </row>
    <row r="452" spans="1:7" s="54" customFormat="1" ht="13.25" customHeight="1">
      <c r="A452" s="62">
        <v>435</v>
      </c>
      <c r="B452" s="63">
        <v>43206</v>
      </c>
      <c r="C452" s="75">
        <v>2457.4899999999998</v>
      </c>
      <c r="D452" s="60">
        <f t="shared" si="24"/>
        <v>9.8522977663489161E-4</v>
      </c>
      <c r="E452" s="60">
        <f t="shared" si="27"/>
        <v>5.592962341661221E-5</v>
      </c>
      <c r="F452" s="54">
        <f t="shared" si="25"/>
        <v>9.7740610408016924</v>
      </c>
      <c r="G452" s="60">
        <f t="shared" si="26"/>
        <v>11.871927013331188</v>
      </c>
    </row>
    <row r="453" spans="1:7" s="54" customFormat="1" ht="13.25" customHeight="1">
      <c r="A453" s="62">
        <v>436</v>
      </c>
      <c r="B453" s="63">
        <v>43207</v>
      </c>
      <c r="C453" s="75">
        <v>2453.77</v>
      </c>
      <c r="D453" s="60">
        <f t="shared" si="24"/>
        <v>-1.5148864899895173E-3</v>
      </c>
      <c r="E453" s="60">
        <f t="shared" si="27"/>
        <v>5.0377494239325595E-5</v>
      </c>
      <c r="F453" s="54">
        <f t="shared" si="25"/>
        <v>9.8504123290957342</v>
      </c>
      <c r="G453" s="60">
        <f t="shared" si="26"/>
        <v>11.267266105098454</v>
      </c>
    </row>
    <row r="454" spans="1:7" s="54" customFormat="1" ht="13.25" customHeight="1">
      <c r="A454" s="62">
        <v>437</v>
      </c>
      <c r="B454" s="64">
        <v>43208</v>
      </c>
      <c r="C454" s="75">
        <v>2479.98</v>
      </c>
      <c r="D454" s="60">
        <f t="shared" si="24"/>
        <v>1.0624878263319405E-2</v>
      </c>
      <c r="E454" s="60">
        <f t="shared" si="27"/>
        <v>4.6027405779362556E-5</v>
      </c>
      <c r="F454" s="54">
        <f t="shared" si="25"/>
        <v>7.5336469965491508</v>
      </c>
      <c r="G454" s="60">
        <f t="shared" si="26"/>
        <v>10.769821844580051</v>
      </c>
    </row>
    <row r="455" spans="1:7" s="54" customFormat="1" ht="13.25" customHeight="1">
      <c r="A455" s="62">
        <v>438</v>
      </c>
      <c r="B455" s="65">
        <v>43209</v>
      </c>
      <c r="C455" s="75">
        <v>2486.1</v>
      </c>
      <c r="D455" s="60">
        <f t="shared" si="24"/>
        <v>2.4647219127260237E-3</v>
      </c>
      <c r="E455" s="60">
        <f t="shared" si="27"/>
        <v>5.7198416081799728E-5</v>
      </c>
      <c r="F455" s="54">
        <f t="shared" si="25"/>
        <v>9.6627776667526302</v>
      </c>
      <c r="G455" s="60">
        <f t="shared" si="26"/>
        <v>12.005832271281127</v>
      </c>
    </row>
    <row r="456" spans="1:7" s="54" customFormat="1" ht="13.25" customHeight="1">
      <c r="A456" s="62">
        <v>439</v>
      </c>
      <c r="B456" s="63">
        <v>43210</v>
      </c>
      <c r="C456" s="75">
        <v>2476.33</v>
      </c>
      <c r="D456" s="60">
        <f t="shared" si="24"/>
        <v>-3.9375921165038354E-3</v>
      </c>
      <c r="E456" s="60">
        <f t="shared" si="27"/>
        <v>5.2091109592750232E-5</v>
      </c>
      <c r="F456" s="54">
        <f t="shared" si="25"/>
        <v>9.5648717763680704</v>
      </c>
      <c r="G456" s="60">
        <f t="shared" si="26"/>
        <v>11.457294452606627</v>
      </c>
    </row>
    <row r="457" spans="1:7" s="54" customFormat="1" ht="13.25" customHeight="1">
      <c r="A457" s="62">
        <v>440</v>
      </c>
      <c r="B457" s="63">
        <v>43213</v>
      </c>
      <c r="C457" s="75">
        <v>2474.11</v>
      </c>
      <c r="D457" s="60">
        <f t="shared" si="24"/>
        <v>-8.9689003353882169E-4</v>
      </c>
      <c r="E457" s="60">
        <f t="shared" si="27"/>
        <v>4.9182320540249052E-5</v>
      </c>
      <c r="F457" s="54">
        <f t="shared" si="25"/>
        <v>9.9036206284620416</v>
      </c>
      <c r="G457" s="60">
        <f t="shared" si="26"/>
        <v>11.132809517881261</v>
      </c>
    </row>
    <row r="458" spans="1:7" s="54" customFormat="1" ht="13.25" customHeight="1">
      <c r="A458" s="62">
        <v>441</v>
      </c>
      <c r="B458" s="63">
        <v>43214</v>
      </c>
      <c r="C458" s="75">
        <v>2464.14</v>
      </c>
      <c r="D458" s="60">
        <f t="shared" si="24"/>
        <v>-4.0378731519270013E-3</v>
      </c>
      <c r="E458" s="60">
        <f t="shared" si="27"/>
        <v>4.4854707552617761E-5</v>
      </c>
      <c r="F458" s="54">
        <f t="shared" si="25"/>
        <v>9.648587956544544</v>
      </c>
      <c r="G458" s="60">
        <f t="shared" si="26"/>
        <v>10.631738476495588</v>
      </c>
    </row>
    <row r="459" spans="1:7" s="54" customFormat="1" ht="13.25" customHeight="1">
      <c r="A459" s="62">
        <v>442</v>
      </c>
      <c r="B459" s="64">
        <v>43215</v>
      </c>
      <c r="C459" s="75">
        <v>2448.81</v>
      </c>
      <c r="D459" s="60">
        <f t="shared" si="24"/>
        <v>-6.2406699654723426E-3</v>
      </c>
      <c r="E459" s="60">
        <f t="shared" si="27"/>
        <v>4.3389360661942491E-5</v>
      </c>
      <c r="F459" s="54">
        <f t="shared" si="25"/>
        <v>9.1477038642111559</v>
      </c>
      <c r="G459" s="60">
        <f t="shared" si="26"/>
        <v>10.456633725444107</v>
      </c>
    </row>
    <row r="460" spans="1:7" s="54" customFormat="1" ht="13.25" customHeight="1">
      <c r="A460" s="62">
        <v>443</v>
      </c>
      <c r="B460" s="65">
        <v>43216</v>
      </c>
      <c r="C460" s="75">
        <v>2475.64</v>
      </c>
      <c r="D460" s="60">
        <f t="shared" si="24"/>
        <v>1.0896756178151345E-2</v>
      </c>
      <c r="E460" s="60">
        <f t="shared" si="27"/>
        <v>4.5207814691181517E-5</v>
      </c>
      <c r="F460" s="54">
        <f t="shared" si="25"/>
        <v>7.3777191399813455</v>
      </c>
      <c r="G460" s="60">
        <f t="shared" si="26"/>
        <v>10.673504252202152</v>
      </c>
    </row>
    <row r="461" spans="1:7" s="54" customFormat="1" ht="13.25" customHeight="1">
      <c r="A461" s="62">
        <v>444</v>
      </c>
      <c r="B461" s="63">
        <v>43217</v>
      </c>
      <c r="C461" s="75">
        <v>2492.4</v>
      </c>
      <c r="D461" s="60">
        <f t="shared" si="24"/>
        <v>6.7471532362510973E-3</v>
      </c>
      <c r="E461" s="60">
        <f t="shared" si="27"/>
        <v>5.7308919770838703E-5</v>
      </c>
      <c r="F461" s="54">
        <f t="shared" si="25"/>
        <v>8.9726914292605819</v>
      </c>
      <c r="G461" s="60">
        <f t="shared" si="26"/>
        <v>12.017423926221191</v>
      </c>
    </row>
    <row r="462" spans="1:7" s="54" customFormat="1" ht="13.25" customHeight="1">
      <c r="A462" s="62">
        <v>445</v>
      </c>
      <c r="B462" s="63">
        <v>43220</v>
      </c>
      <c r="C462" s="75">
        <v>2515.38</v>
      </c>
      <c r="D462" s="60">
        <f t="shared" si="24"/>
        <v>9.1777838896724695E-3</v>
      </c>
      <c r="E462" s="60">
        <f t="shared" si="27"/>
        <v>5.7430967813564706E-5</v>
      </c>
      <c r="F462" s="54">
        <f t="shared" si="25"/>
        <v>8.2982666496305555</v>
      </c>
      <c r="G462" s="60">
        <f t="shared" si="26"/>
        <v>12.030213584562123</v>
      </c>
    </row>
    <row r="463" spans="1:7" s="54" customFormat="1" ht="13.25" customHeight="1">
      <c r="A463" s="62">
        <v>446</v>
      </c>
      <c r="B463" s="63">
        <v>43222</v>
      </c>
      <c r="C463" s="75">
        <v>2505.61</v>
      </c>
      <c r="D463" s="60">
        <f t="shared" si="24"/>
        <v>-3.8916677111940829E-3</v>
      </c>
      <c r="E463" s="60">
        <f t="shared" si="27"/>
        <v>6.2681550121490874E-5</v>
      </c>
      <c r="F463" s="54">
        <f t="shared" si="25"/>
        <v>9.4358240253317014</v>
      </c>
      <c r="G463" s="60">
        <f t="shared" si="26"/>
        <v>12.568114667926809</v>
      </c>
    </row>
    <row r="464" spans="1:7" s="54" customFormat="1" ht="13.25" customHeight="1">
      <c r="A464" s="62">
        <v>447</v>
      </c>
      <c r="B464" s="64">
        <v>43223</v>
      </c>
      <c r="C464" s="75">
        <v>2487.25</v>
      </c>
      <c r="D464" s="60">
        <f t="shared" si="24"/>
        <v>-7.3545353790761842E-3</v>
      </c>
      <c r="E464" s="60">
        <f t="shared" si="27"/>
        <v>5.776820632183581E-5</v>
      </c>
      <c r="F464" s="54">
        <f t="shared" si="25"/>
        <v>8.8227578188242148</v>
      </c>
      <c r="G464" s="60">
        <f t="shared" si="26"/>
        <v>12.065482996176582</v>
      </c>
    </row>
    <row r="465" spans="1:7" s="54" customFormat="1" ht="13.25" customHeight="1">
      <c r="A465" s="62">
        <v>448</v>
      </c>
      <c r="B465" s="65">
        <v>43224</v>
      </c>
      <c r="C465" s="75">
        <v>2461.38</v>
      </c>
      <c r="D465" s="60">
        <f t="shared" si="24"/>
        <v>-1.0455514221301429E-2</v>
      </c>
      <c r="E465" s="60">
        <f t="shared" si="27"/>
        <v>5.8945212725412208E-5</v>
      </c>
      <c r="F465" s="54">
        <f t="shared" si="25"/>
        <v>7.8843363087799734</v>
      </c>
      <c r="G465" s="60">
        <f t="shared" si="26"/>
        <v>12.187778143207185</v>
      </c>
    </row>
    <row r="466" spans="1:7" s="54" customFormat="1" ht="13.25" customHeight="1">
      <c r="A466" s="62">
        <v>449</v>
      </c>
      <c r="B466" s="63">
        <v>43228</v>
      </c>
      <c r="C466" s="75">
        <v>2449.81</v>
      </c>
      <c r="D466" s="60">
        <f t="shared" si="24"/>
        <v>-4.7116977370390721E-3</v>
      </c>
      <c r="E466" s="60">
        <f t="shared" si="27"/>
        <v>6.7254390265919072E-5</v>
      </c>
      <c r="F466" s="54">
        <f t="shared" si="25"/>
        <v>9.2769368629197331</v>
      </c>
      <c r="G466" s="60">
        <f t="shared" si="26"/>
        <v>13.018489292929347</v>
      </c>
    </row>
    <row r="467" spans="1:7" s="54" customFormat="1" ht="13.25" customHeight="1">
      <c r="A467" s="62">
        <v>450</v>
      </c>
      <c r="B467" s="63">
        <v>43229</v>
      </c>
      <c r="C467" s="75">
        <v>2443.98</v>
      </c>
      <c r="D467" s="60">
        <f t="shared" ref="D467:D530" si="28">LN(C467/C466)</f>
        <v>-2.3826125591817331E-3</v>
      </c>
      <c r="E467" s="60">
        <f t="shared" si="27"/>
        <v>6.2435019647126829E-5</v>
      </c>
      <c r="F467" s="54">
        <f t="shared" si="25"/>
        <v>9.5904602136088464</v>
      </c>
      <c r="G467" s="60">
        <f t="shared" si="26"/>
        <v>12.543374725757003</v>
      </c>
    </row>
    <row r="468" spans="1:7" s="54" customFormat="1" ht="13.25" customHeight="1">
      <c r="A468" s="62">
        <v>451</v>
      </c>
      <c r="B468" s="63">
        <v>43230</v>
      </c>
      <c r="C468" s="75">
        <v>2464.16</v>
      </c>
      <c r="D468" s="60">
        <f t="shared" si="28"/>
        <v>8.22312065820845E-3</v>
      </c>
      <c r="E468" s="60">
        <f t="shared" si="27"/>
        <v>5.6307223983445589E-5</v>
      </c>
      <c r="F468" s="54">
        <f t="shared" ref="F468:F531" si="29">-1*(LN(E468)+POWER(D468,2)/E468)</f>
        <v>8.5837811817789458</v>
      </c>
      <c r="G468" s="60">
        <f t="shared" ref="G468:G531" si="30">SQRT(E468*252)*100</f>
        <v>11.911935377522951</v>
      </c>
    </row>
    <row r="469" spans="1:7" s="54" customFormat="1" ht="13.25" customHeight="1">
      <c r="A469" s="62">
        <v>452</v>
      </c>
      <c r="B469" s="64">
        <v>43231</v>
      </c>
      <c r="C469" s="75">
        <v>2477.71</v>
      </c>
      <c r="D469" s="60">
        <f t="shared" si="28"/>
        <v>5.4837678676110876E-3</v>
      </c>
      <c r="E469" s="60">
        <f t="shared" ref="E469:E532" si="31">$B$3+$B$4*POWER(D468,2)+$B$5*E468</f>
        <v>5.9554760754174363E-5</v>
      </c>
      <c r="F469" s="54">
        <f t="shared" si="29"/>
        <v>9.2236721515971798</v>
      </c>
      <c r="G469" s="60">
        <f t="shared" si="30"/>
        <v>12.250632518385302</v>
      </c>
    </row>
    <row r="470" spans="1:7" s="54" customFormat="1" ht="13.25" customHeight="1">
      <c r="A470" s="62">
        <v>453</v>
      </c>
      <c r="B470" s="65">
        <v>43234</v>
      </c>
      <c r="C470" s="75">
        <v>2476.11</v>
      </c>
      <c r="D470" s="60">
        <f t="shared" si="28"/>
        <v>-6.4596616576150054E-4</v>
      </c>
      <c r="E470" s="60">
        <f t="shared" si="31"/>
        <v>5.7205514094389995E-5</v>
      </c>
      <c r="F470" s="54">
        <f t="shared" si="29"/>
        <v>9.7615659970844746</v>
      </c>
      <c r="G470" s="60">
        <f t="shared" si="30"/>
        <v>12.006577177441653</v>
      </c>
    </row>
    <row r="471" spans="1:7" s="54" customFormat="1" ht="13.25" customHeight="1">
      <c r="A471" s="62">
        <v>454</v>
      </c>
      <c r="B471" s="63">
        <v>43235</v>
      </c>
      <c r="C471" s="75">
        <v>2458.54</v>
      </c>
      <c r="D471" s="60">
        <f t="shared" si="28"/>
        <v>-7.1211025089831549E-3</v>
      </c>
      <c r="E471" s="60">
        <f t="shared" si="31"/>
        <v>5.1344003990946193E-5</v>
      </c>
      <c r="F471" s="54">
        <f t="shared" si="29"/>
        <v>8.8893085901299802</v>
      </c>
      <c r="G471" s="60">
        <f t="shared" si="30"/>
        <v>11.374835825504666</v>
      </c>
    </row>
    <row r="472" spans="1:7" s="54" customFormat="1" ht="13.25" customHeight="1">
      <c r="A472" s="62">
        <v>455</v>
      </c>
      <c r="B472" s="63">
        <v>43236</v>
      </c>
      <c r="C472" s="75">
        <v>2459.8200000000002</v>
      </c>
      <c r="D472" s="60">
        <f t="shared" si="28"/>
        <v>5.2049871457074859E-4</v>
      </c>
      <c r="E472" s="60">
        <f t="shared" si="31"/>
        <v>5.3258278121949039E-5</v>
      </c>
      <c r="F472" s="54">
        <f t="shared" si="29"/>
        <v>9.8352704194676033</v>
      </c>
      <c r="G472" s="60">
        <f t="shared" si="30"/>
        <v>11.584941124896215</v>
      </c>
    </row>
    <row r="473" spans="1:7" s="54" customFormat="1" ht="13.25" customHeight="1">
      <c r="A473" s="62">
        <v>456</v>
      </c>
      <c r="B473" s="63">
        <v>43237</v>
      </c>
      <c r="C473" s="75">
        <v>2448.4499999999998</v>
      </c>
      <c r="D473" s="60">
        <f t="shared" si="28"/>
        <v>-4.6330052494390397E-3</v>
      </c>
      <c r="E473" s="60">
        <f t="shared" si="31"/>
        <v>4.8106589337249984E-5</v>
      </c>
      <c r="F473" s="54">
        <f t="shared" si="29"/>
        <v>9.4959001807929031</v>
      </c>
      <c r="G473" s="60">
        <f t="shared" si="30"/>
        <v>11.010386238905062</v>
      </c>
    </row>
    <row r="474" spans="1:7" s="54" customFormat="1" ht="13.25" customHeight="1">
      <c r="A474" s="62">
        <v>457</v>
      </c>
      <c r="B474" s="64">
        <v>43238</v>
      </c>
      <c r="C474" s="75">
        <v>2460.65</v>
      </c>
      <c r="D474" s="60">
        <f t="shared" si="28"/>
        <v>4.9703713985556246E-3</v>
      </c>
      <c r="E474" s="60">
        <f t="shared" si="31"/>
        <v>4.6727137608562947E-5</v>
      </c>
      <c r="F474" s="54">
        <f t="shared" si="29"/>
        <v>9.4424864374167328</v>
      </c>
      <c r="G474" s="60">
        <f t="shared" si="30"/>
        <v>10.851377183269349</v>
      </c>
    </row>
    <row r="475" spans="1:7" s="54" customFormat="1" ht="13.25" customHeight="1">
      <c r="A475" s="62">
        <v>458</v>
      </c>
      <c r="B475" s="65">
        <v>43241</v>
      </c>
      <c r="C475" s="75">
        <v>2465.5700000000002</v>
      </c>
      <c r="D475" s="60">
        <f t="shared" si="28"/>
        <v>1.9974754013674144E-3</v>
      </c>
      <c r="E475" s="60">
        <f t="shared" si="31"/>
        <v>4.6033704577967508E-5</v>
      </c>
      <c r="F475" s="54">
        <f t="shared" si="29"/>
        <v>9.8994630980544844</v>
      </c>
      <c r="G475" s="60">
        <f t="shared" si="30"/>
        <v>10.770558738360704</v>
      </c>
    </row>
    <row r="476" spans="1:7" s="54" customFormat="1" ht="13.25" customHeight="1">
      <c r="A476" s="62">
        <v>459</v>
      </c>
      <c r="B476" s="63">
        <v>43243</v>
      </c>
      <c r="C476" s="75">
        <v>2471.91</v>
      </c>
      <c r="D476" s="60">
        <f t="shared" si="28"/>
        <v>2.5681130797353818E-3</v>
      </c>
      <c r="E476" s="60">
        <f t="shared" si="31"/>
        <v>4.2711750085080878E-5</v>
      </c>
      <c r="F476" s="54">
        <f t="shared" si="29"/>
        <v>9.9066245439262346</v>
      </c>
      <c r="G476" s="60">
        <f t="shared" si="30"/>
        <v>10.374661932535624</v>
      </c>
    </row>
    <row r="477" spans="1:7" s="54" customFormat="1" ht="13.25" customHeight="1">
      <c r="A477" s="62">
        <v>460</v>
      </c>
      <c r="B477" s="63">
        <v>43244</v>
      </c>
      <c r="C477" s="75">
        <v>2466.0100000000002</v>
      </c>
      <c r="D477" s="60">
        <f t="shared" si="28"/>
        <v>-2.3896712817040142E-3</v>
      </c>
      <c r="E477" s="60">
        <f t="shared" si="31"/>
        <v>4.0350269375597381E-5</v>
      </c>
      <c r="F477" s="54">
        <f t="shared" si="29"/>
        <v>9.9763885539247728</v>
      </c>
      <c r="G477" s="60">
        <f t="shared" si="30"/>
        <v>10.083782962088454</v>
      </c>
    </row>
    <row r="478" spans="1:7" s="54" customFormat="1" ht="13.25" customHeight="1">
      <c r="A478" s="62">
        <v>461</v>
      </c>
      <c r="B478" s="63">
        <v>43245</v>
      </c>
      <c r="C478" s="75">
        <v>2460.8000000000002</v>
      </c>
      <c r="D478" s="60">
        <f t="shared" si="28"/>
        <v>-2.1149595547831886E-3</v>
      </c>
      <c r="E478" s="60">
        <f t="shared" si="31"/>
        <v>3.8307369829562263E-5</v>
      </c>
      <c r="F478" s="54">
        <f t="shared" si="29"/>
        <v>10.053100805831285</v>
      </c>
      <c r="G478" s="60">
        <f t="shared" si="30"/>
        <v>9.8252008615853192</v>
      </c>
    </row>
    <row r="479" spans="1:7" s="54" customFormat="1" ht="13.25" customHeight="1">
      <c r="A479" s="62">
        <v>462</v>
      </c>
      <c r="B479" s="64">
        <v>43248</v>
      </c>
      <c r="C479" s="75">
        <v>2478.96</v>
      </c>
      <c r="D479" s="60">
        <f t="shared" si="28"/>
        <v>7.3526170551628601E-3</v>
      </c>
      <c r="E479" s="60">
        <f t="shared" si="31"/>
        <v>3.6477240576680562E-5</v>
      </c>
      <c r="F479" s="54">
        <f t="shared" si="29"/>
        <v>8.7367752407111343</v>
      </c>
      <c r="G479" s="60">
        <f t="shared" si="30"/>
        <v>9.5876298558734021</v>
      </c>
    </row>
    <row r="480" spans="1:7" s="54" customFormat="1" ht="13.25" customHeight="1">
      <c r="A480" s="62">
        <v>463</v>
      </c>
      <c r="B480" s="65">
        <v>43249</v>
      </c>
      <c r="C480" s="75">
        <v>2457.25</v>
      </c>
      <c r="D480" s="60">
        <f t="shared" si="28"/>
        <v>-8.7962789197490229E-3</v>
      </c>
      <c r="E480" s="60">
        <f t="shared" si="31"/>
        <v>4.158424486349519E-5</v>
      </c>
      <c r="F480" s="54">
        <f t="shared" si="29"/>
        <v>8.2271200106433362</v>
      </c>
      <c r="G480" s="60">
        <f t="shared" si="30"/>
        <v>10.236810883083065</v>
      </c>
    </row>
    <row r="481" spans="1:7" s="54" customFormat="1" ht="13.25" customHeight="1">
      <c r="A481" s="62">
        <v>464</v>
      </c>
      <c r="B481" s="63">
        <v>43250</v>
      </c>
      <c r="C481" s="75">
        <v>2409.0300000000002</v>
      </c>
      <c r="D481" s="60">
        <f t="shared" si="28"/>
        <v>-1.9818661609284392E-2</v>
      </c>
      <c r="E481" s="60">
        <f t="shared" si="31"/>
        <v>4.8850160065822462E-5</v>
      </c>
      <c r="F481" s="54">
        <f t="shared" si="29"/>
        <v>1.886260354688778</v>
      </c>
      <c r="G481" s="60">
        <f t="shared" si="30"/>
        <v>11.095152246178175</v>
      </c>
    </row>
    <row r="482" spans="1:7" s="54" customFormat="1" ht="13.25" customHeight="1">
      <c r="A482" s="62">
        <v>465</v>
      </c>
      <c r="B482" s="63">
        <v>43251</v>
      </c>
      <c r="C482" s="75">
        <v>2423.0100000000002</v>
      </c>
      <c r="D482" s="60">
        <f t="shared" si="28"/>
        <v>5.7863920857016025E-3</v>
      </c>
      <c r="E482" s="60">
        <f t="shared" si="31"/>
        <v>9.6746638582596861E-5</v>
      </c>
      <c r="F482" s="54">
        <f t="shared" si="29"/>
        <v>8.8973323167838334</v>
      </c>
      <c r="G482" s="60">
        <f t="shared" si="30"/>
        <v>15.614145164822316</v>
      </c>
    </row>
    <row r="483" spans="1:7" s="54" customFormat="1" ht="13.25" customHeight="1">
      <c r="A483" s="62">
        <v>466</v>
      </c>
      <c r="B483" s="63">
        <v>43252</v>
      </c>
      <c r="C483" s="75">
        <v>2438.96</v>
      </c>
      <c r="D483" s="60">
        <f t="shared" si="28"/>
        <v>6.5611499942786391E-3</v>
      </c>
      <c r="E483" s="60">
        <f t="shared" si="31"/>
        <v>8.7979636372117673E-5</v>
      </c>
      <c r="F483" s="54">
        <f t="shared" si="29"/>
        <v>8.8491022975226947</v>
      </c>
      <c r="G483" s="60">
        <f t="shared" si="30"/>
        <v>14.889885280207386</v>
      </c>
    </row>
    <row r="484" spans="1:7" s="54" customFormat="1" ht="13.25" customHeight="1">
      <c r="A484" s="62">
        <v>467</v>
      </c>
      <c r="B484" s="64">
        <v>43255</v>
      </c>
      <c r="C484" s="75">
        <v>2447.7600000000002</v>
      </c>
      <c r="D484" s="60">
        <f t="shared" si="28"/>
        <v>3.6016016929379577E-3</v>
      </c>
      <c r="E484" s="60">
        <f t="shared" si="31"/>
        <v>8.2105498134672048E-5</v>
      </c>
      <c r="F484" s="54">
        <f t="shared" si="29"/>
        <v>9.2495193858931248</v>
      </c>
      <c r="G484" s="60">
        <f t="shared" si="30"/>
        <v>14.384222443336087</v>
      </c>
    </row>
    <row r="485" spans="1:7" s="54" customFormat="1" ht="13.25" customHeight="1">
      <c r="A485" s="62">
        <v>468</v>
      </c>
      <c r="B485" s="65">
        <v>43256</v>
      </c>
      <c r="C485" s="75">
        <v>2453.7600000000002</v>
      </c>
      <c r="D485" s="60">
        <f t="shared" si="28"/>
        <v>2.448221366797957E-3</v>
      </c>
      <c r="E485" s="60">
        <f t="shared" si="31"/>
        <v>7.3314107236882483E-5</v>
      </c>
      <c r="F485" s="54">
        <f t="shared" si="29"/>
        <v>9.4390026038525399</v>
      </c>
      <c r="G485" s="60">
        <f t="shared" si="30"/>
        <v>13.592334245336371</v>
      </c>
    </row>
    <row r="486" spans="1:7" s="54" customFormat="1" ht="13.25" customHeight="1">
      <c r="A486" s="62">
        <v>469</v>
      </c>
      <c r="B486" s="63">
        <v>43258</v>
      </c>
      <c r="C486" s="75">
        <v>2470.58</v>
      </c>
      <c r="D486" s="60">
        <f t="shared" si="28"/>
        <v>6.8313988932298978E-3</v>
      </c>
      <c r="E486" s="60">
        <f t="shared" si="31"/>
        <v>6.5218452224651794E-5</v>
      </c>
      <c r="F486" s="54">
        <f t="shared" si="29"/>
        <v>8.9222035937079518</v>
      </c>
      <c r="G486" s="60">
        <f t="shared" si="30"/>
        <v>12.819925881459787</v>
      </c>
    </row>
    <row r="487" spans="1:7" s="54" customFormat="1" ht="13.25" customHeight="1">
      <c r="A487" s="62">
        <v>470</v>
      </c>
      <c r="B487" s="63">
        <v>43259</v>
      </c>
      <c r="C487" s="75">
        <v>2451.58</v>
      </c>
      <c r="D487" s="60">
        <f t="shared" si="28"/>
        <v>-7.7202262297731816E-3</v>
      </c>
      <c r="E487" s="60">
        <f t="shared" si="31"/>
        <v>6.4031353524081005E-5</v>
      </c>
      <c r="F487" s="54">
        <f t="shared" si="29"/>
        <v>8.7253141263820755</v>
      </c>
      <c r="G487" s="60">
        <f t="shared" si="30"/>
        <v>12.702716673242939</v>
      </c>
    </row>
    <row r="488" spans="1:7" s="54" customFormat="1" ht="13.25" customHeight="1">
      <c r="A488" s="62">
        <v>471</v>
      </c>
      <c r="B488" s="63">
        <v>43262</v>
      </c>
      <c r="C488" s="75">
        <v>2470.15</v>
      </c>
      <c r="D488" s="60">
        <f t="shared" si="28"/>
        <v>7.5461628824194278E-3</v>
      </c>
      <c r="E488" s="60">
        <f t="shared" si="31"/>
        <v>6.4784783082213327E-5</v>
      </c>
      <c r="F488" s="54">
        <f t="shared" si="29"/>
        <v>8.7654591070695957</v>
      </c>
      <c r="G488" s="60">
        <f t="shared" si="30"/>
        <v>12.777231835072007</v>
      </c>
    </row>
    <row r="489" spans="1:7" s="54" customFormat="1" ht="13.25" customHeight="1">
      <c r="A489" s="62">
        <v>472</v>
      </c>
      <c r="B489" s="64">
        <v>43263</v>
      </c>
      <c r="C489" s="75">
        <v>2468.83</v>
      </c>
      <c r="D489" s="60">
        <f t="shared" si="28"/>
        <v>-5.3452333535626833E-4</v>
      </c>
      <c r="E489" s="60">
        <f t="shared" si="31"/>
        <v>6.5045380659923164E-5</v>
      </c>
      <c r="F489" s="54">
        <f t="shared" si="29"/>
        <v>9.6360328159937509</v>
      </c>
      <c r="G489" s="60">
        <f t="shared" si="30"/>
        <v>12.802904329213991</v>
      </c>
    </row>
    <row r="490" spans="1:7" s="54" customFormat="1" ht="13.25" customHeight="1">
      <c r="A490" s="62">
        <v>473</v>
      </c>
      <c r="B490" s="65">
        <v>43265</v>
      </c>
      <c r="C490" s="75">
        <v>2423.48</v>
      </c>
      <c r="D490" s="60">
        <f t="shared" si="28"/>
        <v>-1.8539830463648519E-2</v>
      </c>
      <c r="E490" s="60">
        <f t="shared" si="31"/>
        <v>5.7717857273706338E-5</v>
      </c>
      <c r="F490" s="54">
        <f t="shared" si="29"/>
        <v>3.8046758579414099</v>
      </c>
      <c r="G490" s="60">
        <f t="shared" si="30"/>
        <v>12.060223892189564</v>
      </c>
    </row>
    <row r="491" spans="1:7" s="54" customFormat="1" ht="13.25" customHeight="1">
      <c r="A491" s="62">
        <v>474</v>
      </c>
      <c r="B491" s="63">
        <v>43266</v>
      </c>
      <c r="C491" s="75">
        <v>2404.04</v>
      </c>
      <c r="D491" s="60">
        <f t="shared" si="28"/>
        <v>-8.0538682722611464E-3</v>
      </c>
      <c r="E491" s="60">
        <f t="shared" si="31"/>
        <v>9.7447978313772634E-5</v>
      </c>
      <c r="F491" s="54">
        <f t="shared" si="29"/>
        <v>8.5705567847040136</v>
      </c>
      <c r="G491" s="60">
        <f t="shared" si="30"/>
        <v>15.670638319823066</v>
      </c>
    </row>
    <row r="492" spans="1:7" s="54" customFormat="1" ht="13.25" customHeight="1">
      <c r="A492" s="62">
        <v>475</v>
      </c>
      <c r="B492" s="63">
        <v>43269</v>
      </c>
      <c r="C492" s="75">
        <v>2376.2399999999998</v>
      </c>
      <c r="D492" s="60">
        <f t="shared" si="28"/>
        <v>-1.1631248969411983E-2</v>
      </c>
      <c r="E492" s="60">
        <f t="shared" si="31"/>
        <v>9.2727668987758184E-5</v>
      </c>
      <c r="F492" s="54">
        <f t="shared" si="29"/>
        <v>7.826883730445978</v>
      </c>
      <c r="G492" s="60">
        <f t="shared" si="30"/>
        <v>15.286390216436011</v>
      </c>
    </row>
    <row r="493" spans="1:7" s="54" customFormat="1" ht="13.25" customHeight="1">
      <c r="A493" s="62">
        <v>476</v>
      </c>
      <c r="B493" s="63">
        <v>43270</v>
      </c>
      <c r="C493" s="75">
        <v>2340.11</v>
      </c>
      <c r="D493" s="60">
        <f t="shared" si="28"/>
        <v>-1.5321469688480194E-2</v>
      </c>
      <c r="E493" s="60">
        <f t="shared" si="31"/>
        <v>9.8250905033467849E-5</v>
      </c>
      <c r="F493" s="54">
        <f t="shared" si="29"/>
        <v>6.8387212504243866</v>
      </c>
      <c r="G493" s="60">
        <f t="shared" si="30"/>
        <v>15.735065321896155</v>
      </c>
    </row>
    <row r="494" spans="1:7" s="54" customFormat="1" ht="13.25" customHeight="1">
      <c r="A494" s="62">
        <v>477</v>
      </c>
      <c r="B494" s="64">
        <v>43271</v>
      </c>
      <c r="C494" s="75">
        <v>2363.91</v>
      </c>
      <c r="D494" s="60">
        <f t="shared" si="28"/>
        <v>1.0119090941388808E-2</v>
      </c>
      <c r="E494" s="60">
        <f t="shared" si="31"/>
        <v>1.1598966239383376E-4</v>
      </c>
      <c r="F494" s="54">
        <f t="shared" si="29"/>
        <v>8.179206664433881</v>
      </c>
      <c r="G494" s="60">
        <f t="shared" si="30"/>
        <v>17.096606365956404</v>
      </c>
    </row>
    <row r="495" spans="1:7" s="54" customFormat="1" ht="13.25" customHeight="1">
      <c r="A495" s="62">
        <v>478</v>
      </c>
      <c r="B495" s="65">
        <v>43272</v>
      </c>
      <c r="C495" s="75">
        <v>2337.83</v>
      </c>
      <c r="D495" s="60">
        <f t="shared" si="28"/>
        <v>-1.109387906630737E-2</v>
      </c>
      <c r="E495" s="60">
        <f t="shared" si="31"/>
        <v>1.1283809055746573E-4</v>
      </c>
      <c r="F495" s="54">
        <f t="shared" si="29"/>
        <v>7.9988419942692257</v>
      </c>
      <c r="G495" s="60">
        <f t="shared" si="30"/>
        <v>16.862739641138198</v>
      </c>
    </row>
    <row r="496" spans="1:7" s="54" customFormat="1" ht="13.25" customHeight="1">
      <c r="A496" s="62">
        <v>479</v>
      </c>
      <c r="B496" s="63">
        <v>43273</v>
      </c>
      <c r="C496" s="75">
        <v>2357.2199999999998</v>
      </c>
      <c r="D496" s="60">
        <f t="shared" si="28"/>
        <v>8.2598099015901323E-3</v>
      </c>
      <c r="E496" s="60">
        <f t="shared" si="31"/>
        <v>1.1302058770518766E-4</v>
      </c>
      <c r="F496" s="54">
        <f t="shared" si="29"/>
        <v>8.4842942636032781</v>
      </c>
      <c r="G496" s="60">
        <f t="shared" si="30"/>
        <v>16.876370493002128</v>
      </c>
    </row>
    <row r="497" spans="1:7" s="54" customFormat="1" ht="13.25" customHeight="1">
      <c r="A497" s="62">
        <v>480</v>
      </c>
      <c r="B497" s="63">
        <v>43276</v>
      </c>
      <c r="C497" s="75">
        <v>2357.88</v>
      </c>
      <c r="D497" s="60">
        <f t="shared" si="28"/>
        <v>2.7995164654451705E-4</v>
      </c>
      <c r="E497" s="60">
        <f t="shared" si="31"/>
        <v>1.0587015163240706E-4</v>
      </c>
      <c r="F497" s="54">
        <f t="shared" si="29"/>
        <v>9.1525569253234291</v>
      </c>
      <c r="G497" s="60">
        <f t="shared" si="30"/>
        <v>16.333792643279939</v>
      </c>
    </row>
    <row r="498" spans="1:7" s="54" customFormat="1" ht="13.25" customHeight="1">
      <c r="A498" s="62">
        <v>481</v>
      </c>
      <c r="B498" s="63">
        <v>43277</v>
      </c>
      <c r="C498" s="75">
        <v>2350.92</v>
      </c>
      <c r="D498" s="60">
        <f t="shared" si="28"/>
        <v>-2.9561693291636003E-3</v>
      </c>
      <c r="E498" s="60">
        <f t="shared" si="31"/>
        <v>9.0972186800020746E-5</v>
      </c>
      <c r="F498" s="54">
        <f t="shared" si="29"/>
        <v>9.208895101635008</v>
      </c>
      <c r="G498" s="60">
        <f t="shared" si="30"/>
        <v>15.141000981971182</v>
      </c>
    </row>
    <row r="499" spans="1:7" s="54" customFormat="1" ht="13.25" customHeight="1">
      <c r="A499" s="62">
        <v>482</v>
      </c>
      <c r="B499" s="64">
        <v>43278</v>
      </c>
      <c r="C499" s="75">
        <v>2342.0300000000002</v>
      </c>
      <c r="D499" s="60">
        <f t="shared" si="28"/>
        <v>-3.7886662478453571E-3</v>
      </c>
      <c r="E499" s="60">
        <f t="shared" si="31"/>
        <v>7.9979312510107488E-5</v>
      </c>
      <c r="F499" s="54">
        <f t="shared" si="29"/>
        <v>9.2542712409993833</v>
      </c>
      <c r="G499" s="60">
        <f t="shared" si="30"/>
        <v>14.196755528129337</v>
      </c>
    </row>
    <row r="500" spans="1:7" s="54" customFormat="1" ht="13.25" customHeight="1">
      <c r="A500" s="62">
        <v>483</v>
      </c>
      <c r="B500" s="65">
        <v>43279</v>
      </c>
      <c r="C500" s="75">
        <v>2314.2399999999998</v>
      </c>
      <c r="D500" s="60">
        <f t="shared" si="28"/>
        <v>-1.1936734756448287E-2</v>
      </c>
      <c r="E500" s="60">
        <f t="shared" si="31"/>
        <v>7.1764731823836E-5</v>
      </c>
      <c r="F500" s="54">
        <f t="shared" si="29"/>
        <v>7.5566625279097517</v>
      </c>
      <c r="G500" s="60">
        <f t="shared" si="30"/>
        <v>13.447941262366768</v>
      </c>
    </row>
    <row r="501" spans="1:7" s="54" customFormat="1" ht="13.25" customHeight="1">
      <c r="A501" s="62">
        <v>484</v>
      </c>
      <c r="B501" s="63">
        <v>43280</v>
      </c>
      <c r="C501" s="75">
        <v>2326.13</v>
      </c>
      <c r="D501" s="60">
        <f t="shared" si="28"/>
        <v>5.1246025729886381E-3</v>
      </c>
      <c r="E501" s="60">
        <f t="shared" si="31"/>
        <v>8.2119223190239623E-5</v>
      </c>
      <c r="F501" s="54">
        <f t="shared" si="29"/>
        <v>9.0875405690801827</v>
      </c>
      <c r="G501" s="60">
        <f t="shared" si="30"/>
        <v>14.385424652731105</v>
      </c>
    </row>
    <row r="502" spans="1:7" s="54" customFormat="1" ht="13.25" customHeight="1">
      <c r="A502" s="62">
        <v>485</v>
      </c>
      <c r="B502" s="63">
        <v>43283</v>
      </c>
      <c r="C502" s="75">
        <v>2271.54</v>
      </c>
      <c r="D502" s="60">
        <f t="shared" si="28"/>
        <v>-2.3747926903088846E-2</v>
      </c>
      <c r="E502" s="60">
        <f t="shared" si="31"/>
        <v>7.509388766649083E-5</v>
      </c>
      <c r="F502" s="54">
        <f t="shared" si="29"/>
        <v>1.9866523964753826</v>
      </c>
      <c r="G502" s="60">
        <f t="shared" si="30"/>
        <v>13.756329340327561</v>
      </c>
    </row>
    <row r="503" spans="1:7" s="54" customFormat="1" ht="13.25" customHeight="1">
      <c r="A503" s="62">
        <v>486</v>
      </c>
      <c r="B503" s="63">
        <v>43284</v>
      </c>
      <c r="C503" s="75">
        <v>2272.7600000000002</v>
      </c>
      <c r="D503" s="60">
        <f t="shared" si="28"/>
        <v>5.3693639474109551E-4</v>
      </c>
      <c r="E503" s="60">
        <f t="shared" si="31"/>
        <v>1.4092222221436334E-4</v>
      </c>
      <c r="F503" s="54">
        <f t="shared" si="29"/>
        <v>8.8652566210211692</v>
      </c>
      <c r="G503" s="60">
        <f t="shared" si="30"/>
        <v>18.844734011924807</v>
      </c>
    </row>
    <row r="504" spans="1:7" s="54" customFormat="1" ht="13.25" customHeight="1">
      <c r="A504" s="62">
        <v>487</v>
      </c>
      <c r="B504" s="64">
        <v>43285</v>
      </c>
      <c r="C504" s="75">
        <v>2265.46</v>
      </c>
      <c r="D504" s="60">
        <f t="shared" si="28"/>
        <v>-3.2171231435130323E-3</v>
      </c>
      <c r="E504" s="60">
        <f t="shared" si="31"/>
        <v>1.1957591806714132E-4</v>
      </c>
      <c r="F504" s="54">
        <f t="shared" si="29"/>
        <v>8.9450041932698614</v>
      </c>
      <c r="G504" s="60">
        <f t="shared" si="30"/>
        <v>17.358897244041628</v>
      </c>
    </row>
    <row r="505" spans="1:7" s="54" customFormat="1" ht="13.25" customHeight="1">
      <c r="A505" s="62">
        <v>488</v>
      </c>
      <c r="B505" s="65">
        <v>43286</v>
      </c>
      <c r="C505" s="75">
        <v>2257.5500000000002</v>
      </c>
      <c r="D505" s="60">
        <f t="shared" si="28"/>
        <v>-3.4976743646653388E-3</v>
      </c>
      <c r="E505" s="60">
        <f t="shared" si="31"/>
        <v>1.0351255240716138E-4</v>
      </c>
      <c r="F505" s="54">
        <f t="shared" si="29"/>
        <v>9.057631755988016</v>
      </c>
      <c r="G505" s="60">
        <f t="shared" si="30"/>
        <v>16.150901896366239</v>
      </c>
    </row>
    <row r="506" spans="1:7" s="54" customFormat="1" ht="13.25" customHeight="1">
      <c r="A506" s="62">
        <v>489</v>
      </c>
      <c r="B506" s="63">
        <v>43287</v>
      </c>
      <c r="C506" s="75">
        <v>2272.87</v>
      </c>
      <c r="D506" s="60">
        <f t="shared" si="28"/>
        <v>6.7631956400197972E-3</v>
      </c>
      <c r="E506" s="60">
        <f t="shared" si="31"/>
        <v>9.0667775283055844E-5</v>
      </c>
      <c r="F506" s="54">
        <f t="shared" si="29"/>
        <v>8.8038204355827201</v>
      </c>
      <c r="G506" s="60">
        <f t="shared" si="30"/>
        <v>15.115647313737535</v>
      </c>
    </row>
    <row r="507" spans="1:7" s="54" customFormat="1" ht="13.25" customHeight="1">
      <c r="A507" s="62">
        <v>490</v>
      </c>
      <c r="B507" s="63">
        <v>43290</v>
      </c>
      <c r="C507" s="75">
        <v>2285.8000000000002</v>
      </c>
      <c r="D507" s="60">
        <f t="shared" si="28"/>
        <v>5.6727223833679128E-3</v>
      </c>
      <c r="E507" s="60">
        <f t="shared" si="31"/>
        <v>8.4655231441655901E-5</v>
      </c>
      <c r="F507" s="54">
        <f t="shared" si="29"/>
        <v>8.9967961770393146</v>
      </c>
      <c r="G507" s="60">
        <f t="shared" si="30"/>
        <v>14.605861262964703</v>
      </c>
    </row>
    <row r="508" spans="1:7" s="54" customFormat="1" ht="13.25" customHeight="1">
      <c r="A508" s="62">
        <v>491</v>
      </c>
      <c r="B508" s="63">
        <v>43291</v>
      </c>
      <c r="C508" s="75">
        <v>2294.16</v>
      </c>
      <c r="D508" s="60">
        <f t="shared" si="28"/>
        <v>3.6506909601190592E-3</v>
      </c>
      <c r="E508" s="60">
        <f t="shared" si="31"/>
        <v>7.794891709892891E-5</v>
      </c>
      <c r="F508" s="54">
        <f t="shared" si="29"/>
        <v>9.2884789248737629</v>
      </c>
      <c r="G508" s="60">
        <f t="shared" si="30"/>
        <v>14.015394075419385</v>
      </c>
    </row>
    <row r="509" spans="1:7" s="54" customFormat="1" ht="13.25" customHeight="1">
      <c r="A509" s="62">
        <v>492</v>
      </c>
      <c r="B509" s="64">
        <v>43292</v>
      </c>
      <c r="C509" s="75">
        <v>2280.62</v>
      </c>
      <c r="D509" s="60">
        <f t="shared" si="28"/>
        <v>-5.9194276167823349E-3</v>
      </c>
      <c r="E509" s="60">
        <f t="shared" si="31"/>
        <v>6.9972879255417742E-5</v>
      </c>
      <c r="F509" s="54">
        <f t="shared" si="29"/>
        <v>9.0666427688250959</v>
      </c>
      <c r="G509" s="60">
        <f t="shared" si="30"/>
        <v>13.278993023706755</v>
      </c>
    </row>
    <row r="510" spans="1:7" s="54" customFormat="1" ht="13.25" customHeight="1">
      <c r="A510" s="62">
        <v>493</v>
      </c>
      <c r="B510" s="65">
        <v>43293</v>
      </c>
      <c r="C510" s="75">
        <v>2285.06</v>
      </c>
      <c r="D510" s="60">
        <f t="shared" si="28"/>
        <v>1.9449463824192769E-3</v>
      </c>
      <c r="E510" s="60">
        <f t="shared" si="31"/>
        <v>6.6359877981221735E-5</v>
      </c>
      <c r="F510" s="54">
        <f t="shared" si="29"/>
        <v>9.5634133595615047</v>
      </c>
      <c r="G510" s="60">
        <f t="shared" si="30"/>
        <v>12.931623738443628</v>
      </c>
    </row>
    <row r="511" spans="1:7" s="54" customFormat="1" ht="13.25" customHeight="1">
      <c r="A511" s="62">
        <v>494</v>
      </c>
      <c r="B511" s="63">
        <v>43294</v>
      </c>
      <c r="C511" s="75">
        <v>2310.9</v>
      </c>
      <c r="D511" s="60">
        <f t="shared" si="28"/>
        <v>1.1244776837776107E-2</v>
      </c>
      <c r="E511" s="60">
        <f t="shared" si="31"/>
        <v>5.9254868600968419E-5</v>
      </c>
      <c r="F511" s="54">
        <f t="shared" si="29"/>
        <v>7.5997450253901349</v>
      </c>
      <c r="G511" s="60">
        <f t="shared" si="30"/>
        <v>12.219749133040352</v>
      </c>
    </row>
    <row r="512" spans="1:7" s="54" customFormat="1" ht="13.25" customHeight="1">
      <c r="A512" s="62">
        <v>495</v>
      </c>
      <c r="B512" s="63">
        <v>43297</v>
      </c>
      <c r="C512" s="75">
        <v>2301.9899999999998</v>
      </c>
      <c r="D512" s="60">
        <f t="shared" si="28"/>
        <v>-3.8630928032906951E-3</v>
      </c>
      <c r="E512" s="60">
        <f t="shared" si="31"/>
        <v>6.9786068246350613E-5</v>
      </c>
      <c r="F512" s="54">
        <f t="shared" si="29"/>
        <v>9.3562299562858833</v>
      </c>
      <c r="G512" s="60">
        <f t="shared" si="30"/>
        <v>13.261255294307684</v>
      </c>
    </row>
    <row r="513" spans="1:7" s="54" customFormat="1" ht="13.25" customHeight="1">
      <c r="A513" s="62">
        <v>496</v>
      </c>
      <c r="B513" s="63">
        <v>43298</v>
      </c>
      <c r="C513" s="75">
        <v>2297.92</v>
      </c>
      <c r="D513" s="60">
        <f t="shared" si="28"/>
        <v>-1.7696003017863427E-3</v>
      </c>
      <c r="E513" s="60">
        <f t="shared" si="31"/>
        <v>6.3530593812065718E-5</v>
      </c>
      <c r="F513" s="54">
        <f t="shared" si="29"/>
        <v>9.6146979957883953</v>
      </c>
      <c r="G513" s="60">
        <f t="shared" si="30"/>
        <v>12.652948131024866</v>
      </c>
    </row>
    <row r="514" spans="1:7" s="54" customFormat="1" ht="13.25" customHeight="1">
      <c r="A514" s="62">
        <v>497</v>
      </c>
      <c r="B514" s="64">
        <v>43299</v>
      </c>
      <c r="C514" s="75">
        <v>2290.11</v>
      </c>
      <c r="D514" s="60">
        <f t="shared" si="28"/>
        <v>-3.4045145928100679E-3</v>
      </c>
      <c r="E514" s="60">
        <f t="shared" si="31"/>
        <v>5.6861650443531247E-5</v>
      </c>
      <c r="F514" s="54">
        <f t="shared" si="29"/>
        <v>9.5710487084307996</v>
      </c>
      <c r="G514" s="60">
        <f t="shared" si="30"/>
        <v>11.970436880820129</v>
      </c>
    </row>
    <row r="515" spans="1:7" s="54" customFormat="1" ht="13.25" customHeight="1">
      <c r="A515" s="62">
        <v>498</v>
      </c>
      <c r="B515" s="65">
        <v>43300</v>
      </c>
      <c r="C515" s="75">
        <v>2282.29</v>
      </c>
      <c r="D515" s="60">
        <f t="shared" si="28"/>
        <v>-3.4205264738428531E-3</v>
      </c>
      <c r="E515" s="60">
        <f t="shared" si="31"/>
        <v>5.2550598343148157E-5</v>
      </c>
      <c r="F515" s="54">
        <f t="shared" si="29"/>
        <v>9.6310914838319341</v>
      </c>
      <c r="G515" s="60">
        <f t="shared" si="30"/>
        <v>11.507715143534504</v>
      </c>
    </row>
    <row r="516" spans="1:7" s="54" customFormat="1" ht="13.25" customHeight="1">
      <c r="A516" s="62">
        <v>499</v>
      </c>
      <c r="B516" s="63">
        <v>43301</v>
      </c>
      <c r="C516" s="75">
        <v>2289.19</v>
      </c>
      <c r="D516" s="60">
        <f t="shared" si="28"/>
        <v>3.0187183318220144E-3</v>
      </c>
      <c r="E516" s="60">
        <f t="shared" si="31"/>
        <v>4.9050605874494495E-5</v>
      </c>
      <c r="F516" s="54">
        <f t="shared" si="29"/>
        <v>9.7368772286748619</v>
      </c>
      <c r="G516" s="60">
        <f t="shared" si="30"/>
        <v>11.117892192485325</v>
      </c>
    </row>
    <row r="517" spans="1:7" s="54" customFormat="1" ht="13.25" customHeight="1">
      <c r="A517" s="62">
        <v>500</v>
      </c>
      <c r="B517" s="63">
        <v>43304</v>
      </c>
      <c r="C517" s="75">
        <v>2269.31</v>
      </c>
      <c r="D517" s="60">
        <f t="shared" si="28"/>
        <v>-8.7222226760334254E-3</v>
      </c>
      <c r="E517" s="60">
        <f t="shared" si="31"/>
        <v>4.5852962795478875E-5</v>
      </c>
      <c r="F517" s="54">
        <f t="shared" si="29"/>
        <v>8.3309158309434039</v>
      </c>
      <c r="G517" s="60">
        <f t="shared" si="30"/>
        <v>10.74939376172474</v>
      </c>
    </row>
    <row r="518" spans="1:7" s="54" customFormat="1" ht="13.25" customHeight="1">
      <c r="A518" s="62">
        <v>501</v>
      </c>
      <c r="B518" s="63">
        <v>43305</v>
      </c>
      <c r="C518" s="75">
        <v>2280.1999999999998</v>
      </c>
      <c r="D518" s="60">
        <f t="shared" si="28"/>
        <v>4.7873378885308843E-3</v>
      </c>
      <c r="E518" s="60">
        <f t="shared" si="31"/>
        <v>5.2157535332659382E-5</v>
      </c>
      <c r="F518" s="54">
        <f t="shared" si="29"/>
        <v>9.4218307151968954</v>
      </c>
      <c r="G518" s="60">
        <f t="shared" si="30"/>
        <v>11.464597203491349</v>
      </c>
    </row>
    <row r="519" spans="1:7" s="54" customFormat="1" ht="13.25" customHeight="1">
      <c r="A519" s="62">
        <v>502</v>
      </c>
      <c r="B519" s="64">
        <v>43306</v>
      </c>
      <c r="C519" s="75">
        <v>2273.0300000000002</v>
      </c>
      <c r="D519" s="60">
        <f t="shared" si="28"/>
        <v>-3.1494152179843446E-3</v>
      </c>
      <c r="E519" s="60">
        <f t="shared" si="31"/>
        <v>5.022310014548065E-5</v>
      </c>
      <c r="F519" s="54">
        <f t="shared" si="29"/>
        <v>9.7015403742562523</v>
      </c>
      <c r="G519" s="60">
        <f t="shared" si="30"/>
        <v>11.24998721628657</v>
      </c>
    </row>
    <row r="520" spans="1:7" s="54" customFormat="1" ht="13.25" customHeight="1">
      <c r="A520" s="62">
        <v>503</v>
      </c>
      <c r="B520" s="65">
        <v>43307</v>
      </c>
      <c r="C520" s="75">
        <v>2289.06</v>
      </c>
      <c r="D520" s="60">
        <f t="shared" si="28"/>
        <v>7.0275097471850703E-3</v>
      </c>
      <c r="E520" s="60">
        <f t="shared" si="31"/>
        <v>4.6916105716514159E-5</v>
      </c>
      <c r="F520" s="54">
        <f t="shared" si="29"/>
        <v>8.9145068988312754</v>
      </c>
      <c r="G520" s="60">
        <f t="shared" si="30"/>
        <v>10.873296942768356</v>
      </c>
    </row>
    <row r="521" spans="1:7" s="54" customFormat="1" ht="13.25" customHeight="1">
      <c r="A521" s="62">
        <v>504</v>
      </c>
      <c r="B521" s="63">
        <v>43308</v>
      </c>
      <c r="C521" s="75">
        <v>2294.9899999999998</v>
      </c>
      <c r="D521" s="60">
        <f t="shared" si="28"/>
        <v>2.5872332578572954E-3</v>
      </c>
      <c r="E521" s="60">
        <f t="shared" si="31"/>
        <v>4.9472264154580259E-5</v>
      </c>
      <c r="F521" s="54">
        <f t="shared" si="29"/>
        <v>9.7787947556265475</v>
      </c>
      <c r="G521" s="60">
        <f t="shared" si="30"/>
        <v>11.165576817591747</v>
      </c>
    </row>
    <row r="522" spans="1:7" s="54" customFormat="1" ht="13.25" customHeight="1">
      <c r="A522" s="62">
        <v>505</v>
      </c>
      <c r="B522" s="63">
        <v>43311</v>
      </c>
      <c r="C522" s="75">
        <v>2293.5100000000002</v>
      </c>
      <c r="D522" s="60">
        <f t="shared" si="28"/>
        <v>-6.4509101071101322E-4</v>
      </c>
      <c r="E522" s="60">
        <f t="shared" si="31"/>
        <v>4.5874817730353376E-5</v>
      </c>
      <c r="F522" s="54">
        <f t="shared" si="29"/>
        <v>9.980522964494023</v>
      </c>
      <c r="G522" s="60">
        <f t="shared" si="30"/>
        <v>10.751955202682465</v>
      </c>
    </row>
    <row r="523" spans="1:7" s="54" customFormat="1" ht="13.25" customHeight="1">
      <c r="A523" s="62">
        <v>506</v>
      </c>
      <c r="B523" s="63">
        <v>43312</v>
      </c>
      <c r="C523" s="75">
        <v>2295.2600000000002</v>
      </c>
      <c r="D523" s="60">
        <f t="shared" si="28"/>
        <v>7.6273166222746514E-4</v>
      </c>
      <c r="E523" s="60">
        <f t="shared" si="31"/>
        <v>4.2106634584675545E-5</v>
      </c>
      <c r="F523" s="54">
        <f t="shared" si="29"/>
        <v>10.061488898396128</v>
      </c>
      <c r="G523" s="60">
        <f t="shared" si="30"/>
        <v>10.300908656685699</v>
      </c>
    </row>
    <row r="524" spans="1:7" s="54" customFormat="1" ht="13.25" customHeight="1">
      <c r="A524" s="62">
        <v>507</v>
      </c>
      <c r="B524" s="64">
        <v>43313</v>
      </c>
      <c r="C524" s="75">
        <v>2307.0700000000002</v>
      </c>
      <c r="D524" s="60">
        <f t="shared" si="28"/>
        <v>5.1321943113014478E-3</v>
      </c>
      <c r="E524" s="60">
        <f t="shared" si="31"/>
        <v>3.9056706678871609E-5</v>
      </c>
      <c r="F524" s="54">
        <f t="shared" si="29"/>
        <v>9.4761068202025545</v>
      </c>
      <c r="G524" s="60">
        <f t="shared" si="30"/>
        <v>9.9208316602367805</v>
      </c>
    </row>
    <row r="525" spans="1:7" s="54" customFormat="1" ht="13.25" customHeight="1">
      <c r="A525" s="62">
        <v>508</v>
      </c>
      <c r="B525" s="65">
        <v>43314</v>
      </c>
      <c r="C525" s="75">
        <v>2270.1999999999998</v>
      </c>
      <c r="D525" s="60">
        <f t="shared" si="28"/>
        <v>-1.6110387828256592E-2</v>
      </c>
      <c r="E525" s="60">
        <f t="shared" si="31"/>
        <v>3.9998031844312071E-5</v>
      </c>
      <c r="F525" s="54">
        <f t="shared" si="29"/>
        <v>3.6377461287142481</v>
      </c>
      <c r="G525" s="60">
        <f t="shared" si="30"/>
        <v>10.03967331379196</v>
      </c>
    </row>
    <row r="526" spans="1:7" s="54" customFormat="1" ht="13.25" customHeight="1">
      <c r="A526" s="62">
        <v>509</v>
      </c>
      <c r="B526" s="63">
        <v>43315</v>
      </c>
      <c r="C526" s="75">
        <v>2287.6799999999998</v>
      </c>
      <c r="D526" s="60">
        <f t="shared" si="28"/>
        <v>7.6702702572479242E-3</v>
      </c>
      <c r="E526" s="60">
        <f t="shared" si="31"/>
        <v>7.1799605794983901E-5</v>
      </c>
      <c r="F526" s="54">
        <f t="shared" si="29"/>
        <v>8.7222253210858849</v>
      </c>
      <c r="G526" s="60">
        <f t="shared" si="30"/>
        <v>13.451208369635772</v>
      </c>
    </row>
    <row r="527" spans="1:7" s="54" customFormat="1" ht="13.25" customHeight="1">
      <c r="A527" s="62">
        <v>510</v>
      </c>
      <c r="B527" s="63">
        <v>43318</v>
      </c>
      <c r="C527" s="75">
        <v>2286.5</v>
      </c>
      <c r="D527" s="60">
        <f t="shared" si="28"/>
        <v>-5.1593948037699131E-4</v>
      </c>
      <c r="E527" s="60">
        <f t="shared" si="31"/>
        <v>7.1015445189295256E-5</v>
      </c>
      <c r="F527" s="54">
        <f t="shared" si="29"/>
        <v>9.5488647772270632</v>
      </c>
      <c r="G527" s="60">
        <f t="shared" si="30"/>
        <v>13.377552910641919</v>
      </c>
    </row>
    <row r="528" spans="1:7" s="54" customFormat="1" ht="13.25" customHeight="1">
      <c r="A528" s="62">
        <v>511</v>
      </c>
      <c r="B528" s="63">
        <v>43319</v>
      </c>
      <c r="C528" s="75">
        <v>2300.16</v>
      </c>
      <c r="D528" s="60">
        <f t="shared" si="28"/>
        <v>5.9564216169748904E-3</v>
      </c>
      <c r="E528" s="60">
        <f t="shared" si="31"/>
        <v>6.2582285395516171E-5</v>
      </c>
      <c r="F528" s="54">
        <f t="shared" si="29"/>
        <v>9.1121113489103038</v>
      </c>
      <c r="G528" s="60">
        <f t="shared" si="30"/>
        <v>12.558159068776789</v>
      </c>
    </row>
    <row r="529" spans="1:7" s="54" customFormat="1" ht="13.25" customHeight="1">
      <c r="A529" s="62">
        <v>512</v>
      </c>
      <c r="B529" s="64">
        <v>43320</v>
      </c>
      <c r="C529" s="75">
        <v>2301.4499999999998</v>
      </c>
      <c r="D529" s="60">
        <f t="shared" si="28"/>
        <v>5.6067334423952765E-4</v>
      </c>
      <c r="E529" s="60">
        <f t="shared" si="31"/>
        <v>6.0393247153984483E-5</v>
      </c>
      <c r="F529" s="54">
        <f t="shared" si="29"/>
        <v>9.7094281330758925</v>
      </c>
      <c r="G529" s="60">
        <f t="shared" si="30"/>
        <v>12.336570950958816</v>
      </c>
    </row>
    <row r="530" spans="1:7" s="54" customFormat="1" ht="13.25" customHeight="1">
      <c r="A530" s="62">
        <v>513</v>
      </c>
      <c r="B530" s="65">
        <v>43321</v>
      </c>
      <c r="C530" s="75">
        <v>2303.71</v>
      </c>
      <c r="D530" s="60">
        <f t="shared" si="28"/>
        <v>9.8150777885362694E-4</v>
      </c>
      <c r="E530" s="60">
        <f t="shared" si="31"/>
        <v>5.3929070522751584E-5</v>
      </c>
      <c r="F530" s="54">
        <f t="shared" si="29"/>
        <v>9.8099774658164662</v>
      </c>
      <c r="G530" s="60">
        <f t="shared" si="30"/>
        <v>11.65766948053229</v>
      </c>
    </row>
    <row r="531" spans="1:7" s="54" customFormat="1" ht="13.25" customHeight="1">
      <c r="A531" s="62">
        <v>514</v>
      </c>
      <c r="B531" s="63">
        <v>43322</v>
      </c>
      <c r="C531" s="75">
        <v>2282.79</v>
      </c>
      <c r="D531" s="60">
        <f t="shared" ref="D531:D594" si="32">LN(C531/C530)</f>
        <v>-9.1224877704658043E-3</v>
      </c>
      <c r="E531" s="60">
        <f t="shared" si="31"/>
        <v>4.8745592504160381E-5</v>
      </c>
      <c r="F531" s="54">
        <f t="shared" si="29"/>
        <v>8.2216689498058813</v>
      </c>
      <c r="G531" s="60">
        <f t="shared" si="30"/>
        <v>11.083270866963604</v>
      </c>
    </row>
    <row r="532" spans="1:7" s="54" customFormat="1" ht="13.25" customHeight="1">
      <c r="A532" s="62">
        <v>515</v>
      </c>
      <c r="B532" s="63">
        <v>43325</v>
      </c>
      <c r="C532" s="75">
        <v>2248.4499999999998</v>
      </c>
      <c r="D532" s="60">
        <f t="shared" si="32"/>
        <v>-1.5157289151116955E-2</v>
      </c>
      <c r="E532" s="60">
        <f t="shared" si="31"/>
        <v>5.5466233630729164E-5</v>
      </c>
      <c r="F532" s="54">
        <f t="shared" ref="F532:F595" si="33">-1*(LN(E532)+POWER(D532,2)/E532)</f>
        <v>5.6576951146596013</v>
      </c>
      <c r="G532" s="60">
        <f t="shared" ref="G532:G595" si="34">SQRT(E532*252)*100</f>
        <v>11.822643898444946</v>
      </c>
    </row>
    <row r="533" spans="1:7" s="54" customFormat="1" ht="13.25" customHeight="1">
      <c r="A533" s="62">
        <v>516</v>
      </c>
      <c r="B533" s="63">
        <v>43326</v>
      </c>
      <c r="C533" s="75">
        <v>2258.91</v>
      </c>
      <c r="D533" s="60">
        <f t="shared" si="32"/>
        <v>4.6413061202986786E-3</v>
      </c>
      <c r="E533" s="60">
        <f t="shared" ref="E533:E596" si="35">$B$3+$B$4*POWER(D532,2)+$B$5*E532</f>
        <v>8.0444036101285201E-5</v>
      </c>
      <c r="F533" s="54">
        <f t="shared" si="33"/>
        <v>9.1601636164542271</v>
      </c>
      <c r="G533" s="60">
        <f t="shared" si="34"/>
        <v>14.237941247780128</v>
      </c>
    </row>
    <row r="534" spans="1:7" s="54" customFormat="1" ht="13.25" customHeight="1">
      <c r="A534" s="62">
        <v>517</v>
      </c>
      <c r="B534" s="64">
        <v>43328</v>
      </c>
      <c r="C534" s="75">
        <v>2240.8000000000002</v>
      </c>
      <c r="D534" s="60">
        <f t="shared" si="32"/>
        <v>-8.049451090994893E-3</v>
      </c>
      <c r="E534" s="60">
        <f t="shared" si="35"/>
        <v>7.3100111632793858E-5</v>
      </c>
      <c r="F534" s="54">
        <f t="shared" si="33"/>
        <v>8.6373118006313199</v>
      </c>
      <c r="G534" s="60">
        <f t="shared" si="34"/>
        <v>13.572482503751498</v>
      </c>
    </row>
    <row r="535" spans="1:7" s="54" customFormat="1" ht="13.25" customHeight="1">
      <c r="A535" s="62">
        <v>518</v>
      </c>
      <c r="B535" s="65">
        <v>43329</v>
      </c>
      <c r="C535" s="75">
        <v>2247.0500000000002</v>
      </c>
      <c r="D535" s="60">
        <f t="shared" si="32"/>
        <v>2.7852998832715269E-3</v>
      </c>
      <c r="E535" s="60">
        <f t="shared" si="35"/>
        <v>7.2868886613585318E-5</v>
      </c>
      <c r="F535" s="54">
        <f t="shared" si="33"/>
        <v>9.4203850484430198</v>
      </c>
      <c r="G535" s="60">
        <f t="shared" si="34"/>
        <v>13.550999751539921</v>
      </c>
    </row>
    <row r="536" spans="1:7" s="54" customFormat="1" ht="13.25" customHeight="1">
      <c r="A536" s="62">
        <v>519</v>
      </c>
      <c r="B536" s="63">
        <v>43332</v>
      </c>
      <c r="C536" s="75">
        <v>2247.88</v>
      </c>
      <c r="D536" s="60">
        <f t="shared" si="32"/>
        <v>3.6930497668851613E-4</v>
      </c>
      <c r="E536" s="60">
        <f t="shared" si="35"/>
        <v>6.509025283549576E-5</v>
      </c>
      <c r="F536" s="54">
        <f t="shared" si="33"/>
        <v>9.6376404066737944</v>
      </c>
      <c r="G536" s="60">
        <f t="shared" si="34"/>
        <v>12.807319670619973</v>
      </c>
    </row>
    <row r="537" spans="1:7" s="54" customFormat="1" ht="13.25" customHeight="1">
      <c r="A537" s="62">
        <v>520</v>
      </c>
      <c r="B537" s="63">
        <v>43333</v>
      </c>
      <c r="C537" s="75">
        <v>2270.06</v>
      </c>
      <c r="D537" s="60">
        <f t="shared" si="32"/>
        <v>9.8187130383394633E-3</v>
      </c>
      <c r="E537" s="60">
        <f t="shared" si="35"/>
        <v>5.7734566584647153E-5</v>
      </c>
      <c r="F537" s="54">
        <f t="shared" si="33"/>
        <v>8.0898207758600833</v>
      </c>
      <c r="G537" s="60">
        <f t="shared" si="34"/>
        <v>12.061969482356968</v>
      </c>
    </row>
    <row r="538" spans="1:7" s="54" customFormat="1" ht="13.25" customHeight="1">
      <c r="A538" s="62">
        <v>521</v>
      </c>
      <c r="B538" s="63">
        <v>43334</v>
      </c>
      <c r="C538" s="75">
        <v>2273.33</v>
      </c>
      <c r="D538" s="60">
        <f t="shared" si="32"/>
        <v>1.4394540484650206E-3</v>
      </c>
      <c r="E538" s="60">
        <f t="shared" si="35"/>
        <v>6.4549318393057058E-5</v>
      </c>
      <c r="F538" s="54">
        <f t="shared" si="33"/>
        <v>9.6159810800731851</v>
      </c>
      <c r="G538" s="60">
        <f t="shared" si="34"/>
        <v>12.753990840145047</v>
      </c>
    </row>
    <row r="539" spans="1:7" s="54" customFormat="1" ht="13.25" customHeight="1">
      <c r="A539" s="62">
        <v>522</v>
      </c>
      <c r="B539" s="64">
        <v>43335</v>
      </c>
      <c r="C539" s="75">
        <v>2282.6</v>
      </c>
      <c r="D539" s="60">
        <f t="shared" si="32"/>
        <v>4.0694272268363366E-3</v>
      </c>
      <c r="E539" s="60">
        <f t="shared" si="35"/>
        <v>5.755116481504567E-5</v>
      </c>
      <c r="F539" s="54">
        <f t="shared" si="33"/>
        <v>9.475088089443366</v>
      </c>
      <c r="G539" s="60">
        <f t="shared" si="34"/>
        <v>12.042795993203367</v>
      </c>
    </row>
    <row r="540" spans="1:7" s="54" customFormat="1" ht="13.25" customHeight="1">
      <c r="A540" s="62">
        <v>523</v>
      </c>
      <c r="B540" s="65">
        <v>43336</v>
      </c>
      <c r="C540" s="75">
        <v>2293.21</v>
      </c>
      <c r="D540" s="60">
        <f t="shared" si="32"/>
        <v>4.6374386238666266E-3</v>
      </c>
      <c r="E540" s="60">
        <f t="shared" si="35"/>
        <v>5.3774043927585409E-5</v>
      </c>
      <c r="F540" s="54">
        <f t="shared" si="33"/>
        <v>9.430789967032414</v>
      </c>
      <c r="G540" s="60">
        <f t="shared" si="34"/>
        <v>11.640901627344647</v>
      </c>
    </row>
    <row r="541" spans="1:7" s="54" customFormat="1" ht="13.25" customHeight="1">
      <c r="A541" s="62">
        <v>524</v>
      </c>
      <c r="B541" s="63">
        <v>43339</v>
      </c>
      <c r="C541" s="75">
        <v>2299.3000000000002</v>
      </c>
      <c r="D541" s="60">
        <f t="shared" si="32"/>
        <v>2.6521460245892349E-3</v>
      </c>
      <c r="E541" s="60">
        <f t="shared" si="35"/>
        <v>5.1352933721340554E-5</v>
      </c>
      <c r="F541" s="54">
        <f t="shared" si="33"/>
        <v>9.7398171826874211</v>
      </c>
      <c r="G541" s="60">
        <f t="shared" si="34"/>
        <v>11.375824936143234</v>
      </c>
    </row>
    <row r="542" spans="1:7" s="54" customFormat="1" ht="13.25" customHeight="1">
      <c r="A542" s="62">
        <v>525</v>
      </c>
      <c r="B542" s="63">
        <v>43340</v>
      </c>
      <c r="C542" s="75">
        <v>2303.12</v>
      </c>
      <c r="D542" s="60">
        <f t="shared" si="32"/>
        <v>1.6599966440244429E-3</v>
      </c>
      <c r="E542" s="60">
        <f t="shared" si="35"/>
        <v>4.7453271547649975E-5</v>
      </c>
      <c r="F542" s="54">
        <f t="shared" si="33"/>
        <v>9.8976955647137537</v>
      </c>
      <c r="G542" s="60">
        <f t="shared" si="34"/>
        <v>10.93536667423996</v>
      </c>
    </row>
    <row r="543" spans="1:7" s="54" customFormat="1" ht="13.25" customHeight="1">
      <c r="A543" s="62">
        <v>526</v>
      </c>
      <c r="B543" s="63">
        <v>43341</v>
      </c>
      <c r="C543" s="75">
        <v>2309.0300000000002</v>
      </c>
      <c r="D543" s="60">
        <f t="shared" si="32"/>
        <v>2.5627974956174558E-3</v>
      </c>
      <c r="E543" s="60">
        <f t="shared" si="35"/>
        <v>4.3704776540250831E-5</v>
      </c>
      <c r="F543" s="54">
        <f t="shared" si="33"/>
        <v>9.8877736808789187</v>
      </c>
      <c r="G543" s="60">
        <f t="shared" si="34"/>
        <v>10.494571781708489</v>
      </c>
    </row>
    <row r="544" spans="1:7" s="54" customFormat="1" ht="13.25" customHeight="1">
      <c r="A544" s="62">
        <v>527</v>
      </c>
      <c r="B544" s="64">
        <v>43342</v>
      </c>
      <c r="C544" s="75">
        <v>2307.35</v>
      </c>
      <c r="D544" s="60">
        <f t="shared" si="32"/>
        <v>-7.2784306065188287E-4</v>
      </c>
      <c r="E544" s="60">
        <f t="shared" si="35"/>
        <v>4.1156193193020755E-5</v>
      </c>
      <c r="F544" s="54">
        <f t="shared" si="33"/>
        <v>10.085264309328863</v>
      </c>
      <c r="G544" s="60">
        <f t="shared" si="34"/>
        <v>10.1839877673931</v>
      </c>
    </row>
    <row r="545" spans="1:7" s="54" customFormat="1" ht="13.25" customHeight="1">
      <c r="A545" s="62">
        <v>528</v>
      </c>
      <c r="B545" s="65">
        <v>43343</v>
      </c>
      <c r="C545" s="75">
        <v>2322.88</v>
      </c>
      <c r="D545" s="60">
        <f t="shared" si="32"/>
        <v>6.7081152495304395E-3</v>
      </c>
      <c r="E545" s="60">
        <f t="shared" si="35"/>
        <v>3.827494980828742E-5</v>
      </c>
      <c r="F545" s="54">
        <f t="shared" si="33"/>
        <v>8.9950423161394255</v>
      </c>
      <c r="G545" s="60">
        <f t="shared" si="34"/>
        <v>9.8210423844357937</v>
      </c>
    </row>
    <row r="546" spans="1:7" s="54" customFormat="1" ht="13.25" customHeight="1">
      <c r="A546" s="62">
        <v>529</v>
      </c>
      <c r="B546" s="63">
        <v>43346</v>
      </c>
      <c r="C546" s="75">
        <v>2307.0300000000002</v>
      </c>
      <c r="D546" s="60">
        <f t="shared" si="32"/>
        <v>-6.846812106101741E-3</v>
      </c>
      <c r="E546" s="60">
        <f t="shared" si="35"/>
        <v>4.1843843408147798E-5</v>
      </c>
      <c r="F546" s="54">
        <f t="shared" si="33"/>
        <v>8.9612377245957138</v>
      </c>
      <c r="G546" s="60">
        <f t="shared" si="34"/>
        <v>10.268713911125017</v>
      </c>
    </row>
    <row r="547" spans="1:7" s="54" customFormat="1" ht="13.25" customHeight="1">
      <c r="A547" s="62">
        <v>530</v>
      </c>
      <c r="B547" s="63">
        <v>43347</v>
      </c>
      <c r="C547" s="75">
        <v>2315.7199999999998</v>
      </c>
      <c r="D547" s="60">
        <f t="shared" si="32"/>
        <v>3.759671293574505E-3</v>
      </c>
      <c r="E547" s="60">
        <f t="shared" si="35"/>
        <v>4.5003530185304109E-5</v>
      </c>
      <c r="F547" s="54">
        <f t="shared" si="33"/>
        <v>9.6946803017702745</v>
      </c>
      <c r="G547" s="60">
        <f t="shared" si="34"/>
        <v>10.649361298545859</v>
      </c>
    </row>
    <row r="548" spans="1:7" s="54" customFormat="1" ht="13.25" customHeight="1">
      <c r="A548" s="62">
        <v>531</v>
      </c>
      <c r="B548" s="63">
        <v>43348</v>
      </c>
      <c r="C548" s="75">
        <v>2291.77</v>
      </c>
      <c r="D548" s="60">
        <f t="shared" si="32"/>
        <v>-1.0396209524759899E-2</v>
      </c>
      <c r="E548" s="60">
        <f t="shared" si="35"/>
        <v>4.3222004510831372E-5</v>
      </c>
      <c r="F548" s="54">
        <f t="shared" si="33"/>
        <v>7.5485555535607229</v>
      </c>
      <c r="G548" s="60">
        <f t="shared" si="34"/>
        <v>10.436448216097997</v>
      </c>
    </row>
    <row r="549" spans="1:7" s="54" customFormat="1" ht="13.25" customHeight="1">
      <c r="A549" s="62">
        <v>532</v>
      </c>
      <c r="B549" s="64">
        <v>43349</v>
      </c>
      <c r="C549" s="75">
        <v>2287.61</v>
      </c>
      <c r="D549" s="60">
        <f t="shared" si="32"/>
        <v>-1.8168403339818258E-3</v>
      </c>
      <c r="E549" s="60">
        <f t="shared" si="35"/>
        <v>5.4271663480460794E-5</v>
      </c>
      <c r="F549" s="54">
        <f t="shared" si="33"/>
        <v>9.7606863611177701</v>
      </c>
      <c r="G549" s="60">
        <f t="shared" si="34"/>
        <v>11.694639454500562</v>
      </c>
    </row>
    <row r="550" spans="1:7" s="54" customFormat="1" ht="13.25" customHeight="1">
      <c r="A550" s="62">
        <v>533</v>
      </c>
      <c r="B550" s="65">
        <v>43350</v>
      </c>
      <c r="C550" s="75">
        <v>2281.58</v>
      </c>
      <c r="D550" s="60">
        <f t="shared" si="32"/>
        <v>-2.6394190220510082E-3</v>
      </c>
      <c r="E550" s="60">
        <f t="shared" si="35"/>
        <v>4.9335960997825846E-5</v>
      </c>
      <c r="F550" s="54">
        <f t="shared" si="33"/>
        <v>9.7756513297627716</v>
      </c>
      <c r="G550" s="60">
        <f t="shared" si="34"/>
        <v>11.150184828715672</v>
      </c>
    </row>
    <row r="551" spans="1:7" s="54" customFormat="1" ht="13.25" customHeight="1">
      <c r="A551" s="62">
        <v>534</v>
      </c>
      <c r="B551" s="63">
        <v>43353</v>
      </c>
      <c r="C551" s="75">
        <v>2288.66</v>
      </c>
      <c r="D551" s="60">
        <f t="shared" si="32"/>
        <v>3.0983080379636536E-3</v>
      </c>
      <c r="E551" s="60">
        <f t="shared" si="35"/>
        <v>4.5799995733332159E-5</v>
      </c>
      <c r="F551" s="54">
        <f t="shared" si="33"/>
        <v>9.7816301933567935</v>
      </c>
      <c r="G551" s="60">
        <f t="shared" si="34"/>
        <v>10.743183385198126</v>
      </c>
    </row>
    <row r="552" spans="1:7" s="54" customFormat="1" ht="13.25" customHeight="1">
      <c r="A552" s="62">
        <v>535</v>
      </c>
      <c r="B552" s="63">
        <v>43354</v>
      </c>
      <c r="C552" s="75">
        <v>2283.1999999999998</v>
      </c>
      <c r="D552" s="60">
        <f t="shared" si="32"/>
        <v>-2.3885257185477476E-3</v>
      </c>
      <c r="E552" s="60">
        <f t="shared" si="35"/>
        <v>4.326772919629817E-5</v>
      </c>
      <c r="F552" s="54">
        <f t="shared" si="33"/>
        <v>9.9162487467110214</v>
      </c>
      <c r="G552" s="60">
        <f t="shared" si="34"/>
        <v>10.441967131468639</v>
      </c>
    </row>
    <row r="553" spans="1:7" s="54" customFormat="1" ht="13.25" customHeight="1">
      <c r="A553" s="62">
        <v>536</v>
      </c>
      <c r="B553" s="63">
        <v>43355</v>
      </c>
      <c r="C553" s="75">
        <v>2282.92</v>
      </c>
      <c r="D553" s="60">
        <f t="shared" si="32"/>
        <v>-1.2264241866214164E-4</v>
      </c>
      <c r="E553" s="60">
        <f t="shared" si="35"/>
        <v>4.0685066750458108E-5</v>
      </c>
      <c r="F553" s="54">
        <f t="shared" si="33"/>
        <v>10.109279745765237</v>
      </c>
      <c r="G553" s="60">
        <f t="shared" si="34"/>
        <v>10.12553051504732</v>
      </c>
    </row>
    <row r="554" spans="1:7" s="54" customFormat="1" ht="13.25" customHeight="1">
      <c r="A554" s="62">
        <v>537</v>
      </c>
      <c r="B554" s="64">
        <v>43356</v>
      </c>
      <c r="C554" s="75">
        <v>2286.23</v>
      </c>
      <c r="D554" s="60">
        <f t="shared" si="32"/>
        <v>1.4488474132027637E-3</v>
      </c>
      <c r="E554" s="60">
        <f t="shared" si="35"/>
        <v>3.7822372954663027E-5</v>
      </c>
      <c r="F554" s="54">
        <f t="shared" si="33"/>
        <v>10.127109300474087</v>
      </c>
      <c r="G554" s="60">
        <f t="shared" si="34"/>
        <v>9.7628059412113082</v>
      </c>
    </row>
    <row r="555" spans="1:7" s="54" customFormat="1" ht="13.25" customHeight="1">
      <c r="A555" s="62">
        <v>538</v>
      </c>
      <c r="B555" s="65">
        <v>43357</v>
      </c>
      <c r="C555" s="75">
        <v>2318.25</v>
      </c>
      <c r="D555" s="60">
        <f t="shared" si="32"/>
        <v>1.3908417963222749E-2</v>
      </c>
      <c r="E555" s="60">
        <f t="shared" si="35"/>
        <v>3.5765942424306319E-5</v>
      </c>
      <c r="F555" s="54">
        <f t="shared" si="33"/>
        <v>4.8299028698116153</v>
      </c>
      <c r="G555" s="60">
        <f t="shared" si="34"/>
        <v>9.4936913215699157</v>
      </c>
    </row>
    <row r="556" spans="1:7" s="54" customFormat="1" ht="13.25" customHeight="1">
      <c r="A556" s="62">
        <v>539</v>
      </c>
      <c r="B556" s="63">
        <v>43360</v>
      </c>
      <c r="C556" s="75">
        <v>2303.0100000000002</v>
      </c>
      <c r="D556" s="60">
        <f t="shared" si="32"/>
        <v>-6.5956277066804257E-3</v>
      </c>
      <c r="E556" s="60">
        <f t="shared" si="35"/>
        <v>5.9553008398524244E-5</v>
      </c>
      <c r="F556" s="54">
        <f t="shared" si="33"/>
        <v>8.9981633538248076</v>
      </c>
      <c r="G556" s="60">
        <f t="shared" si="34"/>
        <v>12.250452284070212</v>
      </c>
    </row>
    <row r="557" spans="1:7" s="54" customFormat="1" ht="13.25" customHeight="1">
      <c r="A557" s="62">
        <v>540</v>
      </c>
      <c r="B557" s="63">
        <v>43361</v>
      </c>
      <c r="C557" s="75">
        <v>2308.98</v>
      </c>
      <c r="D557" s="60">
        <f t="shared" si="32"/>
        <v>2.5889055849900931E-3</v>
      </c>
      <c r="E557" s="60">
        <f t="shared" si="35"/>
        <v>5.8991384402113728E-5</v>
      </c>
      <c r="F557" s="54">
        <f t="shared" si="33"/>
        <v>9.6245020160832251</v>
      </c>
      <c r="G557" s="60">
        <f t="shared" si="34"/>
        <v>12.192550540937962</v>
      </c>
    </row>
    <row r="558" spans="1:7" s="54" customFormat="1" ht="13.25" customHeight="1">
      <c r="A558" s="62">
        <v>541</v>
      </c>
      <c r="B558" s="63">
        <v>43362</v>
      </c>
      <c r="C558" s="75">
        <v>2308.46</v>
      </c>
      <c r="D558" s="60">
        <f t="shared" si="32"/>
        <v>-2.2523303050971103E-4</v>
      </c>
      <c r="E558" s="60">
        <f t="shared" si="35"/>
        <v>5.3636322256447235E-5</v>
      </c>
      <c r="F558" s="54">
        <f t="shared" si="33"/>
        <v>9.8323382525923435</v>
      </c>
      <c r="G558" s="60">
        <f t="shared" si="34"/>
        <v>11.625985209273535</v>
      </c>
    </row>
    <row r="559" spans="1:7" s="54" customFormat="1" ht="13.25" customHeight="1">
      <c r="A559" s="62">
        <v>542</v>
      </c>
      <c r="B559" s="64">
        <v>43363</v>
      </c>
      <c r="C559" s="75">
        <v>2323.4499999999998</v>
      </c>
      <c r="D559" s="60">
        <f t="shared" si="32"/>
        <v>6.4725145056172984E-3</v>
      </c>
      <c r="E559" s="60">
        <f t="shared" si="35"/>
        <v>4.8385483422581383E-5</v>
      </c>
      <c r="F559" s="54">
        <f t="shared" si="33"/>
        <v>9.0704840064091172</v>
      </c>
      <c r="G559" s="60">
        <f t="shared" si="34"/>
        <v>11.042256029675507</v>
      </c>
    </row>
    <row r="560" spans="1:7" s="54" customFormat="1" ht="13.25" customHeight="1">
      <c r="A560" s="62">
        <v>543</v>
      </c>
      <c r="B560" s="65">
        <v>43364</v>
      </c>
      <c r="C560" s="75">
        <v>2339.17</v>
      </c>
      <c r="D560" s="60">
        <f t="shared" si="32"/>
        <v>6.7430155420659587E-3</v>
      </c>
      <c r="E560" s="60">
        <f t="shared" si="35"/>
        <v>4.9673087093491609E-5</v>
      </c>
      <c r="F560" s="54">
        <f t="shared" si="33"/>
        <v>8.9946973123324252</v>
      </c>
      <c r="G560" s="60">
        <f t="shared" si="34"/>
        <v>11.188216098896143</v>
      </c>
    </row>
    <row r="561" spans="1:7" s="54" customFormat="1" ht="13.25" customHeight="1">
      <c r="A561" s="62">
        <v>544</v>
      </c>
      <c r="B561" s="63">
        <v>43370</v>
      </c>
      <c r="C561" s="75">
        <v>2355.4299999999998</v>
      </c>
      <c r="D561" s="60">
        <f t="shared" si="32"/>
        <v>6.927135440676962E-3</v>
      </c>
      <c r="E561" s="60">
        <f t="shared" si="35"/>
        <v>5.1198515516538854E-5</v>
      </c>
      <c r="F561" s="54">
        <f t="shared" si="33"/>
        <v>8.942561802810733</v>
      </c>
      <c r="G561" s="60">
        <f t="shared" si="34"/>
        <v>11.358708513809038</v>
      </c>
    </row>
    <row r="562" spans="1:7" s="54" customFormat="1" ht="13.25" customHeight="1">
      <c r="A562" s="62">
        <v>545</v>
      </c>
      <c r="B562" s="63">
        <v>43371</v>
      </c>
      <c r="C562" s="75">
        <v>2343.0700000000002</v>
      </c>
      <c r="D562" s="60">
        <f t="shared" si="32"/>
        <v>-5.2612657279263687E-3</v>
      </c>
      <c r="E562" s="60">
        <f t="shared" si="35"/>
        <v>5.2777050291825093E-5</v>
      </c>
      <c r="F562" s="54">
        <f t="shared" si="33"/>
        <v>9.3249463520294409</v>
      </c>
      <c r="G562" s="60">
        <f t="shared" si="34"/>
        <v>11.532483112296294</v>
      </c>
    </row>
    <row r="563" spans="1:7" s="54" customFormat="1" ht="13.25" customHeight="1">
      <c r="A563" s="62">
        <v>546</v>
      </c>
      <c r="B563" s="63">
        <v>43374</v>
      </c>
      <c r="C563" s="75">
        <v>2338.88</v>
      </c>
      <c r="D563" s="60">
        <f t="shared" si="32"/>
        <v>-1.7898529965424922E-3</v>
      </c>
      <c r="E563" s="60">
        <f t="shared" si="35"/>
        <v>5.1361905321597025E-5</v>
      </c>
      <c r="F563" s="54">
        <f t="shared" si="33"/>
        <v>9.8142412374514407</v>
      </c>
      <c r="G563" s="60">
        <f t="shared" si="34"/>
        <v>11.376818597939605</v>
      </c>
    </row>
    <row r="564" spans="1:7" s="54" customFormat="1" ht="13.25" customHeight="1">
      <c r="A564" s="62">
        <v>547</v>
      </c>
      <c r="B564" s="64">
        <v>43375</v>
      </c>
      <c r="C564" s="75">
        <v>2309.5700000000002</v>
      </c>
      <c r="D564" s="60">
        <f t="shared" si="32"/>
        <v>-1.2610822289872677E-2</v>
      </c>
      <c r="E564" s="60">
        <f t="shared" si="35"/>
        <v>4.6950861317514703E-5</v>
      </c>
      <c r="F564" s="54">
        <f t="shared" si="33"/>
        <v>6.5791902348337707</v>
      </c>
      <c r="G564" s="60">
        <f t="shared" si="34"/>
        <v>10.877323683707175</v>
      </c>
    </row>
    <row r="565" spans="1:7" s="54" customFormat="1" ht="13.25" customHeight="1">
      <c r="A565" s="62">
        <v>548</v>
      </c>
      <c r="B565" s="65">
        <v>43377</v>
      </c>
      <c r="C565" s="75">
        <v>2274.4899999999998</v>
      </c>
      <c r="D565" s="60">
        <f t="shared" si="32"/>
        <v>-1.530550857243543E-2</v>
      </c>
      <c r="E565" s="60">
        <f t="shared" si="35"/>
        <v>6.4092049145070035E-5</v>
      </c>
      <c r="F565" s="54">
        <f t="shared" si="33"/>
        <v>6.0001566471627754</v>
      </c>
      <c r="G565" s="60">
        <f t="shared" si="34"/>
        <v>12.70873572963009</v>
      </c>
    </row>
    <row r="566" spans="1:7" s="54" customFormat="1" ht="13.25" customHeight="1">
      <c r="A566" s="62">
        <v>549</v>
      </c>
      <c r="B566" s="63">
        <v>43378</v>
      </c>
      <c r="C566" s="75">
        <v>2267.52</v>
      </c>
      <c r="D566" s="60">
        <f t="shared" si="32"/>
        <v>-3.0691281926663598E-3</v>
      </c>
      <c r="E566" s="60">
        <f t="shared" si="35"/>
        <v>8.8076997253023814E-5</v>
      </c>
      <c r="F566" s="54">
        <f t="shared" si="33"/>
        <v>9.2303524156989933</v>
      </c>
      <c r="G566" s="60">
        <f t="shared" si="34"/>
        <v>14.898121796978975</v>
      </c>
    </row>
    <row r="567" spans="1:7" s="54" customFormat="1" ht="13.25" customHeight="1">
      <c r="A567" s="62">
        <v>550</v>
      </c>
      <c r="B567" s="63">
        <v>43381</v>
      </c>
      <c r="C567" s="75">
        <v>2253.83</v>
      </c>
      <c r="D567" s="60">
        <f t="shared" si="32"/>
        <v>-6.0557319546102198E-3</v>
      </c>
      <c r="E567" s="60">
        <f t="shared" si="35"/>
        <v>7.7709616163363588E-5</v>
      </c>
      <c r="F567" s="54">
        <f t="shared" si="33"/>
        <v>8.9906222617533391</v>
      </c>
      <c r="G567" s="60">
        <f t="shared" si="34"/>
        <v>13.993864110090401</v>
      </c>
    </row>
    <row r="568" spans="1:7" s="54" customFormat="1" ht="13.25" customHeight="1">
      <c r="A568" s="62">
        <v>551</v>
      </c>
      <c r="B568" s="63">
        <v>43383</v>
      </c>
      <c r="C568" s="75">
        <v>2228.61</v>
      </c>
      <c r="D568" s="60">
        <f t="shared" si="32"/>
        <v>-1.1252918557595781E-2</v>
      </c>
      <c r="E568" s="60">
        <f t="shared" si="35"/>
        <v>7.2884379741946102E-5</v>
      </c>
      <c r="F568" s="54">
        <f t="shared" si="33"/>
        <v>7.789251925492815</v>
      </c>
      <c r="G568" s="60">
        <f t="shared" si="34"/>
        <v>13.552440258112345</v>
      </c>
    </row>
    <row r="569" spans="1:7" s="54" customFormat="1" ht="13.25" customHeight="1">
      <c r="A569" s="62">
        <v>552</v>
      </c>
      <c r="B569" s="64">
        <v>43384</v>
      </c>
      <c r="C569" s="75">
        <v>2129.67</v>
      </c>
      <c r="D569" s="60">
        <f t="shared" si="32"/>
        <v>-4.5411034601667212E-2</v>
      </c>
      <c r="E569" s="60">
        <f t="shared" si="35"/>
        <v>8.0921745073814081E-5</v>
      </c>
      <c r="F569" s="54">
        <f t="shared" si="33"/>
        <v>-16.061382711084192</v>
      </c>
      <c r="G569" s="60">
        <f t="shared" si="34"/>
        <v>14.280153976271107</v>
      </c>
    </row>
    <row r="570" spans="1:7" s="54" customFormat="1" ht="13.25" customHeight="1">
      <c r="A570" s="62">
        <v>553</v>
      </c>
      <c r="B570" s="65">
        <v>43385</v>
      </c>
      <c r="C570" s="75">
        <v>2161.85</v>
      </c>
      <c r="D570" s="60">
        <f t="shared" si="32"/>
        <v>1.4997298465541231E-2</v>
      </c>
      <c r="E570" s="60">
        <f t="shared" si="35"/>
        <v>3.4504852729389982E-4</v>
      </c>
      <c r="F570" s="54">
        <f t="shared" si="33"/>
        <v>7.3199781619216546</v>
      </c>
      <c r="G570" s="60">
        <f t="shared" si="34"/>
        <v>29.487663331987285</v>
      </c>
    </row>
    <row r="571" spans="1:7" s="54" customFormat="1" ht="13.25" customHeight="1">
      <c r="A571" s="62">
        <v>554</v>
      </c>
      <c r="B571" s="63">
        <v>43388</v>
      </c>
      <c r="C571" s="75">
        <v>2145.12</v>
      </c>
      <c r="D571" s="60">
        <f t="shared" si="32"/>
        <v>-7.7688417354696681E-3</v>
      </c>
      <c r="E571" s="60">
        <f t="shared" si="35"/>
        <v>3.158806266141617E-4</v>
      </c>
      <c r="F571" s="54">
        <f t="shared" si="33"/>
        <v>7.8690774757384645</v>
      </c>
      <c r="G571" s="60">
        <f t="shared" si="34"/>
        <v>28.213811849299759</v>
      </c>
    </row>
    <row r="572" spans="1:7" s="54" customFormat="1" ht="13.25" customHeight="1">
      <c r="A572" s="62">
        <v>555</v>
      </c>
      <c r="B572" s="63">
        <v>43389</v>
      </c>
      <c r="C572" s="75">
        <v>2145.12</v>
      </c>
      <c r="D572" s="60">
        <f t="shared" si="32"/>
        <v>0</v>
      </c>
      <c r="E572" s="60">
        <f t="shared" si="35"/>
        <v>2.7020219546928284E-4</v>
      </c>
      <c r="F572" s="54">
        <f t="shared" si="33"/>
        <v>8.2163400071222483</v>
      </c>
      <c r="G572" s="60">
        <f t="shared" si="34"/>
        <v>26.094243284345165</v>
      </c>
    </row>
    <row r="573" spans="1:7" s="54" customFormat="1" ht="13.25" customHeight="1">
      <c r="A573" s="62">
        <v>556</v>
      </c>
      <c r="B573" s="63">
        <v>43390</v>
      </c>
      <c r="C573" s="75">
        <v>2167.5100000000002</v>
      </c>
      <c r="D573" s="60">
        <f t="shared" si="32"/>
        <v>1.0383548400953237E-2</v>
      </c>
      <c r="E573" s="60">
        <f t="shared" si="35"/>
        <v>2.2493155361627627E-4</v>
      </c>
      <c r="F573" s="54">
        <f t="shared" si="33"/>
        <v>7.9203771357550554</v>
      </c>
      <c r="G573" s="60">
        <f t="shared" si="34"/>
        <v>23.808139681903249</v>
      </c>
    </row>
    <row r="574" spans="1:7" s="54" customFormat="1" ht="13.25" customHeight="1">
      <c r="A574" s="62">
        <v>557</v>
      </c>
      <c r="B574" s="64">
        <v>43391</v>
      </c>
      <c r="C574" s="75">
        <v>2148.31</v>
      </c>
      <c r="D574" s="60">
        <f t="shared" si="32"/>
        <v>-8.897556740669707E-3</v>
      </c>
      <c r="E574" s="60">
        <f t="shared" si="35"/>
        <v>2.0237325809308488E-4</v>
      </c>
      <c r="F574" s="54">
        <f t="shared" si="33"/>
        <v>8.1142061548280733</v>
      </c>
      <c r="G574" s="60">
        <f t="shared" si="34"/>
        <v>22.582750284112294</v>
      </c>
    </row>
    <row r="575" spans="1:7" s="54" customFormat="1" ht="13.25" customHeight="1">
      <c r="A575" s="62">
        <v>558</v>
      </c>
      <c r="B575" s="65">
        <v>43392</v>
      </c>
      <c r="C575" s="75">
        <v>2156.2600000000002</v>
      </c>
      <c r="D575" s="60">
        <f t="shared" si="32"/>
        <v>3.6937529365408755E-3</v>
      </c>
      <c r="E575" s="60">
        <f t="shared" si="35"/>
        <v>1.8017001428698417E-4</v>
      </c>
      <c r="F575" s="54">
        <f t="shared" si="33"/>
        <v>8.5458822067477698</v>
      </c>
      <c r="G575" s="60">
        <f t="shared" si="34"/>
        <v>21.30794302609241</v>
      </c>
    </row>
    <row r="576" spans="1:7" s="54" customFormat="1" ht="13.25" customHeight="1">
      <c r="A576" s="62">
        <v>559</v>
      </c>
      <c r="B576" s="63">
        <v>43395</v>
      </c>
      <c r="C576" s="75">
        <v>2161.71</v>
      </c>
      <c r="D576" s="60">
        <f t="shared" si="32"/>
        <v>2.5243356920369329E-3</v>
      </c>
      <c r="E576" s="60">
        <f t="shared" si="35"/>
        <v>1.5334953308637235E-4</v>
      </c>
      <c r="F576" s="54">
        <f t="shared" si="33"/>
        <v>8.7412368152759807</v>
      </c>
      <c r="G576" s="60">
        <f t="shared" si="34"/>
        <v>19.658098162784167</v>
      </c>
    </row>
    <row r="577" spans="1:7" s="54" customFormat="1" ht="13.25" customHeight="1">
      <c r="A577" s="62">
        <v>560</v>
      </c>
      <c r="B577" s="63">
        <v>43396</v>
      </c>
      <c r="C577" s="75">
        <v>2106.1</v>
      </c>
      <c r="D577" s="60">
        <f t="shared" si="32"/>
        <v>-2.6061679194674937E-2</v>
      </c>
      <c r="E577" s="60">
        <f t="shared" si="35"/>
        <v>1.3051677389124859E-4</v>
      </c>
      <c r="F577" s="54">
        <f t="shared" si="33"/>
        <v>3.7399947741587551</v>
      </c>
      <c r="G577" s="60">
        <f t="shared" si="34"/>
        <v>18.135662938143355</v>
      </c>
    </row>
    <row r="578" spans="1:7" s="54" customFormat="1" ht="13.25" customHeight="1">
      <c r="A578" s="62">
        <v>561</v>
      </c>
      <c r="B578" s="63">
        <v>43397</v>
      </c>
      <c r="C578" s="75">
        <v>2097.58</v>
      </c>
      <c r="D578" s="60">
        <f t="shared" si="32"/>
        <v>-4.0535966897886962E-3</v>
      </c>
      <c r="E578" s="60">
        <f t="shared" si="35"/>
        <v>2.0144178815064155E-4</v>
      </c>
      <c r="F578" s="54">
        <f t="shared" si="33"/>
        <v>8.4284399149598723</v>
      </c>
      <c r="G578" s="60">
        <f t="shared" si="34"/>
        <v>22.530719166054524</v>
      </c>
    </row>
    <row r="579" spans="1:7" s="54" customFormat="1" ht="13.25" customHeight="1">
      <c r="A579" s="62">
        <v>562</v>
      </c>
      <c r="B579" s="64">
        <v>43398</v>
      </c>
      <c r="C579" s="75">
        <v>2063.3000000000002</v>
      </c>
      <c r="D579" s="60">
        <f t="shared" si="32"/>
        <v>-1.6477656466464343E-2</v>
      </c>
      <c r="E579" s="60">
        <f t="shared" si="35"/>
        <v>1.7106209634569112E-4</v>
      </c>
      <c r="F579" s="54">
        <f t="shared" si="33"/>
        <v>7.086264035700145</v>
      </c>
      <c r="G579" s="60">
        <f t="shared" si="34"/>
        <v>20.762381433523988</v>
      </c>
    </row>
    <row r="580" spans="1:7" s="54" customFormat="1" ht="13.25" customHeight="1">
      <c r="A580" s="62">
        <v>563</v>
      </c>
      <c r="B580" s="65">
        <v>43399</v>
      </c>
      <c r="C580" s="75">
        <v>2027.15</v>
      </c>
      <c r="D580" s="60">
        <f t="shared" si="32"/>
        <v>-1.7675777090442334E-2</v>
      </c>
      <c r="E580" s="60">
        <f t="shared" si="35"/>
        <v>1.8024080422599911E-4</v>
      </c>
      <c r="F580" s="54">
        <f t="shared" si="33"/>
        <v>6.8877963510911808</v>
      </c>
      <c r="G580" s="60">
        <f t="shared" si="34"/>
        <v>21.312128627838135</v>
      </c>
    </row>
    <row r="581" spans="1:7" s="54" customFormat="1" ht="13.25" customHeight="1">
      <c r="A581" s="62">
        <v>564</v>
      </c>
      <c r="B581" s="63">
        <v>43402</v>
      </c>
      <c r="C581" s="75">
        <v>1996.05</v>
      </c>
      <c r="D581" s="60">
        <f t="shared" si="32"/>
        <v>-1.5460638042880807E-2</v>
      </c>
      <c r="E581" s="60">
        <f t="shared" si="35"/>
        <v>1.9316912819413649E-4</v>
      </c>
      <c r="F581" s="54">
        <f t="shared" si="33"/>
        <v>7.3145245129555185</v>
      </c>
      <c r="G581" s="60">
        <f t="shared" si="34"/>
        <v>22.063231926651724</v>
      </c>
    </row>
    <row r="582" spans="1:7" s="54" customFormat="1" ht="13.25" customHeight="1">
      <c r="A582" s="62">
        <v>565</v>
      </c>
      <c r="B582" s="63">
        <v>43403</v>
      </c>
      <c r="C582" s="75">
        <v>2014.69</v>
      </c>
      <c r="D582" s="60">
        <f t="shared" si="32"/>
        <v>9.2951097335426582E-3</v>
      </c>
      <c r="E582" s="60">
        <f t="shared" si="35"/>
        <v>1.9394073158641358E-4</v>
      </c>
      <c r="F582" s="54">
        <f t="shared" si="33"/>
        <v>8.1024658468386157</v>
      </c>
      <c r="G582" s="60">
        <f t="shared" si="34"/>
        <v>22.107253189796381</v>
      </c>
    </row>
    <row r="583" spans="1:7" s="54" customFormat="1" ht="13.25" customHeight="1">
      <c r="A583" s="62">
        <v>566</v>
      </c>
      <c r="B583" s="63">
        <v>43404</v>
      </c>
      <c r="C583" s="75">
        <v>2029.69</v>
      </c>
      <c r="D583" s="60">
        <f t="shared" si="32"/>
        <v>7.4177346235619421E-3</v>
      </c>
      <c r="E583" s="60">
        <f t="shared" si="35"/>
        <v>1.7425797823756139E-4</v>
      </c>
      <c r="F583" s="54">
        <f t="shared" si="33"/>
        <v>8.3392189583438139</v>
      </c>
      <c r="G583" s="60">
        <f t="shared" si="34"/>
        <v>20.955431399965374</v>
      </c>
    </row>
    <row r="584" spans="1:7" s="54" customFormat="1" ht="13.25" customHeight="1">
      <c r="A584" s="62">
        <v>567</v>
      </c>
      <c r="B584" s="64">
        <v>43405</v>
      </c>
      <c r="C584" s="75">
        <v>2024.46</v>
      </c>
      <c r="D584" s="60">
        <f t="shared" si="32"/>
        <v>-2.5800737028706228E-3</v>
      </c>
      <c r="E584" s="60">
        <f t="shared" si="35"/>
        <v>1.5403639068136478E-4</v>
      </c>
      <c r="F584" s="54">
        <f t="shared" si="33"/>
        <v>8.7351060461461216</v>
      </c>
      <c r="G584" s="60">
        <f t="shared" si="34"/>
        <v>19.702073609573162</v>
      </c>
    </row>
    <row r="585" spans="1:7" s="54" customFormat="1" ht="13.25" customHeight="1">
      <c r="A585" s="62">
        <v>568</v>
      </c>
      <c r="B585" s="65">
        <v>43406</v>
      </c>
      <c r="C585" s="75">
        <v>2096</v>
      </c>
      <c r="D585" s="60">
        <f t="shared" si="32"/>
        <v>3.4727768128837752E-2</v>
      </c>
      <c r="E585" s="60">
        <f t="shared" si="35"/>
        <v>1.3111458818939562E-4</v>
      </c>
      <c r="F585" s="54">
        <f t="shared" si="33"/>
        <v>-0.25875861648716025</v>
      </c>
      <c r="G585" s="60">
        <f t="shared" si="34"/>
        <v>18.177149453015922</v>
      </c>
    </row>
    <row r="586" spans="1:7" s="54" customFormat="1" ht="13.25" customHeight="1">
      <c r="A586" s="62">
        <v>569</v>
      </c>
      <c r="B586" s="63">
        <v>43409</v>
      </c>
      <c r="C586" s="75">
        <v>2076.92</v>
      </c>
      <c r="D586" s="60">
        <f t="shared" si="32"/>
        <v>-9.1447393985821801E-3</v>
      </c>
      <c r="E586" s="60">
        <f t="shared" si="35"/>
        <v>2.7203484064196136E-4</v>
      </c>
      <c r="F586" s="54">
        <f t="shared" si="33"/>
        <v>7.9021703052220156</v>
      </c>
      <c r="G586" s="60">
        <f t="shared" si="34"/>
        <v>26.182585785551105</v>
      </c>
    </row>
    <row r="587" spans="1:7" s="54" customFormat="1" ht="13.25" customHeight="1">
      <c r="A587" s="62">
        <v>570</v>
      </c>
      <c r="B587" s="63">
        <v>43410</v>
      </c>
      <c r="C587" s="75">
        <v>2089.62</v>
      </c>
      <c r="D587" s="60">
        <f t="shared" si="32"/>
        <v>6.0962042037585717E-3</v>
      </c>
      <c r="E587" s="60">
        <f t="shared" si="35"/>
        <v>2.3755430078465777E-4</v>
      </c>
      <c r="F587" s="54">
        <f t="shared" si="33"/>
        <v>8.188671333248509</v>
      </c>
      <c r="G587" s="60">
        <f t="shared" si="34"/>
        <v>24.467056177181135</v>
      </c>
    </row>
    <row r="588" spans="1:7" s="54" customFormat="1" ht="13.25" customHeight="1">
      <c r="A588" s="62">
        <v>571</v>
      </c>
      <c r="B588" s="63">
        <v>43411</v>
      </c>
      <c r="C588" s="75">
        <v>2078.69</v>
      </c>
      <c r="D588" s="60">
        <f t="shared" si="32"/>
        <v>-5.2443436552297102E-3</v>
      </c>
      <c r="E588" s="60">
        <f t="shared" si="35"/>
        <v>2.0326135777443377E-4</v>
      </c>
      <c r="F588" s="54">
        <f t="shared" si="33"/>
        <v>8.3657086876697058</v>
      </c>
      <c r="G588" s="60">
        <f t="shared" si="34"/>
        <v>22.632247382696512</v>
      </c>
    </row>
    <row r="589" spans="1:7" s="54" customFormat="1" ht="13.25" customHeight="1">
      <c r="A589" s="62">
        <v>572</v>
      </c>
      <c r="B589" s="64">
        <v>43412</v>
      </c>
      <c r="C589" s="75">
        <v>2092.63</v>
      </c>
      <c r="D589" s="60">
        <f t="shared" si="32"/>
        <v>6.6837604857430625E-3</v>
      </c>
      <c r="E589" s="60">
        <f t="shared" si="35"/>
        <v>1.7401883705493783E-4</v>
      </c>
      <c r="F589" s="54">
        <f t="shared" si="33"/>
        <v>8.3996354048668458</v>
      </c>
      <c r="G589" s="60">
        <f t="shared" si="34"/>
        <v>20.941047475674264</v>
      </c>
    </row>
    <row r="590" spans="1:7" s="54" customFormat="1" ht="13.25" customHeight="1">
      <c r="A590" s="62">
        <v>573</v>
      </c>
      <c r="B590" s="65">
        <v>43413</v>
      </c>
      <c r="C590" s="75">
        <v>2086.09</v>
      </c>
      <c r="D590" s="60">
        <f t="shared" si="32"/>
        <v>-3.1301476719250926E-3</v>
      </c>
      <c r="E590" s="60">
        <f t="shared" si="35"/>
        <v>1.5246407235800573E-4</v>
      </c>
      <c r="F590" s="54">
        <f t="shared" si="33"/>
        <v>8.7243184117698451</v>
      </c>
      <c r="G590" s="60">
        <f t="shared" si="34"/>
        <v>19.6012617538304</v>
      </c>
    </row>
    <row r="591" spans="1:7" s="54" customFormat="1" ht="13.25" customHeight="1">
      <c r="A591" s="62">
        <v>574</v>
      </c>
      <c r="B591" s="63">
        <v>43416</v>
      </c>
      <c r="C591" s="75">
        <v>2080.44</v>
      </c>
      <c r="D591" s="60">
        <f t="shared" si="32"/>
        <v>-2.712090618900583E-3</v>
      </c>
      <c r="E591" s="60">
        <f t="shared" si="35"/>
        <v>1.3025077358560619E-4</v>
      </c>
      <c r="F591" s="54">
        <f t="shared" si="33"/>
        <v>8.8895775996108526</v>
      </c>
      <c r="G591" s="60">
        <f t="shared" si="34"/>
        <v>18.117172777111985</v>
      </c>
    </row>
    <row r="592" spans="1:7" s="54" customFormat="1" ht="13.25" customHeight="1">
      <c r="A592" s="62">
        <v>575</v>
      </c>
      <c r="B592" s="63">
        <v>43417</v>
      </c>
      <c r="C592" s="75">
        <v>2071.23</v>
      </c>
      <c r="D592" s="60">
        <f t="shared" si="32"/>
        <v>-4.4367760964715112E-3</v>
      </c>
      <c r="E592" s="60">
        <f t="shared" si="35"/>
        <v>1.1181661390759795E-4</v>
      </c>
      <c r="F592" s="54">
        <f t="shared" si="33"/>
        <v>8.9226033802978026</v>
      </c>
      <c r="G592" s="60">
        <f t="shared" si="34"/>
        <v>16.786240408356687</v>
      </c>
    </row>
    <row r="593" spans="1:7" s="54" customFormat="1" ht="13.25" customHeight="1">
      <c r="A593" s="62">
        <v>576</v>
      </c>
      <c r="B593" s="63">
        <v>43418</v>
      </c>
      <c r="C593" s="75">
        <v>2068.0500000000002</v>
      </c>
      <c r="D593" s="60">
        <f t="shared" si="32"/>
        <v>-1.5364994035773647E-3</v>
      </c>
      <c r="E593" s="60">
        <f t="shared" si="35"/>
        <v>9.8429153685142712E-5</v>
      </c>
      <c r="F593" s="54">
        <f t="shared" si="33"/>
        <v>9.2021884476952831</v>
      </c>
      <c r="G593" s="60">
        <f t="shared" si="34"/>
        <v>15.749332280657477</v>
      </c>
    </row>
    <row r="594" spans="1:7" s="54" customFormat="1" ht="13.25" customHeight="1">
      <c r="A594" s="62">
        <v>577</v>
      </c>
      <c r="B594" s="64">
        <v>43419</v>
      </c>
      <c r="C594" s="75">
        <v>2088.06</v>
      </c>
      <c r="D594" s="60">
        <f t="shared" si="32"/>
        <v>9.6292709361050569E-3</v>
      </c>
      <c r="E594" s="60">
        <f t="shared" si="35"/>
        <v>8.5209741213646182E-5</v>
      </c>
      <c r="F594" s="54">
        <f t="shared" si="33"/>
        <v>8.2822227473530461</v>
      </c>
      <c r="G594" s="60">
        <f t="shared" si="34"/>
        <v>14.653618933846627</v>
      </c>
    </row>
    <row r="595" spans="1:7" s="54" customFormat="1" ht="13.25" customHeight="1">
      <c r="A595" s="62">
        <v>578</v>
      </c>
      <c r="B595" s="65">
        <v>43420</v>
      </c>
      <c r="C595" s="75">
        <v>2092.4</v>
      </c>
      <c r="D595" s="60">
        <f t="shared" ref="D595:D658" si="36">LN(C595/C594)</f>
        <v>2.0763272746032366E-3</v>
      </c>
      <c r="E595" s="60">
        <f t="shared" si="35"/>
        <v>8.6457846459554077E-5</v>
      </c>
      <c r="F595" s="54">
        <f t="shared" si="33"/>
        <v>9.3059895766179412</v>
      </c>
      <c r="G595" s="60">
        <f t="shared" si="34"/>
        <v>14.760547858330877</v>
      </c>
    </row>
    <row r="596" spans="1:7" s="54" customFormat="1" ht="13.25" customHeight="1">
      <c r="A596" s="62">
        <v>579</v>
      </c>
      <c r="B596" s="63">
        <v>43423</v>
      </c>
      <c r="C596" s="75">
        <v>2100.56</v>
      </c>
      <c r="D596" s="60">
        <f t="shared" si="36"/>
        <v>3.8922433324892051E-3</v>
      </c>
      <c r="E596" s="60">
        <f t="shared" si="35"/>
        <v>7.5709811619960695E-5</v>
      </c>
      <c r="F596" s="54">
        <f t="shared" ref="F596:F659" si="37">-1*(LN(E596)+POWER(D596,2)/E596)</f>
        <v>9.2885024657494597</v>
      </c>
      <c r="G596" s="60">
        <f t="shared" ref="G596:G659" si="38">SQRT(E596*252)*100</f>
        <v>13.812629195135187</v>
      </c>
    </row>
    <row r="597" spans="1:7" s="54" customFormat="1" ht="13.25" customHeight="1">
      <c r="A597" s="62">
        <v>580</v>
      </c>
      <c r="B597" s="63">
        <v>43424</v>
      </c>
      <c r="C597" s="75">
        <v>2082.58</v>
      </c>
      <c r="D597" s="60">
        <f t="shared" si="36"/>
        <v>-8.5964661596522624E-3</v>
      </c>
      <c r="E597" s="60">
        <f t="shared" ref="E597:E660" si="39">$B$3+$B$4*POWER(D596,2)+$B$5*E596</f>
        <v>6.8389941954189018E-5</v>
      </c>
      <c r="F597" s="54">
        <f t="shared" si="37"/>
        <v>8.5097277926858492</v>
      </c>
      <c r="G597" s="60">
        <f t="shared" si="38"/>
        <v>13.127934099642498</v>
      </c>
    </row>
    <row r="598" spans="1:7" s="54" customFormat="1" ht="13.25" customHeight="1">
      <c r="A598" s="62">
        <v>581</v>
      </c>
      <c r="B598" s="63">
        <v>43425</v>
      </c>
      <c r="C598" s="75">
        <v>2076.5500000000002</v>
      </c>
      <c r="D598" s="60">
        <f t="shared" si="36"/>
        <v>-2.8996469093272347E-3</v>
      </c>
      <c r="E598" s="60">
        <f t="shared" si="39"/>
        <v>7.024071395972945E-5</v>
      </c>
      <c r="F598" s="54">
        <f t="shared" si="37"/>
        <v>9.4438804689380671</v>
      </c>
      <c r="G598" s="60">
        <f t="shared" si="38"/>
        <v>13.304382705654488</v>
      </c>
    </row>
    <row r="599" spans="1:7" s="54" customFormat="1" ht="13.25" customHeight="1">
      <c r="A599" s="62">
        <v>582</v>
      </c>
      <c r="B599" s="64">
        <v>43426</v>
      </c>
      <c r="C599" s="75">
        <v>2069.9499999999998</v>
      </c>
      <c r="D599" s="60">
        <f t="shared" si="36"/>
        <v>-3.1834103816497797E-3</v>
      </c>
      <c r="E599" s="60">
        <f t="shared" si="39"/>
        <v>6.3034172894999959E-5</v>
      </c>
      <c r="F599" s="54">
        <f t="shared" si="37"/>
        <v>9.5110620020662129</v>
      </c>
      <c r="G599" s="60">
        <f t="shared" si="38"/>
        <v>12.603416826218194</v>
      </c>
    </row>
    <row r="600" spans="1:7" s="54" customFormat="1" ht="13.25" customHeight="1">
      <c r="A600" s="62">
        <v>583</v>
      </c>
      <c r="B600" s="65">
        <v>43427</v>
      </c>
      <c r="C600" s="75">
        <v>2057.48</v>
      </c>
      <c r="D600" s="60">
        <f t="shared" si="36"/>
        <v>-6.0425194089650915E-3</v>
      </c>
      <c r="E600" s="60">
        <f t="shared" si="39"/>
        <v>5.7388833944914725E-5</v>
      </c>
      <c r="F600" s="54">
        <f t="shared" si="37"/>
        <v>9.1294387675876951</v>
      </c>
      <c r="G600" s="60">
        <f t="shared" si="38"/>
        <v>12.025799829582443</v>
      </c>
    </row>
    <row r="601" spans="1:7" s="54" customFormat="1" ht="13.25" customHeight="1">
      <c r="A601" s="62">
        <v>584</v>
      </c>
      <c r="B601" s="63">
        <v>43430</v>
      </c>
      <c r="C601" s="75">
        <v>2083.02</v>
      </c>
      <c r="D601" s="60">
        <f t="shared" si="36"/>
        <v>1.2336830781772536E-2</v>
      </c>
      <c r="E601" s="60">
        <f t="shared" si="39"/>
        <v>5.6296825139250842E-5</v>
      </c>
      <c r="F601" s="54">
        <f t="shared" si="37"/>
        <v>7.0813914764004817</v>
      </c>
      <c r="G601" s="60">
        <f t="shared" si="38"/>
        <v>11.91083537586311</v>
      </c>
    </row>
    <row r="602" spans="1:7" s="54" customFormat="1" ht="13.25" customHeight="1">
      <c r="A602" s="62">
        <v>585</v>
      </c>
      <c r="B602" s="63">
        <v>43431</v>
      </c>
      <c r="C602" s="75">
        <v>2099.42</v>
      </c>
      <c r="D602" s="60">
        <f t="shared" si="36"/>
        <v>7.8423523365867692E-3</v>
      </c>
      <c r="E602" s="60">
        <f t="shared" si="39"/>
        <v>7.0801599660263748E-5</v>
      </c>
      <c r="F602" s="54">
        <f t="shared" si="37"/>
        <v>8.6869693502999858</v>
      </c>
      <c r="G602" s="60">
        <f t="shared" si="38"/>
        <v>13.35739612139524</v>
      </c>
    </row>
    <row r="603" spans="1:7" s="54" customFormat="1" ht="13.25" customHeight="1">
      <c r="A603" s="62">
        <v>586</v>
      </c>
      <c r="B603" s="63">
        <v>43432</v>
      </c>
      <c r="C603" s="75">
        <v>2108.2199999999998</v>
      </c>
      <c r="D603" s="60">
        <f t="shared" si="36"/>
        <v>4.1828734543409418E-3</v>
      </c>
      <c r="E603" s="60">
        <f t="shared" si="39"/>
        <v>7.0557073018093615E-5</v>
      </c>
      <c r="F603" s="54">
        <f t="shared" si="37"/>
        <v>9.311113060205404</v>
      </c>
      <c r="G603" s="60">
        <f t="shared" si="38"/>
        <v>13.334310031103819</v>
      </c>
    </row>
    <row r="604" spans="1:7" s="54" customFormat="1" ht="13.25" customHeight="1">
      <c r="A604" s="62">
        <v>587</v>
      </c>
      <c r="B604" s="64">
        <v>43433</v>
      </c>
      <c r="C604" s="75">
        <v>2114.1</v>
      </c>
      <c r="D604" s="60">
        <f t="shared" si="36"/>
        <v>2.7852004590352164E-3</v>
      </c>
      <c r="E604" s="60">
        <f t="shared" si="39"/>
        <v>6.4501545401972701E-5</v>
      </c>
      <c r="F604" s="54">
        <f t="shared" si="37"/>
        <v>9.5285553942992003</v>
      </c>
      <c r="G604" s="60">
        <f t="shared" si="38"/>
        <v>12.749270348258021</v>
      </c>
    </row>
    <row r="605" spans="1:7" s="54" customFormat="1" ht="13.25" customHeight="1">
      <c r="A605" s="62">
        <v>588</v>
      </c>
      <c r="B605" s="65">
        <v>43434</v>
      </c>
      <c r="C605" s="75">
        <v>2096.86</v>
      </c>
      <c r="D605" s="60">
        <f t="shared" si="36"/>
        <v>-8.1882023688617123E-3</v>
      </c>
      <c r="E605" s="60">
        <f t="shared" si="39"/>
        <v>5.8268801069818754E-5</v>
      </c>
      <c r="F605" s="54">
        <f t="shared" si="37"/>
        <v>8.5997995517367496</v>
      </c>
      <c r="G605" s="60">
        <f t="shared" si="38"/>
        <v>12.117647407642428</v>
      </c>
    </row>
    <row r="606" spans="1:7" s="54" customFormat="1" ht="13.25" customHeight="1">
      <c r="A606" s="62">
        <v>589</v>
      </c>
      <c r="B606" s="63">
        <v>43437</v>
      </c>
      <c r="C606" s="75">
        <v>2131.9299999999998</v>
      </c>
      <c r="D606" s="60">
        <f t="shared" si="36"/>
        <v>1.6586685093856884E-2</v>
      </c>
      <c r="E606" s="60">
        <f t="shared" si="39"/>
        <v>6.1077653469450479E-5</v>
      </c>
      <c r="F606" s="54">
        <f t="shared" si="37"/>
        <v>5.1989654761558146</v>
      </c>
      <c r="G606" s="60">
        <f t="shared" si="38"/>
        <v>12.406276102965595</v>
      </c>
    </row>
    <row r="607" spans="1:7" s="54" customFormat="1" ht="13.25" customHeight="1">
      <c r="A607" s="62">
        <v>590</v>
      </c>
      <c r="B607" s="63">
        <v>43438</v>
      </c>
      <c r="C607" s="75">
        <v>2114.35</v>
      </c>
      <c r="D607" s="60">
        <f t="shared" si="36"/>
        <v>-8.2802360860182982E-3</v>
      </c>
      <c r="E607" s="60">
        <f t="shared" si="39"/>
        <v>9.1056996413745381E-5</v>
      </c>
      <c r="F607" s="54">
        <f t="shared" si="37"/>
        <v>8.5510645440710018</v>
      </c>
      <c r="G607" s="60">
        <f t="shared" si="38"/>
        <v>15.148057002884507</v>
      </c>
    </row>
    <row r="608" spans="1:7" s="54" customFormat="1" ht="13.25" customHeight="1">
      <c r="A608" s="62">
        <v>591</v>
      </c>
      <c r="B608" s="63">
        <v>43439</v>
      </c>
      <c r="C608" s="75">
        <v>2101.31</v>
      </c>
      <c r="D608" s="60">
        <f t="shared" si="36"/>
        <v>-6.1864768930223754E-3</v>
      </c>
      <c r="E608" s="60">
        <f t="shared" si="39"/>
        <v>8.8009548041827066E-5</v>
      </c>
      <c r="F608" s="54">
        <f t="shared" si="37"/>
        <v>8.9031977010060181</v>
      </c>
      <c r="G608" s="60">
        <f t="shared" si="38"/>
        <v>14.892416226569956</v>
      </c>
    </row>
    <row r="609" spans="1:7" s="54" customFormat="1" ht="13.25" customHeight="1">
      <c r="A609" s="62">
        <v>592</v>
      </c>
      <c r="B609" s="64">
        <v>43440</v>
      </c>
      <c r="C609" s="75">
        <v>2068.69</v>
      </c>
      <c r="D609" s="60">
        <f t="shared" si="36"/>
        <v>-1.5645403063411858E-2</v>
      </c>
      <c r="E609" s="60">
        <f t="shared" si="39"/>
        <v>8.1494283409207428E-5</v>
      </c>
      <c r="F609" s="54">
        <f t="shared" si="37"/>
        <v>6.4113481420573013</v>
      </c>
      <c r="G609" s="60">
        <f t="shared" si="38"/>
        <v>14.330582479131918</v>
      </c>
    </row>
    <row r="610" spans="1:7" s="54" customFormat="1" ht="13.25" customHeight="1">
      <c r="A610" s="62">
        <v>593</v>
      </c>
      <c r="B610" s="65">
        <v>43441</v>
      </c>
      <c r="C610" s="75">
        <v>2075.7600000000002</v>
      </c>
      <c r="D610" s="60">
        <f t="shared" si="36"/>
        <v>3.4117949827369219E-3</v>
      </c>
      <c r="E610" s="60">
        <f t="shared" si="39"/>
        <v>1.0366393980664392E-4</v>
      </c>
      <c r="F610" s="54">
        <f t="shared" si="37"/>
        <v>9.0620669990314706</v>
      </c>
      <c r="G610" s="60">
        <f t="shared" si="38"/>
        <v>16.162707951105926</v>
      </c>
    </row>
    <row r="611" spans="1:7" s="54" customFormat="1" ht="13.25" customHeight="1">
      <c r="A611" s="62">
        <v>594</v>
      </c>
      <c r="B611" s="63">
        <v>43444</v>
      </c>
      <c r="C611" s="75">
        <v>2053.79</v>
      </c>
      <c r="D611" s="60">
        <f t="shared" si="36"/>
        <v>-1.0640484937299308E-2</v>
      </c>
      <c r="E611" s="60">
        <f t="shared" si="39"/>
        <v>9.0712226943535641E-5</v>
      </c>
      <c r="F611" s="54">
        <f t="shared" si="37"/>
        <v>8.0596964742278239</v>
      </c>
      <c r="G611" s="60">
        <f t="shared" si="38"/>
        <v>15.119352231418839</v>
      </c>
    </row>
    <row r="612" spans="1:7" s="54" customFormat="1" ht="13.25" customHeight="1">
      <c r="A612" s="62">
        <v>595</v>
      </c>
      <c r="B612" s="63">
        <v>43445</v>
      </c>
      <c r="C612" s="75">
        <v>2052.9699999999998</v>
      </c>
      <c r="D612" s="60">
        <f t="shared" si="36"/>
        <v>-3.9934157871296362E-4</v>
      </c>
      <c r="E612" s="60">
        <f t="shared" si="39"/>
        <v>9.3671364961210089E-5</v>
      </c>
      <c r="F612" s="54">
        <f t="shared" si="37"/>
        <v>9.2740155380696585</v>
      </c>
      <c r="G612" s="60">
        <f t="shared" si="38"/>
        <v>15.363978641688142</v>
      </c>
    </row>
    <row r="613" spans="1:7" s="54" customFormat="1" ht="13.25" customHeight="1">
      <c r="A613" s="62">
        <v>596</v>
      </c>
      <c r="B613" s="63">
        <v>43446</v>
      </c>
      <c r="C613" s="75">
        <v>2082.5700000000002</v>
      </c>
      <c r="D613" s="60">
        <f t="shared" si="36"/>
        <v>1.4315182771102776E-2</v>
      </c>
      <c r="E613" s="60">
        <f t="shared" si="39"/>
        <v>8.103805980096761E-5</v>
      </c>
      <c r="F613" s="54">
        <f t="shared" si="37"/>
        <v>6.8918482531411822</v>
      </c>
      <c r="G613" s="60">
        <f t="shared" si="38"/>
        <v>14.29041324449501</v>
      </c>
    </row>
    <row r="614" spans="1:7" s="54" customFormat="1" ht="13.25" customHeight="1">
      <c r="A614" s="62">
        <v>597</v>
      </c>
      <c r="B614" s="64">
        <v>43447</v>
      </c>
      <c r="C614" s="75">
        <v>2095.5500000000002</v>
      </c>
      <c r="D614" s="60">
        <f t="shared" si="36"/>
        <v>6.2133408127905141E-3</v>
      </c>
      <c r="E614" s="60">
        <f t="shared" si="39"/>
        <v>9.7988347151416077E-5</v>
      </c>
      <c r="F614" s="54">
        <f t="shared" si="37"/>
        <v>8.836680410700108</v>
      </c>
      <c r="G614" s="60">
        <f t="shared" si="38"/>
        <v>15.714026690239791</v>
      </c>
    </row>
    <row r="615" spans="1:7" s="54" customFormat="1" ht="13.25" customHeight="1">
      <c r="A615" s="62">
        <v>598</v>
      </c>
      <c r="B615" s="65">
        <v>43448</v>
      </c>
      <c r="C615" s="75">
        <v>2069.38</v>
      </c>
      <c r="D615" s="60">
        <f t="shared" si="36"/>
        <v>-1.2567003247192827E-2</v>
      </c>
      <c r="E615" s="60">
        <f t="shared" si="39"/>
        <v>8.9673712734401412E-5</v>
      </c>
      <c r="F615" s="54">
        <f t="shared" si="37"/>
        <v>7.5581749558658196</v>
      </c>
      <c r="G615" s="60">
        <f t="shared" si="38"/>
        <v>15.032556538749208</v>
      </c>
    </row>
    <row r="616" spans="1:7" s="54" customFormat="1" ht="13.25" customHeight="1">
      <c r="A616" s="62">
        <v>599</v>
      </c>
      <c r="B616" s="63">
        <v>43451</v>
      </c>
      <c r="C616" s="75">
        <v>2071.09</v>
      </c>
      <c r="D616" s="60">
        <f t="shared" si="36"/>
        <v>8.2599323131072027E-4</v>
      </c>
      <c r="E616" s="60">
        <f t="shared" si="39"/>
        <v>9.8774539936704166E-5</v>
      </c>
      <c r="F616" s="54">
        <f t="shared" si="37"/>
        <v>9.2157633850523286</v>
      </c>
      <c r="G616" s="60">
        <f t="shared" si="38"/>
        <v>15.77694015455768</v>
      </c>
    </row>
    <row r="617" spans="1:7" s="54" customFormat="1" ht="13.25" customHeight="1">
      <c r="A617" s="62">
        <v>600</v>
      </c>
      <c r="B617" s="63">
        <v>43452</v>
      </c>
      <c r="C617" s="75">
        <v>2062.11</v>
      </c>
      <c r="D617" s="60">
        <f t="shared" si="36"/>
        <v>-4.3453082985601106E-3</v>
      </c>
      <c r="E617" s="60">
        <f t="shared" si="39"/>
        <v>8.5267935429145759E-5</v>
      </c>
      <c r="F617" s="54">
        <f t="shared" si="37"/>
        <v>9.1482723991426127</v>
      </c>
      <c r="G617" s="60">
        <f t="shared" si="38"/>
        <v>14.658621943465466</v>
      </c>
    </row>
    <row r="618" spans="1:7" s="54" customFormat="1" ht="13.25" customHeight="1">
      <c r="A618" s="62">
        <v>601</v>
      </c>
      <c r="B618" s="63">
        <v>43453</v>
      </c>
      <c r="C618" s="75">
        <v>2078.84</v>
      </c>
      <c r="D618" s="60">
        <f t="shared" si="36"/>
        <v>8.0803153996688859E-3</v>
      </c>
      <c r="E618" s="60">
        <f t="shared" si="39"/>
        <v>7.6678753329633781E-5</v>
      </c>
      <c r="F618" s="54">
        <f t="shared" si="37"/>
        <v>8.6243919166525167</v>
      </c>
      <c r="G618" s="60">
        <f t="shared" si="38"/>
        <v>13.900735893853861</v>
      </c>
    </row>
    <row r="619" spans="1:7" s="54" customFormat="1" ht="13.25" customHeight="1">
      <c r="A619" s="62">
        <v>602</v>
      </c>
      <c r="B619" s="64">
        <v>43454</v>
      </c>
      <c r="C619" s="75">
        <v>2060.12</v>
      </c>
      <c r="D619" s="60">
        <f t="shared" si="36"/>
        <v>-9.0458123052697664E-3</v>
      </c>
      <c r="E619" s="60">
        <f t="shared" si="39"/>
        <v>7.5852582935850651E-5</v>
      </c>
      <c r="F619" s="54">
        <f t="shared" si="37"/>
        <v>8.4079589591364172</v>
      </c>
      <c r="G619" s="60">
        <f t="shared" si="38"/>
        <v>13.825646784087303</v>
      </c>
    </row>
    <row r="620" spans="1:7" s="54" customFormat="1" ht="13.25" customHeight="1">
      <c r="A620" s="62">
        <v>603</v>
      </c>
      <c r="B620" s="65">
        <v>43455</v>
      </c>
      <c r="C620" s="75">
        <v>2061.4899999999998</v>
      </c>
      <c r="D620" s="60">
        <f t="shared" si="36"/>
        <v>6.64788784215548E-4</v>
      </c>
      <c r="E620" s="60">
        <f t="shared" si="39"/>
        <v>7.7379509615851992E-5</v>
      </c>
      <c r="F620" s="54">
        <f t="shared" si="37"/>
        <v>9.4610771616165739</v>
      </c>
      <c r="G620" s="60">
        <f t="shared" si="38"/>
        <v>13.964109861783063</v>
      </c>
    </row>
    <row r="621" spans="1:7" s="54" customFormat="1" ht="13.25" customHeight="1">
      <c r="A621" s="62">
        <v>604</v>
      </c>
      <c r="B621" s="63">
        <v>43458</v>
      </c>
      <c r="C621" s="75">
        <v>2055.0100000000002</v>
      </c>
      <c r="D621" s="60">
        <f t="shared" si="36"/>
        <v>-3.1483081998759182E-3</v>
      </c>
      <c r="E621" s="60">
        <f t="shared" si="39"/>
        <v>6.7793903551388568E-5</v>
      </c>
      <c r="F621" s="54">
        <f t="shared" si="37"/>
        <v>9.4528327415832525</v>
      </c>
      <c r="G621" s="60">
        <f t="shared" si="38"/>
        <v>13.070602011747553</v>
      </c>
    </row>
    <row r="622" spans="1:7" s="54" customFormat="1" ht="13.25" customHeight="1">
      <c r="A622" s="62">
        <v>605</v>
      </c>
      <c r="B622" s="63">
        <v>43460</v>
      </c>
      <c r="C622" s="75">
        <v>2028.01</v>
      </c>
      <c r="D622" s="60">
        <f t="shared" si="36"/>
        <v>-1.3225697433157893E-2</v>
      </c>
      <c r="E622" s="60">
        <f t="shared" si="39"/>
        <v>6.1239572023097768E-5</v>
      </c>
      <c r="F622" s="54">
        <f t="shared" si="37"/>
        <v>6.8444090882714095</v>
      </c>
      <c r="G622" s="60">
        <f t="shared" si="38"/>
        <v>12.422709909605327</v>
      </c>
    </row>
    <row r="623" spans="1:7" s="54" customFormat="1" ht="13.25" customHeight="1">
      <c r="A623" s="62">
        <v>606</v>
      </c>
      <c r="B623" s="63">
        <v>43461</v>
      </c>
      <c r="C623" s="75">
        <v>2028.44</v>
      </c>
      <c r="D623" s="60">
        <f t="shared" si="36"/>
        <v>2.120080373778047E-4</v>
      </c>
      <c r="E623" s="60">
        <f t="shared" si="39"/>
        <v>7.7854842301496892E-5</v>
      </c>
      <c r="F623" s="54">
        <f t="shared" si="37"/>
        <v>9.4600871379983804</v>
      </c>
      <c r="G623" s="60">
        <f t="shared" si="38"/>
        <v>14.006934089934605</v>
      </c>
    </row>
    <row r="624" spans="1:7" s="54" customFormat="1" ht="13.25" customHeight="1">
      <c r="A624" s="62">
        <v>607</v>
      </c>
      <c r="B624" s="64">
        <v>43462</v>
      </c>
      <c r="C624" s="75">
        <v>2041.04</v>
      </c>
      <c r="D624" s="60">
        <f t="shared" si="36"/>
        <v>6.1924571511966613E-3</v>
      </c>
      <c r="E624" s="60">
        <f t="shared" si="39"/>
        <v>6.8128582017638439E-5</v>
      </c>
      <c r="F624" s="54">
        <f t="shared" si="37"/>
        <v>9.0312585422552889</v>
      </c>
      <c r="G624" s="60">
        <f t="shared" si="38"/>
        <v>13.102825141336844</v>
      </c>
    </row>
    <row r="625" spans="1:7" s="54" customFormat="1" ht="13.25" customHeight="1">
      <c r="A625" s="62">
        <v>608</v>
      </c>
      <c r="B625" s="65">
        <v>43467</v>
      </c>
      <c r="C625" s="75">
        <v>2010</v>
      </c>
      <c r="D625" s="60">
        <f t="shared" si="36"/>
        <v>-1.532475980083922E-2</v>
      </c>
      <c r="E625" s="60">
        <f t="shared" si="39"/>
        <v>6.5296407563375497E-5</v>
      </c>
      <c r="F625" s="54">
        <f t="shared" si="37"/>
        <v>6.039924476478455</v>
      </c>
      <c r="G625" s="60">
        <f t="shared" si="38"/>
        <v>12.827585394754005</v>
      </c>
    </row>
    <row r="626" spans="1:7" s="54" customFormat="1" ht="13.25" customHeight="1">
      <c r="A626" s="62">
        <v>609</v>
      </c>
      <c r="B626" s="63">
        <v>43468</v>
      </c>
      <c r="C626" s="75">
        <v>1993.7</v>
      </c>
      <c r="D626" s="60">
        <f t="shared" si="36"/>
        <v>-8.1425132043402137E-3</v>
      </c>
      <c r="E626" s="60">
        <f t="shared" si="39"/>
        <v>8.9137307873443791E-5</v>
      </c>
      <c r="F626" s="54">
        <f t="shared" si="37"/>
        <v>8.5815304415433857</v>
      </c>
      <c r="G626" s="60">
        <f t="shared" si="38"/>
        <v>14.987528676905953</v>
      </c>
    </row>
    <row r="627" spans="1:7" s="54" customFormat="1" ht="13.25" customHeight="1">
      <c r="A627" s="62">
        <v>610</v>
      </c>
      <c r="B627" s="63">
        <v>43469</v>
      </c>
      <c r="C627" s="75">
        <v>2010.25</v>
      </c>
      <c r="D627" s="60">
        <f t="shared" si="36"/>
        <v>8.2668835794773316E-3</v>
      </c>
      <c r="E627" s="60">
        <f t="shared" si="39"/>
        <v>8.6143552908664754E-5</v>
      </c>
      <c r="F627" s="54">
        <f t="shared" si="37"/>
        <v>8.5661526723288208</v>
      </c>
      <c r="G627" s="60">
        <f t="shared" si="38"/>
        <v>14.733694490175747</v>
      </c>
    </row>
    <row r="628" spans="1:7" s="54" customFormat="1" ht="13.25" customHeight="1">
      <c r="A628" s="62">
        <v>611</v>
      </c>
      <c r="B628" s="63">
        <v>43472</v>
      </c>
      <c r="C628" s="75">
        <v>2037.1</v>
      </c>
      <c r="D628" s="60">
        <f t="shared" si="36"/>
        <v>1.326813539525349E-2</v>
      </c>
      <c r="E628" s="60">
        <f t="shared" si="39"/>
        <v>8.3974517406980927E-5</v>
      </c>
      <c r="F628" s="54">
        <f t="shared" si="37"/>
        <v>7.2886062366844104</v>
      </c>
      <c r="G628" s="60">
        <f t="shared" si="38"/>
        <v>14.547019758891921</v>
      </c>
    </row>
    <row r="629" spans="1:7" s="54" customFormat="1" ht="13.25" customHeight="1">
      <c r="A629" s="62">
        <v>612</v>
      </c>
      <c r="B629" s="64">
        <v>43473</v>
      </c>
      <c r="C629" s="75">
        <v>2025.27</v>
      </c>
      <c r="D629" s="60">
        <f t="shared" si="36"/>
        <v>-5.8242028376378789E-3</v>
      </c>
      <c r="E629" s="60">
        <f t="shared" si="39"/>
        <v>9.6538867342080417E-5</v>
      </c>
      <c r="F629" s="54">
        <f t="shared" si="37"/>
        <v>8.8941899205950588</v>
      </c>
      <c r="G629" s="60">
        <f t="shared" si="38"/>
        <v>15.597369832828953</v>
      </c>
    </row>
    <row r="630" spans="1:7" s="54" customFormat="1" ht="13.25" customHeight="1">
      <c r="A630" s="62">
        <v>613</v>
      </c>
      <c r="B630" s="65">
        <v>43474</v>
      </c>
      <c r="C630" s="75">
        <v>2064.71</v>
      </c>
      <c r="D630" s="60">
        <f t="shared" si="36"/>
        <v>1.9286755711872713E-2</v>
      </c>
      <c r="E630" s="60">
        <f t="shared" si="39"/>
        <v>8.7868674642132367E-5</v>
      </c>
      <c r="F630" s="54">
        <f t="shared" si="37"/>
        <v>5.1063161436595532</v>
      </c>
      <c r="G630" s="60">
        <f t="shared" si="38"/>
        <v>14.880492602671913</v>
      </c>
    </row>
    <row r="631" spans="1:7" s="54" customFormat="1" ht="13.25" customHeight="1">
      <c r="A631" s="62">
        <v>614</v>
      </c>
      <c r="B631" s="63">
        <v>43475</v>
      </c>
      <c r="C631" s="75">
        <v>2063.2800000000002</v>
      </c>
      <c r="D631" s="60">
        <f t="shared" si="36"/>
        <v>-6.9283116344834685E-4</v>
      </c>
      <c r="E631" s="60">
        <f t="shared" si="39"/>
        <v>1.2578798257187592E-4</v>
      </c>
      <c r="F631" s="54">
        <f t="shared" si="37"/>
        <v>8.9770966820750289</v>
      </c>
      <c r="G631" s="60">
        <f t="shared" si="38"/>
        <v>17.80409267784032</v>
      </c>
    </row>
    <row r="632" spans="1:7" s="54" customFormat="1" ht="13.25" customHeight="1">
      <c r="A632" s="62">
        <v>615</v>
      </c>
      <c r="B632" s="63">
        <v>43476</v>
      </c>
      <c r="C632" s="75">
        <v>2075.5700000000002</v>
      </c>
      <c r="D632" s="60">
        <f t="shared" si="36"/>
        <v>5.9388652028751375E-3</v>
      </c>
      <c r="E632" s="60">
        <f t="shared" si="39"/>
        <v>1.0726341709846936E-4</v>
      </c>
      <c r="F632" s="54">
        <f t="shared" si="37"/>
        <v>8.8114051155265081</v>
      </c>
      <c r="G632" s="60">
        <f t="shared" si="38"/>
        <v>16.440918803039654</v>
      </c>
    </row>
    <row r="633" spans="1:7" s="54" customFormat="1" ht="13.25" customHeight="1">
      <c r="A633" s="62">
        <v>616</v>
      </c>
      <c r="B633" s="63">
        <v>43479</v>
      </c>
      <c r="C633" s="75">
        <v>2064.52</v>
      </c>
      <c r="D633" s="60">
        <f t="shared" si="36"/>
        <v>-5.3380608822686934E-3</v>
      </c>
      <c r="E633" s="60">
        <f t="shared" si="39"/>
        <v>9.6791231000537928E-5</v>
      </c>
      <c r="F633" s="54">
        <f t="shared" si="37"/>
        <v>8.9485587481929763</v>
      </c>
      <c r="G633" s="60">
        <f t="shared" si="38"/>
        <v>15.617743182718675</v>
      </c>
    </row>
    <row r="634" spans="1:7" s="54" customFormat="1" ht="13.25" customHeight="1">
      <c r="A634" s="62">
        <v>617</v>
      </c>
      <c r="B634" s="64">
        <v>43480</v>
      </c>
      <c r="C634" s="75">
        <v>2097.1799999999998</v>
      </c>
      <c r="D634" s="60">
        <f t="shared" si="36"/>
        <v>1.5695831273109584E-2</v>
      </c>
      <c r="E634" s="60">
        <f t="shared" si="39"/>
        <v>8.7352277976691321E-5</v>
      </c>
      <c r="F634" s="54">
        <f t="shared" si="37"/>
        <v>6.5252672839880272</v>
      </c>
      <c r="G634" s="60">
        <f t="shared" si="38"/>
        <v>14.836702480715253</v>
      </c>
    </row>
    <row r="635" spans="1:7" s="54" customFormat="1" ht="13.25" customHeight="1">
      <c r="A635" s="62">
        <v>618</v>
      </c>
      <c r="B635" s="65">
        <v>43481</v>
      </c>
      <c r="C635" s="75">
        <v>2106.1</v>
      </c>
      <c r="D635" s="60">
        <f t="shared" si="36"/>
        <v>4.2443108194231173E-3</v>
      </c>
      <c r="E635" s="60">
        <f t="shared" si="39"/>
        <v>1.0864992739901814E-4</v>
      </c>
      <c r="F635" s="54">
        <f t="shared" si="37"/>
        <v>8.9615793688125045</v>
      </c>
      <c r="G635" s="60">
        <f t="shared" si="38"/>
        <v>16.546837070737286</v>
      </c>
    </row>
    <row r="636" spans="1:7" s="54" customFormat="1" ht="13.25" customHeight="1">
      <c r="A636" s="62">
        <v>619</v>
      </c>
      <c r="B636" s="63">
        <v>43482</v>
      </c>
      <c r="C636" s="75">
        <v>2107.06</v>
      </c>
      <c r="D636" s="60">
        <f t="shared" si="36"/>
        <v>4.5571495818540599E-4</v>
      </c>
      <c r="E636" s="60">
        <f t="shared" si="39"/>
        <v>9.562520362113202E-5</v>
      </c>
      <c r="F636" s="54">
        <f t="shared" si="37"/>
        <v>9.2529023646221695</v>
      </c>
      <c r="G636" s="60">
        <f t="shared" si="38"/>
        <v>15.52338600709435</v>
      </c>
    </row>
    <row r="637" spans="1:7" s="54" customFormat="1" ht="13.25" customHeight="1">
      <c r="A637" s="62">
        <v>620</v>
      </c>
      <c r="B637" s="63">
        <v>43483</v>
      </c>
      <c r="C637" s="75">
        <v>2124.2800000000002</v>
      </c>
      <c r="D637" s="60">
        <f t="shared" si="36"/>
        <v>8.1393105098215637E-3</v>
      </c>
      <c r="E637" s="60">
        <f t="shared" si="39"/>
        <v>8.2637318769401976E-5</v>
      </c>
      <c r="F637" s="54">
        <f t="shared" si="37"/>
        <v>8.599372931361021</v>
      </c>
      <c r="G637" s="60">
        <f t="shared" si="38"/>
        <v>14.430732597442617</v>
      </c>
    </row>
    <row r="638" spans="1:7" s="54" customFormat="1" ht="13.25" customHeight="1">
      <c r="A638" s="62">
        <v>621</v>
      </c>
      <c r="B638" s="63">
        <v>43486</v>
      </c>
      <c r="C638" s="75">
        <v>2124.61</v>
      </c>
      <c r="D638" s="60">
        <f t="shared" si="36"/>
        <v>1.5533468772486607E-4</v>
      </c>
      <c r="E638" s="60">
        <f t="shared" si="39"/>
        <v>8.0837572658347566E-5</v>
      </c>
      <c r="F638" s="54">
        <f t="shared" si="37"/>
        <v>9.4227702066010206</v>
      </c>
      <c r="G638" s="60">
        <f t="shared" si="38"/>
        <v>14.272725146202314</v>
      </c>
    </row>
    <row r="639" spans="1:7" s="54" customFormat="1" ht="13.25" customHeight="1">
      <c r="A639" s="62">
        <v>622</v>
      </c>
      <c r="B639" s="64">
        <v>43487</v>
      </c>
      <c r="C639" s="75">
        <v>2117.77</v>
      </c>
      <c r="D639" s="60">
        <f t="shared" si="36"/>
        <v>-3.2246078507411746E-3</v>
      </c>
      <c r="E639" s="60">
        <f t="shared" si="39"/>
        <v>7.0557447950436695E-5</v>
      </c>
      <c r="F639" s="54">
        <f t="shared" si="37"/>
        <v>9.4117126820862342</v>
      </c>
      <c r="G639" s="60">
        <f t="shared" si="38"/>
        <v>13.334345459567952</v>
      </c>
    </row>
    <row r="640" spans="1:7" s="54" customFormat="1" ht="13.25" customHeight="1">
      <c r="A640" s="62">
        <v>623</v>
      </c>
      <c r="B640" s="65">
        <v>43488</v>
      </c>
      <c r="C640" s="75">
        <v>2127.7800000000002</v>
      </c>
      <c r="D640" s="60">
        <f t="shared" si="36"/>
        <v>4.7155344060223724E-3</v>
      </c>
      <c r="E640" s="60">
        <f t="shared" si="39"/>
        <v>6.3557228305480263E-5</v>
      </c>
      <c r="F640" s="54">
        <f t="shared" si="37"/>
        <v>9.313707734699415</v>
      </c>
      <c r="G640" s="60">
        <f t="shared" si="38"/>
        <v>12.655600156840062</v>
      </c>
    </row>
    <row r="641" spans="1:7" s="54" customFormat="1" ht="13.25" customHeight="1">
      <c r="A641" s="62">
        <v>624</v>
      </c>
      <c r="B641" s="63">
        <v>43489</v>
      </c>
      <c r="C641" s="75">
        <v>2145.0300000000002</v>
      </c>
      <c r="D641" s="60">
        <f t="shared" si="36"/>
        <v>8.0743556198497411E-3</v>
      </c>
      <c r="E641" s="60">
        <f t="shared" si="39"/>
        <v>5.9425764430110115E-5</v>
      </c>
      <c r="F641" s="54">
        <f t="shared" si="37"/>
        <v>8.6336959325203111</v>
      </c>
      <c r="G641" s="60">
        <f t="shared" si="38"/>
        <v>12.237357817922851</v>
      </c>
    </row>
    <row r="642" spans="1:7" s="54" customFormat="1" ht="13.25" customHeight="1">
      <c r="A642" s="62">
        <v>625</v>
      </c>
      <c r="B642" s="63">
        <v>43490</v>
      </c>
      <c r="C642" s="75">
        <v>2177.73</v>
      </c>
      <c r="D642" s="60">
        <f t="shared" si="36"/>
        <v>1.512951158792041E-2</v>
      </c>
      <c r="E642" s="60">
        <f t="shared" si="39"/>
        <v>6.1774471063088718E-5</v>
      </c>
      <c r="F642" s="54">
        <f t="shared" si="37"/>
        <v>5.9865718724866124</v>
      </c>
      <c r="G642" s="60">
        <f t="shared" si="38"/>
        <v>12.476845237438171</v>
      </c>
    </row>
    <row r="643" spans="1:7" s="54" customFormat="1" ht="13.25" customHeight="1">
      <c r="A643" s="62">
        <v>626</v>
      </c>
      <c r="B643" s="63">
        <v>43493</v>
      </c>
      <c r="C643" s="75">
        <v>2177.3000000000002</v>
      </c>
      <c r="D643" s="60">
        <f t="shared" si="36"/>
        <v>-1.974728079471588E-4</v>
      </c>
      <c r="E643" s="60">
        <f t="shared" si="39"/>
        <v>8.5474797099491205E-5</v>
      </c>
      <c r="F643" s="54">
        <f t="shared" si="37"/>
        <v>9.3668327739253474</v>
      </c>
      <c r="G643" s="60">
        <f t="shared" si="38"/>
        <v>14.676392223251526</v>
      </c>
    </row>
    <row r="644" spans="1:7" s="54" customFormat="1" ht="13.25" customHeight="1">
      <c r="A644" s="62">
        <v>627</v>
      </c>
      <c r="B644" s="64">
        <v>43494</v>
      </c>
      <c r="C644" s="75">
        <v>2183.36</v>
      </c>
      <c r="D644" s="60">
        <f t="shared" si="36"/>
        <v>2.7793975687855944E-3</v>
      </c>
      <c r="E644" s="60">
        <f t="shared" si="39"/>
        <v>7.4339869899037075E-5</v>
      </c>
      <c r="F644" s="54">
        <f t="shared" si="37"/>
        <v>9.4029478302248855</v>
      </c>
      <c r="G644" s="60">
        <f t="shared" si="38"/>
        <v>13.687091442142609</v>
      </c>
    </row>
    <row r="645" spans="1:7" s="54" customFormat="1" ht="13.25" customHeight="1">
      <c r="A645" s="62">
        <v>628</v>
      </c>
      <c r="B645" s="65">
        <v>43495</v>
      </c>
      <c r="C645" s="75">
        <v>2206.1999999999998</v>
      </c>
      <c r="D645" s="60">
        <f t="shared" si="36"/>
        <v>1.0406603908222407E-2</v>
      </c>
      <c r="E645" s="60">
        <f t="shared" si="39"/>
        <v>6.6285084081409078E-5</v>
      </c>
      <c r="F645" s="54">
        <f t="shared" si="37"/>
        <v>7.9877330722127322</v>
      </c>
      <c r="G645" s="60">
        <f t="shared" si="38"/>
        <v>12.924334098325952</v>
      </c>
    </row>
    <row r="646" spans="1:7" s="54" customFormat="1" ht="13.25" customHeight="1">
      <c r="A646" s="62">
        <v>629</v>
      </c>
      <c r="B646" s="63">
        <v>43496</v>
      </c>
      <c r="C646" s="75">
        <v>2204.85</v>
      </c>
      <c r="D646" s="60">
        <f t="shared" si="36"/>
        <v>-6.1209917917492214E-4</v>
      </c>
      <c r="E646" s="60">
        <f t="shared" si="39"/>
        <v>7.3102347612708548E-5</v>
      </c>
      <c r="F646" s="54">
        <f t="shared" si="37"/>
        <v>9.5185248594967184</v>
      </c>
      <c r="G646" s="60">
        <f t="shared" si="38"/>
        <v>13.572690079126742</v>
      </c>
    </row>
    <row r="647" spans="1:7" s="54" customFormat="1" ht="13.25" customHeight="1">
      <c r="A647" s="62">
        <v>630</v>
      </c>
      <c r="B647" s="63">
        <v>43497</v>
      </c>
      <c r="C647" s="75">
        <v>2203.46</v>
      </c>
      <c r="D647" s="60">
        <f t="shared" si="36"/>
        <v>-6.3062717733812013E-4</v>
      </c>
      <c r="E647" s="60">
        <f t="shared" si="39"/>
        <v>6.429804351225333E-5</v>
      </c>
      <c r="F647" s="54">
        <f t="shared" si="37"/>
        <v>9.6457962421113432</v>
      </c>
      <c r="G647" s="60">
        <f t="shared" si="38"/>
        <v>12.729142533999624</v>
      </c>
    </row>
    <row r="648" spans="1:7" s="54" customFormat="1" ht="13.25" customHeight="1">
      <c r="A648" s="62">
        <v>631</v>
      </c>
      <c r="B648" s="63">
        <v>43503</v>
      </c>
      <c r="C648" s="75">
        <v>2203.42</v>
      </c>
      <c r="D648" s="60">
        <f t="shared" si="36"/>
        <v>-1.8153432814673675E-5</v>
      </c>
      <c r="E648" s="60">
        <f t="shared" si="39"/>
        <v>5.7123500634553915E-5</v>
      </c>
      <c r="F648" s="54">
        <f t="shared" si="37"/>
        <v>9.770289187163046</v>
      </c>
      <c r="G648" s="60">
        <f t="shared" si="38"/>
        <v>11.997967394482945</v>
      </c>
    </row>
    <row r="649" spans="1:7" s="54" customFormat="1" ht="13.25" customHeight="1">
      <c r="A649" s="62">
        <v>632</v>
      </c>
      <c r="B649" s="64">
        <v>43504</v>
      </c>
      <c r="C649" s="75">
        <v>2177.0500000000002</v>
      </c>
      <c r="D649" s="60">
        <f t="shared" si="36"/>
        <v>-1.2039949388840959E-2</v>
      </c>
      <c r="E649" s="60">
        <f t="shared" si="39"/>
        <v>5.1221658113876224E-5</v>
      </c>
      <c r="F649" s="54">
        <f t="shared" si="37"/>
        <v>7.0492878022489087</v>
      </c>
      <c r="G649" s="60">
        <f t="shared" si="38"/>
        <v>11.361275388219761</v>
      </c>
    </row>
    <row r="650" spans="1:7" s="54" customFormat="1" ht="13.25" customHeight="1">
      <c r="A650" s="62">
        <v>633</v>
      </c>
      <c r="B650" s="65">
        <v>43507</v>
      </c>
      <c r="C650" s="75">
        <v>2180.73</v>
      </c>
      <c r="D650" s="60">
        <f t="shared" si="36"/>
        <v>1.6889337574477726E-3</v>
      </c>
      <c r="E650" s="60">
        <f t="shared" si="39"/>
        <v>6.5701050942534791E-5</v>
      </c>
      <c r="F650" s="54">
        <f t="shared" si="37"/>
        <v>9.58697932588119</v>
      </c>
      <c r="G650" s="60">
        <f t="shared" si="38"/>
        <v>12.867270432192978</v>
      </c>
    </row>
    <row r="651" spans="1:7" s="54" customFormat="1" ht="13.25" customHeight="1">
      <c r="A651" s="62">
        <v>634</v>
      </c>
      <c r="B651" s="63">
        <v>43508</v>
      </c>
      <c r="C651" s="75">
        <v>2190.4699999999998</v>
      </c>
      <c r="D651" s="60">
        <f t="shared" si="36"/>
        <v>4.456449542298545E-3</v>
      </c>
      <c r="E651" s="60">
        <f t="shared" si="39"/>
        <v>5.8593963699778777E-5</v>
      </c>
      <c r="F651" s="54">
        <f t="shared" si="37"/>
        <v>9.4059370923322589</v>
      </c>
      <c r="G651" s="60">
        <f t="shared" si="38"/>
        <v>12.151410968420191</v>
      </c>
    </row>
    <row r="652" spans="1:7" s="54" customFormat="1" ht="13.25" customHeight="1">
      <c r="A652" s="62">
        <v>635</v>
      </c>
      <c r="B652" s="63">
        <v>43509</v>
      </c>
      <c r="C652" s="75">
        <v>2201.48</v>
      </c>
      <c r="D652" s="60">
        <f t="shared" si="36"/>
        <v>5.0137287827162228E-3</v>
      </c>
      <c r="E652" s="60">
        <f t="shared" si="39"/>
        <v>5.5063287357767651E-5</v>
      </c>
      <c r="F652" s="54">
        <f t="shared" si="37"/>
        <v>9.350507639022819</v>
      </c>
      <c r="G652" s="60">
        <f t="shared" si="38"/>
        <v>11.779621561899791</v>
      </c>
    </row>
    <row r="653" spans="1:7" s="54" customFormat="1" ht="13.25" customHeight="1">
      <c r="A653" s="62">
        <v>636</v>
      </c>
      <c r="B653" s="63">
        <v>43510</v>
      </c>
      <c r="C653" s="75">
        <v>2225.85</v>
      </c>
      <c r="D653" s="60">
        <f t="shared" si="36"/>
        <v>1.1009003680669942E-2</v>
      </c>
      <c r="E653" s="60">
        <f t="shared" si="39"/>
        <v>5.288726098676712E-5</v>
      </c>
      <c r="F653" s="54">
        <f t="shared" si="37"/>
        <v>7.5557156382034982</v>
      </c>
      <c r="G653" s="60">
        <f t="shared" si="38"/>
        <v>11.544518079445895</v>
      </c>
    </row>
    <row r="654" spans="1:7" s="54" customFormat="1" ht="13.25" customHeight="1">
      <c r="A654" s="62">
        <v>637</v>
      </c>
      <c r="B654" s="64">
        <v>43511</v>
      </c>
      <c r="C654" s="75">
        <v>2196.09</v>
      </c>
      <c r="D654" s="60">
        <f t="shared" si="36"/>
        <v>-1.3460358724071446E-2</v>
      </c>
      <c r="E654" s="60">
        <f t="shared" si="39"/>
        <v>6.3896717287250822E-5</v>
      </c>
      <c r="F654" s="54">
        <f t="shared" si="37"/>
        <v>6.8227094685013139</v>
      </c>
      <c r="G654" s="60">
        <f t="shared" si="38"/>
        <v>12.689354891556626</v>
      </c>
    </row>
    <row r="655" spans="1:7" s="54" customFormat="1" ht="13.25" customHeight="1">
      <c r="A655" s="62">
        <v>638</v>
      </c>
      <c r="B655" s="65">
        <v>43514</v>
      </c>
      <c r="C655" s="75">
        <v>2210.89</v>
      </c>
      <c r="D655" s="60">
        <f t="shared" si="36"/>
        <v>6.7166429798573551E-3</v>
      </c>
      <c r="E655" s="60">
        <f t="shared" si="39"/>
        <v>8.0854399892377914E-5</v>
      </c>
      <c r="F655" s="54">
        <f t="shared" si="37"/>
        <v>8.8649033734255642</v>
      </c>
      <c r="G655" s="60">
        <f t="shared" si="38"/>
        <v>14.274210581632611</v>
      </c>
    </row>
    <row r="656" spans="1:7" s="54" customFormat="1" ht="13.25" customHeight="1">
      <c r="A656" s="62">
        <v>639</v>
      </c>
      <c r="B656" s="63">
        <v>43515</v>
      </c>
      <c r="C656" s="75">
        <v>2205.63</v>
      </c>
      <c r="D656" s="60">
        <f t="shared" si="36"/>
        <v>-2.3819670179239375E-3</v>
      </c>
      <c r="E656" s="60">
        <f t="shared" si="39"/>
        <v>7.6571482167354582E-5</v>
      </c>
      <c r="F656" s="54">
        <f t="shared" si="37"/>
        <v>9.4031881961477257</v>
      </c>
      <c r="G656" s="60">
        <f t="shared" si="38"/>
        <v>13.891009144829383</v>
      </c>
    </row>
    <row r="657" spans="1:7" s="54" customFormat="1" ht="13.25" customHeight="1">
      <c r="A657" s="62">
        <v>640</v>
      </c>
      <c r="B657" s="63">
        <v>43516</v>
      </c>
      <c r="C657" s="75">
        <v>2229.7600000000002</v>
      </c>
      <c r="D657" s="60">
        <f t="shared" si="36"/>
        <v>1.0880773985866975E-2</v>
      </c>
      <c r="E657" s="60">
        <f t="shared" si="39"/>
        <v>6.783140210058801E-5</v>
      </c>
      <c r="F657" s="54">
        <f t="shared" si="37"/>
        <v>7.8531101784048589</v>
      </c>
      <c r="G657" s="60">
        <f t="shared" si="38"/>
        <v>13.074216354852087</v>
      </c>
    </row>
    <row r="658" spans="1:7" s="54" customFormat="1" ht="13.25" customHeight="1">
      <c r="A658" s="62">
        <v>641</v>
      </c>
      <c r="B658" s="63">
        <v>43517</v>
      </c>
      <c r="C658" s="75">
        <v>2228.66</v>
      </c>
      <c r="D658" s="60">
        <f t="shared" si="36"/>
        <v>-4.9344836167095356E-4</v>
      </c>
      <c r="E658" s="60">
        <f t="shared" si="39"/>
        <v>7.5706219822413537E-5</v>
      </c>
      <c r="F658" s="54">
        <f t="shared" si="37"/>
        <v>9.4854339715242872</v>
      </c>
      <c r="G658" s="60">
        <f t="shared" si="38"/>
        <v>13.812301544365518</v>
      </c>
    </row>
    <row r="659" spans="1:7" s="54" customFormat="1" ht="13.25" customHeight="1">
      <c r="A659" s="62">
        <v>642</v>
      </c>
      <c r="B659" s="64">
        <v>43518</v>
      </c>
      <c r="C659" s="75">
        <v>2230.5</v>
      </c>
      <c r="D659" s="60">
        <f t="shared" ref="D659:D722" si="40">LN(C659/C658)</f>
        <v>8.2526758601629828E-4</v>
      </c>
      <c r="E659" s="60">
        <f t="shared" si="39"/>
        <v>6.6403363973090024E-5</v>
      </c>
      <c r="F659" s="54">
        <f t="shared" si="37"/>
        <v>9.6095063332018515</v>
      </c>
      <c r="G659" s="60">
        <f t="shared" si="38"/>
        <v>12.935860126492821</v>
      </c>
    </row>
    <row r="660" spans="1:7" s="54" customFormat="1" ht="13.25" customHeight="1">
      <c r="A660" s="62">
        <v>643</v>
      </c>
      <c r="B660" s="65">
        <v>43521</v>
      </c>
      <c r="C660" s="75">
        <v>2232.56</v>
      </c>
      <c r="D660" s="60">
        <f t="shared" si="40"/>
        <v>9.2313352107751081E-4</v>
      </c>
      <c r="E660" s="60">
        <f t="shared" si="39"/>
        <v>5.8877549498281748E-5</v>
      </c>
      <c r="F660" s="54">
        <f t="shared" ref="F660:F723" si="41">-1*(LN(E660)+POWER(D660,2)/E660)</f>
        <v>9.7255770113148756</v>
      </c>
      <c r="G660" s="60">
        <f t="shared" ref="G660:G723" si="42">SQRT(E660*252)*100</f>
        <v>12.180780957544144</v>
      </c>
    </row>
    <row r="661" spans="1:7" s="54" customFormat="1" ht="13.25" customHeight="1">
      <c r="A661" s="62">
        <v>644</v>
      </c>
      <c r="B661" s="63">
        <v>43522</v>
      </c>
      <c r="C661" s="75">
        <v>2226.6</v>
      </c>
      <c r="D661" s="60">
        <f t="shared" si="40"/>
        <v>-2.6731507947900897E-3</v>
      </c>
      <c r="E661" s="60">
        <f t="shared" ref="E661:E724" si="43">$B$3+$B$4*POWER(D660,2)+$B$5*E660</f>
        <v>5.2764986971409492E-5</v>
      </c>
      <c r="F661" s="54">
        <f t="shared" si="41"/>
        <v>9.7142370151162947</v>
      </c>
      <c r="G661" s="60">
        <f t="shared" si="42"/>
        <v>11.531165039489805</v>
      </c>
    </row>
    <row r="662" spans="1:7" s="54" customFormat="1" ht="13.25" customHeight="1">
      <c r="A662" s="62">
        <v>645</v>
      </c>
      <c r="B662" s="63">
        <v>43523</v>
      </c>
      <c r="C662" s="75">
        <v>2234.79</v>
      </c>
      <c r="D662" s="60">
        <f t="shared" si="40"/>
        <v>3.6715056070266102E-3</v>
      </c>
      <c r="E662" s="60">
        <f t="shared" si="43"/>
        <v>4.8619317122924108E-5</v>
      </c>
      <c r="F662" s="54">
        <f t="shared" si="41"/>
        <v>9.6542345386504351</v>
      </c>
      <c r="G662" s="60">
        <f t="shared" si="42"/>
        <v>11.068905959929769</v>
      </c>
    </row>
    <row r="663" spans="1:7" s="54" customFormat="1" ht="13.25" customHeight="1">
      <c r="A663" s="62">
        <v>646</v>
      </c>
      <c r="B663" s="63">
        <v>43524</v>
      </c>
      <c r="C663" s="75">
        <v>2195.44</v>
      </c>
      <c r="D663" s="60">
        <f t="shared" si="40"/>
        <v>-1.7764781900031525E-2</v>
      </c>
      <c r="E663" s="60">
        <f t="shared" si="43"/>
        <v>4.6082544469863858E-5</v>
      </c>
      <c r="F663" s="54">
        <f t="shared" si="41"/>
        <v>3.1367679339163779</v>
      </c>
      <c r="G663" s="60">
        <f t="shared" si="42"/>
        <v>10.776270786503879</v>
      </c>
    </row>
    <row r="664" spans="1:7" s="54" customFormat="1" ht="13.25" customHeight="1">
      <c r="A664" s="62">
        <v>647</v>
      </c>
      <c r="B664" s="64">
        <v>43528</v>
      </c>
      <c r="C664" s="75">
        <v>2190.66</v>
      </c>
      <c r="D664" s="60">
        <f t="shared" si="40"/>
        <v>-2.1796137308171919E-3</v>
      </c>
      <c r="E664" s="60">
        <f t="shared" si="43"/>
        <v>8.4217934376563247E-5</v>
      </c>
      <c r="F664" s="54">
        <f t="shared" si="41"/>
        <v>9.3256928717754555</v>
      </c>
      <c r="G664" s="60">
        <f t="shared" si="42"/>
        <v>14.56808822834827</v>
      </c>
    </row>
    <row r="665" spans="1:7" s="54" customFormat="1" ht="13.25" customHeight="1">
      <c r="A665" s="62">
        <v>648</v>
      </c>
      <c r="B665" s="65">
        <v>43529</v>
      </c>
      <c r="C665" s="75">
        <v>2179.23</v>
      </c>
      <c r="D665" s="60">
        <f t="shared" si="40"/>
        <v>-5.2312648905254409E-3</v>
      </c>
      <c r="E665" s="60">
        <f t="shared" si="43"/>
        <v>7.3942247209824583E-5</v>
      </c>
      <c r="F665" s="54">
        <f t="shared" si="41"/>
        <v>9.1421247700640826</v>
      </c>
      <c r="G665" s="60">
        <f t="shared" si="42"/>
        <v>13.650438196950235</v>
      </c>
    </row>
    <row r="666" spans="1:7" s="54" customFormat="1" ht="13.25" customHeight="1">
      <c r="A666" s="62">
        <v>649</v>
      </c>
      <c r="B666" s="63">
        <v>43530</v>
      </c>
      <c r="C666" s="75">
        <v>2175.6</v>
      </c>
      <c r="D666" s="60">
        <f t="shared" si="40"/>
        <v>-1.6671148314536764E-3</v>
      </c>
      <c r="E666" s="60">
        <f t="shared" si="43"/>
        <v>6.8574696598188648E-5</v>
      </c>
      <c r="F666" s="54">
        <f t="shared" si="41"/>
        <v>9.5470578291190602</v>
      </c>
      <c r="G666" s="60">
        <f t="shared" si="42"/>
        <v>13.145654621487491</v>
      </c>
    </row>
    <row r="667" spans="1:7" s="54" customFormat="1" ht="13.25" customHeight="1">
      <c r="A667" s="62">
        <v>650</v>
      </c>
      <c r="B667" s="63">
        <v>43531</v>
      </c>
      <c r="C667" s="75">
        <v>2165.79</v>
      </c>
      <c r="D667" s="60">
        <f t="shared" si="40"/>
        <v>-4.519297596694013E-3</v>
      </c>
      <c r="E667" s="60">
        <f t="shared" si="43"/>
        <v>6.0926925465624741E-5</v>
      </c>
      <c r="F667" s="54">
        <f t="shared" si="41"/>
        <v>9.370613273691589</v>
      </c>
      <c r="G667" s="60">
        <f t="shared" si="42"/>
        <v>12.390958484853961</v>
      </c>
    </row>
    <row r="668" spans="1:7" s="54" customFormat="1" ht="13.25" customHeight="1">
      <c r="A668" s="62">
        <v>651</v>
      </c>
      <c r="B668" s="63">
        <v>43532</v>
      </c>
      <c r="C668" s="75">
        <v>2137.44</v>
      </c>
      <c r="D668" s="60">
        <f t="shared" si="40"/>
        <v>-1.3176339710609613E-2</v>
      </c>
      <c r="E668" s="60">
        <f t="shared" si="43"/>
        <v>5.7040277080163388E-5</v>
      </c>
      <c r="F668" s="54">
        <f t="shared" si="41"/>
        <v>6.7280102031740157</v>
      </c>
      <c r="G668" s="60">
        <f t="shared" si="42"/>
        <v>11.989224255222343</v>
      </c>
    </row>
    <row r="669" spans="1:7" s="54" customFormat="1" ht="13.25" customHeight="1">
      <c r="A669" s="62">
        <v>652</v>
      </c>
      <c r="B669" s="64">
        <v>43535</v>
      </c>
      <c r="C669" s="75">
        <v>2138.1</v>
      </c>
      <c r="D669" s="60">
        <f t="shared" si="40"/>
        <v>3.0873293443275381E-4</v>
      </c>
      <c r="E669" s="60">
        <f t="shared" si="43"/>
        <v>7.4257997584085167E-5</v>
      </c>
      <c r="F669" s="54">
        <f t="shared" si="41"/>
        <v>9.5066814952623364</v>
      </c>
      <c r="G669" s="60">
        <f t="shared" si="42"/>
        <v>13.679552401737954</v>
      </c>
    </row>
    <row r="670" spans="1:7" s="54" customFormat="1" ht="13.25" customHeight="1">
      <c r="A670" s="62">
        <v>653</v>
      </c>
      <c r="B670" s="65">
        <v>43536</v>
      </c>
      <c r="C670" s="75">
        <v>2157.1799999999998</v>
      </c>
      <c r="D670" s="60">
        <f t="shared" si="40"/>
        <v>8.8842289665766842E-3</v>
      </c>
      <c r="E670" s="60">
        <f t="shared" si="43"/>
        <v>6.5202998887007387E-5</v>
      </c>
      <c r="F670" s="54">
        <f t="shared" si="41"/>
        <v>8.4274852464495069</v>
      </c>
      <c r="G670" s="60">
        <f t="shared" si="42"/>
        <v>12.818406967921506</v>
      </c>
    </row>
    <row r="671" spans="1:7" s="54" customFormat="1" ht="13.25" customHeight="1">
      <c r="A671" s="62">
        <v>654</v>
      </c>
      <c r="B671" s="63">
        <v>43537</v>
      </c>
      <c r="C671" s="75">
        <v>2148.41</v>
      </c>
      <c r="D671" s="60">
        <f t="shared" si="40"/>
        <v>-4.0737794953408964E-3</v>
      </c>
      <c r="E671" s="60">
        <f t="shared" si="43"/>
        <v>6.8312010299984856E-5</v>
      </c>
      <c r="F671" s="54">
        <f t="shared" si="41"/>
        <v>9.3484855520667249</v>
      </c>
      <c r="G671" s="60">
        <f t="shared" si="42"/>
        <v>13.120452200894672</v>
      </c>
    </row>
    <row r="672" spans="1:7" s="54" customFormat="1" ht="13.25" customHeight="1">
      <c r="A672" s="62">
        <v>655</v>
      </c>
      <c r="B672" s="63">
        <v>43538</v>
      </c>
      <c r="C672" s="75">
        <v>2155.6799999999998</v>
      </c>
      <c r="D672" s="60">
        <f t="shared" si="40"/>
        <v>3.3781853603672123E-3</v>
      </c>
      <c r="E672" s="60">
        <f t="shared" si="43"/>
        <v>6.2551415067849697E-5</v>
      </c>
      <c r="F672" s="54">
        <f t="shared" si="41"/>
        <v>9.4970776030646356</v>
      </c>
      <c r="G672" s="60">
        <f t="shared" si="42"/>
        <v>12.555061368666474</v>
      </c>
    </row>
    <row r="673" spans="1:7" s="54" customFormat="1" ht="13.25" customHeight="1">
      <c r="A673" s="62">
        <v>656</v>
      </c>
      <c r="B673" s="63">
        <v>43539</v>
      </c>
      <c r="C673" s="75">
        <v>2176.11</v>
      </c>
      <c r="D673" s="60">
        <f t="shared" si="40"/>
        <v>9.4326601612015146E-3</v>
      </c>
      <c r="E673" s="60">
        <f t="shared" si="43"/>
        <v>5.7165347818691315E-5</v>
      </c>
      <c r="F673" s="54">
        <f t="shared" si="41"/>
        <v>8.2131113891903968</v>
      </c>
      <c r="G673" s="60">
        <f t="shared" si="42"/>
        <v>12.002361288642419</v>
      </c>
    </row>
    <row r="674" spans="1:7" s="54" customFormat="1" ht="13.25" customHeight="1">
      <c r="A674" s="62">
        <v>657</v>
      </c>
      <c r="B674" s="64">
        <v>43542</v>
      </c>
      <c r="C674" s="75">
        <v>2179.4899999999998</v>
      </c>
      <c r="D674" s="60">
        <f t="shared" si="40"/>
        <v>1.5520252908775775E-3</v>
      </c>
      <c r="E674" s="60">
        <f t="shared" si="43"/>
        <v>6.3096237149023326E-5</v>
      </c>
      <c r="F674" s="54">
        <f t="shared" si="41"/>
        <v>9.6326730975744468</v>
      </c>
      <c r="G674" s="60">
        <f t="shared" si="42"/>
        <v>12.609620042473079</v>
      </c>
    </row>
    <row r="675" spans="1:7" s="54" customFormat="1" ht="13.25" customHeight="1">
      <c r="A675" s="62">
        <v>658</v>
      </c>
      <c r="B675" s="65">
        <v>43543</v>
      </c>
      <c r="C675" s="75">
        <v>2177.62</v>
      </c>
      <c r="D675" s="60">
        <f t="shared" si="40"/>
        <v>-8.5836718137341928E-4</v>
      </c>
      <c r="E675" s="60">
        <f t="shared" si="43"/>
        <v>5.6411371326863042E-5</v>
      </c>
      <c r="F675" s="54">
        <f t="shared" si="41"/>
        <v>9.7697787066097508</v>
      </c>
      <c r="G675" s="60">
        <f t="shared" si="42"/>
        <v>11.922946604916708</v>
      </c>
    </row>
    <row r="676" spans="1:7" s="54" customFormat="1" ht="13.25" customHeight="1">
      <c r="A676" s="62">
        <v>659</v>
      </c>
      <c r="B676" s="63">
        <v>43544</v>
      </c>
      <c r="C676" s="75">
        <v>2177.1</v>
      </c>
      <c r="D676" s="60">
        <f t="shared" si="40"/>
        <v>-2.3882132604234526E-4</v>
      </c>
      <c r="E676" s="60">
        <f t="shared" si="43"/>
        <v>5.0739109208725474E-5</v>
      </c>
      <c r="F676" s="54">
        <f t="shared" si="41"/>
        <v>9.8876894640214896</v>
      </c>
      <c r="G676" s="60">
        <f t="shared" si="42"/>
        <v>11.307632608375116</v>
      </c>
    </row>
    <row r="677" spans="1:7" s="54" customFormat="1" ht="13.25" customHeight="1">
      <c r="A677" s="62">
        <v>660</v>
      </c>
      <c r="B677" s="63">
        <v>43545</v>
      </c>
      <c r="C677" s="75">
        <v>2184.88</v>
      </c>
      <c r="D677" s="60">
        <f t="shared" si="40"/>
        <v>3.5671911608695529E-3</v>
      </c>
      <c r="E677" s="60">
        <f t="shared" si="43"/>
        <v>4.602440316628442E-5</v>
      </c>
      <c r="F677" s="54">
        <f t="shared" si="41"/>
        <v>9.7098582381559275</v>
      </c>
      <c r="G677" s="60">
        <f t="shared" si="42"/>
        <v>10.769470552401206</v>
      </c>
    </row>
    <row r="678" spans="1:7" s="54" customFormat="1" ht="13.25" customHeight="1">
      <c r="A678" s="62">
        <v>661</v>
      </c>
      <c r="B678" s="63">
        <v>43546</v>
      </c>
      <c r="C678" s="75">
        <v>2186.9499999999998</v>
      </c>
      <c r="D678" s="60">
        <f t="shared" si="40"/>
        <v>9.4697193380810583E-4</v>
      </c>
      <c r="E678" s="60">
        <f t="shared" si="43"/>
        <v>4.3866584622865977E-5</v>
      </c>
      <c r="F678" s="54">
        <f t="shared" si="41"/>
        <v>10.013914897420166</v>
      </c>
      <c r="G678" s="60">
        <f t="shared" si="42"/>
        <v>10.513980846930542</v>
      </c>
    </row>
    <row r="679" spans="1:7" s="54" customFormat="1" ht="13.25" customHeight="1">
      <c r="A679" s="62">
        <v>662</v>
      </c>
      <c r="B679" s="64">
        <v>43549</v>
      </c>
      <c r="C679" s="75">
        <v>2144.86</v>
      </c>
      <c r="D679" s="60">
        <f t="shared" si="40"/>
        <v>-1.943359688008196E-2</v>
      </c>
      <c r="E679" s="60">
        <f t="shared" si="43"/>
        <v>4.0533404228344522E-5</v>
      </c>
      <c r="F679" s="54">
        <f t="shared" si="41"/>
        <v>0.79601503735949741</v>
      </c>
      <c r="G679" s="60">
        <f t="shared" si="42"/>
        <v>10.106640324827444</v>
      </c>
    </row>
    <row r="680" spans="1:7" s="54" customFormat="1" ht="13.25" customHeight="1">
      <c r="A680" s="62">
        <v>663</v>
      </c>
      <c r="B680" s="65">
        <v>43550</v>
      </c>
      <c r="C680" s="75">
        <v>2148.8000000000002</v>
      </c>
      <c r="D680" s="60">
        <f t="shared" si="40"/>
        <v>1.8352646021766237E-3</v>
      </c>
      <c r="E680" s="60">
        <f t="shared" si="43"/>
        <v>8.7955090933816054E-5</v>
      </c>
      <c r="F680" s="54">
        <f t="shared" si="41"/>
        <v>9.3003897048395991</v>
      </c>
      <c r="G680" s="60">
        <f t="shared" si="42"/>
        <v>14.88780807080802</v>
      </c>
    </row>
    <row r="681" spans="1:7" s="54" customFormat="1" ht="13.25" customHeight="1">
      <c r="A681" s="62">
        <v>664</v>
      </c>
      <c r="B681" s="63">
        <v>43551</v>
      </c>
      <c r="C681" s="75">
        <v>2145.62</v>
      </c>
      <c r="D681" s="60">
        <f t="shared" si="40"/>
        <v>-1.4809918830643218E-3</v>
      </c>
      <c r="E681" s="60">
        <f t="shared" si="43"/>
        <v>7.6804939686830252E-5</v>
      </c>
      <c r="F681" s="54">
        <f t="shared" si="41"/>
        <v>9.4456843628383993</v>
      </c>
      <c r="G681" s="60">
        <f t="shared" si="42"/>
        <v>13.912169062041055</v>
      </c>
    </row>
    <row r="682" spans="1:7" s="54" customFormat="1" ht="13.25" customHeight="1">
      <c r="A682" s="62">
        <v>665</v>
      </c>
      <c r="B682" s="63">
        <v>43552</v>
      </c>
      <c r="C682" s="75">
        <v>2128.1</v>
      </c>
      <c r="D682" s="60">
        <f t="shared" si="40"/>
        <v>-8.1989920472829263E-3</v>
      </c>
      <c r="E682" s="60">
        <f t="shared" si="43"/>
        <v>6.7558561601602075E-5</v>
      </c>
      <c r="F682" s="54">
        <f t="shared" si="41"/>
        <v>8.6074757649940565</v>
      </c>
      <c r="G682" s="60">
        <f t="shared" si="42"/>
        <v>13.047895433212103</v>
      </c>
    </row>
    <row r="683" spans="1:7" s="54" customFormat="1" ht="13.25" customHeight="1">
      <c r="A683" s="62">
        <v>666</v>
      </c>
      <c r="B683" s="63">
        <v>43553</v>
      </c>
      <c r="C683" s="75">
        <v>2140.67</v>
      </c>
      <c r="D683" s="60">
        <f t="shared" si="40"/>
        <v>5.8893012888175328E-3</v>
      </c>
      <c r="E683" s="60">
        <f t="shared" si="43"/>
        <v>6.8674552831616219E-5</v>
      </c>
      <c r="F683" s="54">
        <f t="shared" si="41"/>
        <v>9.0810849424134865</v>
      </c>
      <c r="G683" s="60">
        <f t="shared" si="42"/>
        <v>13.155222276178874</v>
      </c>
    </row>
    <row r="684" spans="1:7" s="54" customFormat="1" ht="13.25" customHeight="1">
      <c r="A684" s="62">
        <v>667</v>
      </c>
      <c r="B684" s="64">
        <v>43556</v>
      </c>
      <c r="C684" s="75">
        <v>2168.2800000000002</v>
      </c>
      <c r="D684" s="60">
        <f t="shared" si="40"/>
        <v>1.281536238429638E-2</v>
      </c>
      <c r="E684" s="60">
        <f t="shared" si="43"/>
        <v>6.5254089882349795E-5</v>
      </c>
      <c r="F684" s="54">
        <f t="shared" si="41"/>
        <v>7.1203908833701162</v>
      </c>
      <c r="G684" s="60">
        <f t="shared" si="42"/>
        <v>12.823428032453782</v>
      </c>
    </row>
    <row r="685" spans="1:7" s="54" customFormat="1" ht="13.25" customHeight="1">
      <c r="A685" s="62">
        <v>668</v>
      </c>
      <c r="B685" s="65">
        <v>43557</v>
      </c>
      <c r="C685" s="75">
        <v>2177.1799999999998</v>
      </c>
      <c r="D685" s="60">
        <f t="shared" si="40"/>
        <v>4.0962348955117245E-3</v>
      </c>
      <c r="E685" s="60">
        <f t="shared" si="43"/>
        <v>7.9705632783399813E-5</v>
      </c>
      <c r="F685" s="54">
        <f t="shared" si="41"/>
        <v>9.2266564411191663</v>
      </c>
      <c r="G685" s="60">
        <f t="shared" si="42"/>
        <v>14.172444906019836</v>
      </c>
    </row>
    <row r="686" spans="1:7" s="54" customFormat="1" ht="13.25" customHeight="1">
      <c r="A686" s="62">
        <v>669</v>
      </c>
      <c r="B686" s="63">
        <v>43558</v>
      </c>
      <c r="C686" s="75">
        <v>2203.27</v>
      </c>
      <c r="D686" s="60">
        <f t="shared" si="40"/>
        <v>1.1912159030467112E-2</v>
      </c>
      <c r="E686" s="60">
        <f t="shared" si="43"/>
        <v>7.1864348276611843E-5</v>
      </c>
      <c r="F686" s="54">
        <f t="shared" si="41"/>
        <v>7.5661832750864253</v>
      </c>
      <c r="G686" s="60">
        <f t="shared" si="42"/>
        <v>13.457271553218424</v>
      </c>
    </row>
    <row r="687" spans="1:7" s="54" customFormat="1" ht="13.25" customHeight="1">
      <c r="A687" s="62">
        <v>670</v>
      </c>
      <c r="B687" s="63">
        <v>43559</v>
      </c>
      <c r="C687" s="75">
        <v>2206.5300000000002</v>
      </c>
      <c r="D687" s="60">
        <f t="shared" si="40"/>
        <v>1.4785253725219686E-3</v>
      </c>
      <c r="E687" s="60">
        <f t="shared" si="43"/>
        <v>8.2122437595105724E-5</v>
      </c>
      <c r="F687" s="54">
        <f t="shared" si="41"/>
        <v>9.3806800380349422</v>
      </c>
      <c r="G687" s="60">
        <f t="shared" si="42"/>
        <v>14.385706195375548</v>
      </c>
    </row>
    <row r="688" spans="1:7" s="54" customFormat="1" ht="13.25" customHeight="1">
      <c r="A688" s="62">
        <v>671</v>
      </c>
      <c r="B688" s="63">
        <v>43560</v>
      </c>
      <c r="C688" s="75">
        <v>2209.61</v>
      </c>
      <c r="D688" s="60">
        <f t="shared" si="40"/>
        <v>1.3948835405562519E-3</v>
      </c>
      <c r="E688" s="60">
        <f t="shared" si="43"/>
        <v>7.189261879857058E-5</v>
      </c>
      <c r="F688" s="54">
        <f t="shared" si="41"/>
        <v>9.5132729820266828</v>
      </c>
      <c r="G688" s="60">
        <f t="shared" si="42"/>
        <v>13.459918252812603</v>
      </c>
    </row>
    <row r="689" spans="1:7" s="54" customFormat="1" ht="13.25" customHeight="1">
      <c r="A689" s="62">
        <v>672</v>
      </c>
      <c r="B689" s="64">
        <v>43563</v>
      </c>
      <c r="C689" s="75">
        <v>2210.6</v>
      </c>
      <c r="D689" s="60">
        <f t="shared" si="40"/>
        <v>4.4794252605813943E-4</v>
      </c>
      <c r="E689" s="60">
        <f t="shared" si="43"/>
        <v>6.3520894172036045E-5</v>
      </c>
      <c r="F689" s="54">
        <f t="shared" si="41"/>
        <v>9.6609828215064226</v>
      </c>
      <c r="G689" s="60">
        <f t="shared" si="42"/>
        <v>12.651982189108979</v>
      </c>
    </row>
    <row r="690" spans="1:7" s="54" customFormat="1" ht="13.25" customHeight="1">
      <c r="A690" s="62">
        <v>673</v>
      </c>
      <c r="B690" s="65">
        <v>43564</v>
      </c>
      <c r="C690" s="75">
        <v>2213.56</v>
      </c>
      <c r="D690" s="60">
        <f t="shared" si="40"/>
        <v>1.3381073205600733E-3</v>
      </c>
      <c r="E690" s="60">
        <f t="shared" si="43"/>
        <v>5.6463717452136707E-5</v>
      </c>
      <c r="F690" s="54">
        <f t="shared" si="41"/>
        <v>9.7502011134192017</v>
      </c>
      <c r="G690" s="60">
        <f t="shared" si="42"/>
        <v>11.9284771861032</v>
      </c>
    </row>
    <row r="691" spans="1:7" s="54" customFormat="1" ht="13.25" customHeight="1">
      <c r="A691" s="62">
        <v>674</v>
      </c>
      <c r="B691" s="63">
        <v>43565</v>
      </c>
      <c r="C691" s="75">
        <v>2224.39</v>
      </c>
      <c r="D691" s="60">
        <f t="shared" si="40"/>
        <v>4.880641511570985E-3</v>
      </c>
      <c r="E691" s="60">
        <f t="shared" si="43"/>
        <v>5.0922011594947995E-5</v>
      </c>
      <c r="F691" s="54">
        <f t="shared" si="41"/>
        <v>9.4174281518818788</v>
      </c>
      <c r="G691" s="60">
        <f t="shared" si="42"/>
        <v>11.327994933758973</v>
      </c>
    </row>
    <row r="692" spans="1:7" s="54" customFormat="1" ht="13.25" customHeight="1">
      <c r="A692" s="62">
        <v>675</v>
      </c>
      <c r="B692" s="63">
        <v>43566</v>
      </c>
      <c r="C692" s="75">
        <v>2224.44</v>
      </c>
      <c r="D692" s="60">
        <f t="shared" si="40"/>
        <v>2.2477820012241545E-5</v>
      </c>
      <c r="E692" s="60">
        <f t="shared" si="43"/>
        <v>4.933589653383735E-5</v>
      </c>
      <c r="F692" s="54">
        <f t="shared" si="41"/>
        <v>9.9168483763805444</v>
      </c>
      <c r="G692" s="60">
        <f t="shared" si="42"/>
        <v>11.150177544114269</v>
      </c>
    </row>
    <row r="693" spans="1:7" s="54" customFormat="1" ht="13.25" customHeight="1">
      <c r="A693" s="62">
        <v>676</v>
      </c>
      <c r="B693" s="63">
        <v>43567</v>
      </c>
      <c r="C693" s="75">
        <v>2233.4499999999998</v>
      </c>
      <c r="D693" s="60">
        <f t="shared" si="40"/>
        <v>4.0422766235206102E-3</v>
      </c>
      <c r="E693" s="60">
        <f t="shared" si="43"/>
        <v>4.4872927402623067E-5</v>
      </c>
      <c r="F693" s="54">
        <f t="shared" si="41"/>
        <v>9.6475365107065887</v>
      </c>
      <c r="G693" s="60">
        <f t="shared" si="42"/>
        <v>10.633897547682606</v>
      </c>
    </row>
    <row r="694" spans="1:7" s="54" customFormat="1" ht="13.25" customHeight="1">
      <c r="A694" s="62">
        <v>677</v>
      </c>
      <c r="B694" s="64">
        <v>43570</v>
      </c>
      <c r="C694" s="75">
        <v>2242.88</v>
      </c>
      <c r="D694" s="60">
        <f t="shared" si="40"/>
        <v>4.2132791594410527E-3</v>
      </c>
      <c r="E694" s="60">
        <f t="shared" si="43"/>
        <v>4.3408949146310662E-5</v>
      </c>
      <c r="F694" s="54">
        <f t="shared" si="41"/>
        <v>9.6359034251128612</v>
      </c>
      <c r="G694" s="60">
        <f t="shared" si="42"/>
        <v>10.458993825827744</v>
      </c>
    </row>
    <row r="695" spans="1:7" s="54" customFormat="1" ht="13.25" customHeight="1">
      <c r="A695" s="62">
        <v>678</v>
      </c>
      <c r="B695" s="65">
        <v>43571</v>
      </c>
      <c r="C695" s="75">
        <v>2248.63</v>
      </c>
      <c r="D695" s="60">
        <f t="shared" si="40"/>
        <v>2.5603875494953814E-3</v>
      </c>
      <c r="E695" s="60">
        <f t="shared" si="43"/>
        <v>4.2403324952529674E-5</v>
      </c>
      <c r="F695" s="54">
        <f t="shared" si="41"/>
        <v>9.9136830639873033</v>
      </c>
      <c r="G695" s="60">
        <f t="shared" si="42"/>
        <v>10.337135912832665</v>
      </c>
    </row>
    <row r="696" spans="1:7" s="54" customFormat="1" ht="13.25" customHeight="1">
      <c r="A696" s="62">
        <v>679</v>
      </c>
      <c r="B696" s="63">
        <v>43572</v>
      </c>
      <c r="C696" s="75">
        <v>2245.89</v>
      </c>
      <c r="D696" s="60">
        <f t="shared" si="40"/>
        <v>-1.2192627196857028E-3</v>
      </c>
      <c r="E696" s="60">
        <f t="shared" si="43"/>
        <v>4.0093556807320517E-5</v>
      </c>
      <c r="F696" s="54">
        <f t="shared" si="41"/>
        <v>10.087216598415433</v>
      </c>
      <c r="G696" s="60">
        <f t="shared" si="42"/>
        <v>10.051654747077603</v>
      </c>
    </row>
    <row r="697" spans="1:7" s="54" customFormat="1" ht="13.25" customHeight="1">
      <c r="A697" s="62">
        <v>680</v>
      </c>
      <c r="B697" s="63">
        <v>43573</v>
      </c>
      <c r="C697" s="75">
        <v>2213.77</v>
      </c>
      <c r="D697" s="60">
        <f t="shared" si="40"/>
        <v>-1.4404934641719769E-2</v>
      </c>
      <c r="E697" s="60">
        <f t="shared" si="43"/>
        <v>3.7535981687478668E-5</v>
      </c>
      <c r="F697" s="54">
        <f t="shared" si="41"/>
        <v>4.6621243823578524</v>
      </c>
      <c r="G697" s="60">
        <f t="shared" si="42"/>
        <v>9.7257736891440274</v>
      </c>
    </row>
    <row r="698" spans="1:7" s="54" customFormat="1" ht="13.25" customHeight="1">
      <c r="A698" s="62">
        <v>681</v>
      </c>
      <c r="B698" s="63">
        <v>43574</v>
      </c>
      <c r="C698" s="75">
        <v>2216.15</v>
      </c>
      <c r="D698" s="60">
        <f t="shared" si="40"/>
        <v>1.0745116069775806E-3</v>
      </c>
      <c r="E698" s="60">
        <f t="shared" si="43"/>
        <v>6.2866811200572648E-5</v>
      </c>
      <c r="F698" s="54">
        <f t="shared" si="41"/>
        <v>9.6561267605341303</v>
      </c>
      <c r="G698" s="60">
        <f t="shared" si="42"/>
        <v>12.586674073218987</v>
      </c>
    </row>
    <row r="699" spans="1:7" s="54" customFormat="1" ht="13.25" customHeight="1">
      <c r="A699" s="62">
        <v>682</v>
      </c>
      <c r="B699" s="64">
        <v>43577</v>
      </c>
      <c r="C699" s="75">
        <v>2216.65</v>
      </c>
      <c r="D699" s="60">
        <f t="shared" si="40"/>
        <v>2.2559104950384216E-4</v>
      </c>
      <c r="E699" s="60">
        <f t="shared" si="43"/>
        <v>5.6057428740258352E-5</v>
      </c>
      <c r="F699" s="54">
        <f t="shared" si="41"/>
        <v>9.788226036893974</v>
      </c>
      <c r="G699" s="60">
        <f t="shared" si="42"/>
        <v>11.885483600823783</v>
      </c>
    </row>
    <row r="700" spans="1:7" s="54" customFormat="1" ht="13.25" customHeight="1">
      <c r="A700" s="62">
        <v>683</v>
      </c>
      <c r="B700" s="65">
        <v>43578</v>
      </c>
      <c r="C700" s="75">
        <v>2220.5100000000002</v>
      </c>
      <c r="D700" s="60">
        <f t="shared" si="40"/>
        <v>1.7398520556897923E-3</v>
      </c>
      <c r="E700" s="60">
        <f t="shared" si="43"/>
        <v>5.0359283935745484E-5</v>
      </c>
      <c r="F700" s="54">
        <f t="shared" si="41"/>
        <v>9.8362177938079238</v>
      </c>
      <c r="G700" s="60">
        <f t="shared" si="42"/>
        <v>11.265229492472784</v>
      </c>
    </row>
    <row r="701" spans="1:7" s="54" customFormat="1" ht="13.25" customHeight="1">
      <c r="A701" s="62">
        <v>684</v>
      </c>
      <c r="B701" s="63">
        <v>43579</v>
      </c>
      <c r="C701" s="75">
        <v>2201.0300000000002</v>
      </c>
      <c r="D701" s="60">
        <f t="shared" si="40"/>
        <v>-8.8114666105440567E-3</v>
      </c>
      <c r="E701" s="60">
        <f t="shared" si="43"/>
        <v>4.6109999326622079E-5</v>
      </c>
      <c r="F701" s="54">
        <f t="shared" si="41"/>
        <v>8.3006389357921417</v>
      </c>
      <c r="G701" s="60">
        <f t="shared" si="42"/>
        <v>10.779480428252915</v>
      </c>
    </row>
    <row r="702" spans="1:7" s="54" customFormat="1" ht="13.25" customHeight="1">
      <c r="A702" s="62">
        <v>685</v>
      </c>
      <c r="B702" s="63">
        <v>43580</v>
      </c>
      <c r="C702" s="75">
        <v>2190.5</v>
      </c>
      <c r="D702" s="60">
        <f t="shared" si="40"/>
        <v>-4.7956043477240971E-3</v>
      </c>
      <c r="E702" s="60">
        <f t="shared" si="43"/>
        <v>5.2575316498264626E-5</v>
      </c>
      <c r="F702" s="54">
        <f t="shared" si="41"/>
        <v>9.4158376135968496</v>
      </c>
      <c r="G702" s="60">
        <f t="shared" si="42"/>
        <v>11.510421259694487</v>
      </c>
    </row>
    <row r="703" spans="1:7" s="54" customFormat="1" ht="13.25" customHeight="1">
      <c r="A703" s="62">
        <v>686</v>
      </c>
      <c r="B703" s="63">
        <v>43581</v>
      </c>
      <c r="C703" s="75">
        <v>2179.31</v>
      </c>
      <c r="D703" s="60">
        <f t="shared" si="40"/>
        <v>-5.1215153333390023E-3</v>
      </c>
      <c r="E703" s="60">
        <f t="shared" si="43"/>
        <v>5.0574233339542133E-5</v>
      </c>
      <c r="F703" s="54">
        <f t="shared" si="41"/>
        <v>9.3734263777648934</v>
      </c>
      <c r="G703" s="60">
        <f t="shared" si="42"/>
        <v>11.289245679656643</v>
      </c>
    </row>
    <row r="704" spans="1:7" s="54" customFormat="1" ht="13.25" customHeight="1">
      <c r="A704" s="62">
        <v>687</v>
      </c>
      <c r="B704" s="64">
        <v>43584</v>
      </c>
      <c r="C704" s="75">
        <v>2216.4299999999998</v>
      </c>
      <c r="D704" s="60">
        <f t="shared" si="40"/>
        <v>1.6889480443889625E-2</v>
      </c>
      <c r="E704" s="60">
        <f t="shared" si="43"/>
        <v>4.9372990345799285E-5</v>
      </c>
      <c r="F704" s="54">
        <f t="shared" si="41"/>
        <v>4.1385645457411009</v>
      </c>
      <c r="G704" s="60">
        <f t="shared" si="42"/>
        <v>11.154368456860936</v>
      </c>
    </row>
    <row r="705" spans="1:7" s="54" customFormat="1" ht="13.25" customHeight="1">
      <c r="A705" s="62">
        <v>688</v>
      </c>
      <c r="B705" s="65">
        <v>43585</v>
      </c>
      <c r="C705" s="75">
        <v>2203.59</v>
      </c>
      <c r="D705" s="60">
        <f t="shared" si="40"/>
        <v>-5.809944804919474E-3</v>
      </c>
      <c r="E705" s="60">
        <f t="shared" si="43"/>
        <v>8.2863827327299723E-5</v>
      </c>
      <c r="F705" s="54">
        <f t="shared" si="41"/>
        <v>8.9909513294641208</v>
      </c>
      <c r="G705" s="60">
        <f t="shared" si="42"/>
        <v>14.45049635357884</v>
      </c>
    </row>
    <row r="706" spans="1:7" s="54" customFormat="1" ht="13.25" customHeight="1">
      <c r="A706" s="62">
        <v>689</v>
      </c>
      <c r="B706" s="63">
        <v>43587</v>
      </c>
      <c r="C706" s="75">
        <v>2212.75</v>
      </c>
      <c r="D706" s="60">
        <f t="shared" si="40"/>
        <v>4.148237289402011E-3</v>
      </c>
      <c r="E706" s="60">
        <f t="shared" si="43"/>
        <v>7.6698181806380677E-5</v>
      </c>
      <c r="F706" s="54">
        <f t="shared" si="41"/>
        <v>9.2512742691370953</v>
      </c>
      <c r="G706" s="60">
        <f t="shared" si="42"/>
        <v>13.902496831579544</v>
      </c>
    </row>
    <row r="707" spans="1:7" s="54" customFormat="1" ht="13.25" customHeight="1">
      <c r="A707" s="62">
        <v>690</v>
      </c>
      <c r="B707" s="63">
        <v>43588</v>
      </c>
      <c r="C707" s="75">
        <v>2196.3200000000002</v>
      </c>
      <c r="D707" s="60">
        <f t="shared" si="40"/>
        <v>-7.4528533456367759E-3</v>
      </c>
      <c r="E707" s="60">
        <f t="shared" si="43"/>
        <v>6.9469612949366592E-5</v>
      </c>
      <c r="F707" s="54">
        <f t="shared" si="41"/>
        <v>8.7750625748587243</v>
      </c>
      <c r="G707" s="60">
        <f t="shared" si="42"/>
        <v>13.231153563934017</v>
      </c>
    </row>
    <row r="708" spans="1:7" s="54" customFormat="1" ht="13.25" customHeight="1">
      <c r="A708" s="62">
        <v>691</v>
      </c>
      <c r="B708" s="63">
        <v>43592</v>
      </c>
      <c r="C708" s="75">
        <v>2176.9899999999998</v>
      </c>
      <c r="D708" s="60">
        <f t="shared" si="40"/>
        <v>-8.8400437566145719E-3</v>
      </c>
      <c r="E708" s="60">
        <f t="shared" si="43"/>
        <v>6.8678386350334749E-5</v>
      </c>
      <c r="F708" s="54">
        <f t="shared" si="41"/>
        <v>8.4482162368841518</v>
      </c>
      <c r="G708" s="60">
        <f t="shared" si="42"/>
        <v>13.155589443382748</v>
      </c>
    </row>
    <row r="709" spans="1:7" s="54" customFormat="1" ht="13.25" customHeight="1">
      <c r="A709" s="62">
        <v>692</v>
      </c>
      <c r="B709" s="64">
        <v>43593</v>
      </c>
      <c r="C709" s="75">
        <v>2168.0100000000002</v>
      </c>
      <c r="D709" s="60">
        <f t="shared" si="40"/>
        <v>-4.133492651710321E-3</v>
      </c>
      <c r="E709" s="60">
        <f t="shared" si="43"/>
        <v>7.1041060605891805E-5</v>
      </c>
      <c r="F709" s="54">
        <f t="shared" si="41"/>
        <v>9.3117470902174126</v>
      </c>
      <c r="G709" s="60">
        <f t="shared" si="42"/>
        <v>13.379965348492027</v>
      </c>
    </row>
    <row r="710" spans="1:7" s="54" customFormat="1" ht="13.25" customHeight="1">
      <c r="A710" s="62">
        <v>693</v>
      </c>
      <c r="B710" s="65">
        <v>43594</v>
      </c>
      <c r="C710" s="75">
        <v>2102.0100000000002</v>
      </c>
      <c r="D710" s="60">
        <f t="shared" si="40"/>
        <v>-3.0915666295514826E-2</v>
      </c>
      <c r="E710" s="60">
        <f t="shared" si="43"/>
        <v>6.4841460237604576E-5</v>
      </c>
      <c r="F710" s="54">
        <f t="shared" si="41"/>
        <v>-5.0966705977245432</v>
      </c>
      <c r="G710" s="60">
        <f t="shared" si="42"/>
        <v>12.782819712362508</v>
      </c>
    </row>
    <row r="711" spans="1:7" s="54" customFormat="1" ht="13.25" customHeight="1">
      <c r="A711" s="62">
        <v>694</v>
      </c>
      <c r="B711" s="63">
        <v>43595</v>
      </c>
      <c r="C711" s="75">
        <v>2108.04</v>
      </c>
      <c r="D711" s="60">
        <f t="shared" si="40"/>
        <v>2.8645760137820399E-3</v>
      </c>
      <c r="E711" s="60">
        <f t="shared" si="43"/>
        <v>1.8470540552596566E-4</v>
      </c>
      <c r="F711" s="54">
        <f t="shared" si="41"/>
        <v>8.5523220073180521</v>
      </c>
      <c r="G711" s="60">
        <f t="shared" si="42"/>
        <v>21.574466897827012</v>
      </c>
    </row>
    <row r="712" spans="1:7" s="54" customFormat="1" ht="13.25" customHeight="1">
      <c r="A712" s="62">
        <v>695</v>
      </c>
      <c r="B712" s="63">
        <v>43598</v>
      </c>
      <c r="C712" s="75">
        <v>2079.0100000000002</v>
      </c>
      <c r="D712" s="60">
        <f t="shared" si="40"/>
        <v>-1.3866786962036871E-2</v>
      </c>
      <c r="E712" s="60">
        <f t="shared" si="43"/>
        <v>1.5632328533758417E-4</v>
      </c>
      <c r="F712" s="54">
        <f t="shared" si="41"/>
        <v>7.533519489582484</v>
      </c>
      <c r="G712" s="60">
        <f t="shared" si="42"/>
        <v>19.847787762133898</v>
      </c>
    </row>
    <row r="713" spans="1:7" s="54" customFormat="1" ht="13.25" customHeight="1">
      <c r="A713" s="62">
        <v>696</v>
      </c>
      <c r="B713" s="63">
        <v>43599</v>
      </c>
      <c r="C713" s="75">
        <v>2081.84</v>
      </c>
      <c r="D713" s="60">
        <f t="shared" si="40"/>
        <v>1.3602991871319741E-3</v>
      </c>
      <c r="E713" s="60">
        <f t="shared" si="43"/>
        <v>1.5768210879762464E-4</v>
      </c>
      <c r="F713" s="54">
        <f t="shared" si="41"/>
        <v>8.7431944304121512</v>
      </c>
      <c r="G713" s="60">
        <f t="shared" si="42"/>
        <v>19.933863503345609</v>
      </c>
    </row>
    <row r="714" spans="1:7" s="54" customFormat="1" ht="13.25" customHeight="1">
      <c r="A714" s="62">
        <v>697</v>
      </c>
      <c r="B714" s="64">
        <v>43600</v>
      </c>
      <c r="C714" s="75">
        <v>2092.7800000000002</v>
      </c>
      <c r="D714" s="60">
        <f t="shared" si="40"/>
        <v>5.2412076039047824E-3</v>
      </c>
      <c r="E714" s="60">
        <f t="shared" si="43"/>
        <v>1.334471024191856E-4</v>
      </c>
      <c r="F714" s="54">
        <f t="shared" si="41"/>
        <v>8.7159541129441411</v>
      </c>
      <c r="G714" s="60">
        <f t="shared" si="42"/>
        <v>18.338121444039672</v>
      </c>
    </row>
    <row r="715" spans="1:7" s="54" customFormat="1" ht="13.25" customHeight="1">
      <c r="A715" s="62">
        <v>698</v>
      </c>
      <c r="B715" s="65">
        <v>43601</v>
      </c>
      <c r="C715" s="75">
        <v>2067.69</v>
      </c>
      <c r="D715" s="60">
        <f t="shared" si="40"/>
        <v>-1.2061283538794005E-2</v>
      </c>
      <c r="E715" s="60">
        <f t="shared" si="43"/>
        <v>1.1709919755839797E-4</v>
      </c>
      <c r="F715" s="54">
        <f t="shared" si="41"/>
        <v>7.8101701178704381</v>
      </c>
      <c r="G715" s="60">
        <f t="shared" si="42"/>
        <v>17.178183194015684</v>
      </c>
    </row>
    <row r="716" spans="1:7" s="54" customFormat="1" ht="13.25" customHeight="1">
      <c r="A716" s="62">
        <v>699</v>
      </c>
      <c r="B716" s="63">
        <v>43602</v>
      </c>
      <c r="C716" s="75">
        <v>2055.8000000000002</v>
      </c>
      <c r="D716" s="60">
        <f t="shared" si="40"/>
        <v>-5.7669755246760176E-3</v>
      </c>
      <c r="E716" s="60">
        <f t="shared" si="43"/>
        <v>1.1947537764759063E-4</v>
      </c>
      <c r="F716" s="54">
        <f t="shared" si="41"/>
        <v>8.7540332170190673</v>
      </c>
      <c r="G716" s="60">
        <f t="shared" si="42"/>
        <v>17.351597957304346</v>
      </c>
    </row>
    <row r="717" spans="1:7" s="54" customFormat="1" ht="13.25" customHeight="1">
      <c r="A717" s="62">
        <v>700</v>
      </c>
      <c r="B717" s="63">
        <v>43605</v>
      </c>
      <c r="C717" s="75">
        <v>2055.71</v>
      </c>
      <c r="D717" s="60">
        <f t="shared" si="40"/>
        <v>-4.3779535992574816E-5</v>
      </c>
      <c r="E717" s="60">
        <f t="shared" si="43"/>
        <v>1.0647912513927415E-4</v>
      </c>
      <c r="F717" s="54">
        <f t="shared" si="41"/>
        <v>9.1475435998879391</v>
      </c>
      <c r="G717" s="60">
        <f t="shared" si="42"/>
        <v>16.380701918750944</v>
      </c>
    </row>
    <row r="718" spans="1:7" s="54" customFormat="1" ht="13.25" customHeight="1">
      <c r="A718" s="62">
        <v>701</v>
      </c>
      <c r="B718" s="63">
        <v>43606</v>
      </c>
      <c r="C718" s="75">
        <v>2061.25</v>
      </c>
      <c r="D718" s="60">
        <f t="shared" si="40"/>
        <v>2.6913078309795612E-3</v>
      </c>
      <c r="E718" s="60">
        <f t="shared" si="43"/>
        <v>9.1458470854954789E-5</v>
      </c>
      <c r="F718" s="54">
        <f t="shared" si="41"/>
        <v>9.2204296380580715</v>
      </c>
      <c r="G718" s="60">
        <f t="shared" si="42"/>
        <v>15.181414510989615</v>
      </c>
    </row>
    <row r="719" spans="1:7" s="54" customFormat="1" ht="13.25" customHeight="1">
      <c r="A719" s="62">
        <v>702</v>
      </c>
      <c r="B719" s="64">
        <v>43607</v>
      </c>
      <c r="C719" s="75">
        <v>2064.86</v>
      </c>
      <c r="D719" s="60">
        <f t="shared" si="40"/>
        <v>1.7498326128609742E-3</v>
      </c>
      <c r="E719" s="60">
        <f t="shared" si="43"/>
        <v>8.0176693965167611E-5</v>
      </c>
      <c r="F719" s="54">
        <f t="shared" si="41"/>
        <v>9.3930881054503725</v>
      </c>
      <c r="G719" s="60">
        <f t="shared" si="42"/>
        <v>14.214262864891108</v>
      </c>
    </row>
    <row r="720" spans="1:7" s="54" customFormat="1" ht="13.25" customHeight="1">
      <c r="A720" s="62">
        <v>703</v>
      </c>
      <c r="B720" s="65">
        <v>43608</v>
      </c>
      <c r="C720" s="75">
        <v>2059.59</v>
      </c>
      <c r="D720" s="60">
        <f t="shared" si="40"/>
        <v>-2.5554936381813388E-3</v>
      </c>
      <c r="E720" s="60">
        <f t="shared" si="43"/>
        <v>7.0422932612849005E-5</v>
      </c>
      <c r="F720" s="54">
        <f t="shared" si="41"/>
        <v>9.4682583459721243</v>
      </c>
      <c r="G720" s="60">
        <f t="shared" si="42"/>
        <v>13.321628661105201</v>
      </c>
    </row>
    <row r="721" spans="1:7" s="54" customFormat="1" ht="13.25" customHeight="1">
      <c r="A721" s="62">
        <v>704</v>
      </c>
      <c r="B721" s="63">
        <v>43609</v>
      </c>
      <c r="C721" s="75">
        <v>2045.31</v>
      </c>
      <c r="D721" s="60">
        <f t="shared" si="40"/>
        <v>-6.9575666180205177E-3</v>
      </c>
      <c r="E721" s="60">
        <f t="shared" si="43"/>
        <v>6.2932885799788987E-5</v>
      </c>
      <c r="F721" s="54">
        <f t="shared" si="41"/>
        <v>8.9042455576963722</v>
      </c>
      <c r="G721" s="60">
        <f t="shared" si="42"/>
        <v>12.593286791599253</v>
      </c>
    </row>
    <row r="722" spans="1:7" s="54" customFormat="1" ht="13.25" customHeight="1">
      <c r="A722" s="62">
        <v>705</v>
      </c>
      <c r="B722" s="63">
        <v>43612</v>
      </c>
      <c r="C722" s="75">
        <v>2044.21</v>
      </c>
      <c r="D722" s="60">
        <f t="shared" si="40"/>
        <v>-5.3796045820940768E-4</v>
      </c>
      <c r="E722" s="60">
        <f t="shared" si="43"/>
        <v>6.2399588426358796E-5</v>
      </c>
      <c r="F722" s="54">
        <f t="shared" si="41"/>
        <v>9.6773140039282328</v>
      </c>
      <c r="G722" s="60">
        <f t="shared" si="42"/>
        <v>12.539815103677732</v>
      </c>
    </row>
    <row r="723" spans="1:7" s="54" customFormat="1" ht="13.25" customHeight="1">
      <c r="A723" s="62">
        <v>706</v>
      </c>
      <c r="B723" s="63">
        <v>43613</v>
      </c>
      <c r="C723" s="75">
        <v>2048.83</v>
      </c>
      <c r="D723" s="60">
        <f t="shared" ref="D723:D786" si="44">LN(C723/C722)</f>
        <v>2.2574917235419988E-3</v>
      </c>
      <c r="E723" s="60">
        <f t="shared" si="43"/>
        <v>5.5561396338108443E-5</v>
      </c>
      <c r="F723" s="54">
        <f t="shared" si="41"/>
        <v>9.7062987116794979</v>
      </c>
      <c r="G723" s="60">
        <f t="shared" si="42"/>
        <v>11.832781531492637</v>
      </c>
    </row>
    <row r="724" spans="1:7" s="54" customFormat="1" ht="13.25" customHeight="1">
      <c r="A724" s="62">
        <v>707</v>
      </c>
      <c r="B724" s="64">
        <v>43614</v>
      </c>
      <c r="C724" s="75">
        <v>2023.32</v>
      </c>
      <c r="D724" s="60">
        <f t="shared" si="44"/>
        <v>-1.252917191791073E-2</v>
      </c>
      <c r="E724" s="60">
        <f t="shared" si="43"/>
        <v>5.0626321329398954E-5</v>
      </c>
      <c r="F724" s="54">
        <f t="shared" ref="F724:F787" si="45">-1*(LN(E724)+POWER(D724,2)/E724)</f>
        <v>6.7902774150883589</v>
      </c>
      <c r="G724" s="60">
        <f t="shared" ref="G724:G787" si="46">SQRT(E724*252)*100</f>
        <v>11.295057757713565</v>
      </c>
    </row>
    <row r="725" spans="1:7" s="54" customFormat="1" ht="13.25" customHeight="1">
      <c r="A725" s="62">
        <v>708</v>
      </c>
      <c r="B725" s="65">
        <v>43615</v>
      </c>
      <c r="C725" s="75">
        <v>2038.8</v>
      </c>
      <c r="D725" s="60">
        <f t="shared" si="44"/>
        <v>7.6216728879971302E-3</v>
      </c>
      <c r="E725" s="60">
        <f t="shared" ref="E725:E788" si="47">$B$3+$B$4*POWER(D724,2)+$B$5*E724</f>
        <v>6.6815260229691518E-5</v>
      </c>
      <c r="F725" s="54">
        <f t="shared" si="45"/>
        <v>8.7441684251375982</v>
      </c>
      <c r="G725" s="60">
        <f t="shared" si="46"/>
        <v>12.97591830194775</v>
      </c>
    </row>
    <row r="726" spans="1:7" s="54" customFormat="1" ht="13.25" customHeight="1">
      <c r="A726" s="62">
        <v>709</v>
      </c>
      <c r="B726" s="63">
        <v>43616</v>
      </c>
      <c r="C726" s="75">
        <v>2041.74</v>
      </c>
      <c r="D726" s="60">
        <f t="shared" si="44"/>
        <v>1.4409860012293157E-3</v>
      </c>
      <c r="E726" s="60">
        <f t="shared" si="47"/>
        <v>6.68531194740107E-5</v>
      </c>
      <c r="F726" s="54">
        <f t="shared" si="45"/>
        <v>9.5819528495261199</v>
      </c>
      <c r="G726" s="60">
        <f t="shared" si="46"/>
        <v>12.97959402579707</v>
      </c>
    </row>
    <row r="727" spans="1:7" s="54" customFormat="1" ht="13.25" customHeight="1">
      <c r="A727" s="62">
        <v>710</v>
      </c>
      <c r="B727" s="63">
        <v>43619</v>
      </c>
      <c r="C727" s="75">
        <v>2067.85</v>
      </c>
      <c r="D727" s="60">
        <f t="shared" si="44"/>
        <v>1.2707034681367486E-2</v>
      </c>
      <c r="E727" s="60">
        <f t="shared" si="47"/>
        <v>5.9429899204597924E-5</v>
      </c>
      <c r="F727" s="54">
        <f t="shared" si="45"/>
        <v>7.0137519023567751</v>
      </c>
      <c r="G727" s="60">
        <f t="shared" si="46"/>
        <v>12.23778354096798</v>
      </c>
    </row>
    <row r="728" spans="1:7" s="54" customFormat="1" ht="13.25" customHeight="1">
      <c r="A728" s="62">
        <v>711</v>
      </c>
      <c r="B728" s="63">
        <v>43620</v>
      </c>
      <c r="C728" s="75">
        <v>2066.9699999999998</v>
      </c>
      <c r="D728" s="60">
        <f t="shared" si="44"/>
        <v>-4.2565336013980699E-4</v>
      </c>
      <c r="E728" s="60">
        <f t="shared" si="47"/>
        <v>7.4589600673918957E-5</v>
      </c>
      <c r="F728" s="54">
        <f t="shared" si="45"/>
        <v>9.5010804261923276</v>
      </c>
      <c r="G728" s="60">
        <f t="shared" si="46"/>
        <v>13.710061768579884</v>
      </c>
    </row>
    <row r="729" spans="1:7" s="54" customFormat="1" ht="13.25" customHeight="1">
      <c r="A729" s="62">
        <v>712</v>
      </c>
      <c r="B729" s="64">
        <v>43621</v>
      </c>
      <c r="C729" s="75">
        <v>2069.11</v>
      </c>
      <c r="D729" s="60">
        <f t="shared" si="44"/>
        <v>1.0347963245200744E-3</v>
      </c>
      <c r="E729" s="60">
        <f t="shared" si="47"/>
        <v>6.5484761063824251E-5</v>
      </c>
      <c r="F729" s="54">
        <f t="shared" si="45"/>
        <v>9.6173411495157985</v>
      </c>
      <c r="G729" s="60">
        <f t="shared" si="46"/>
        <v>12.84607324752732</v>
      </c>
    </row>
    <row r="730" spans="1:7" s="54" customFormat="1" ht="13.25" customHeight="1">
      <c r="A730" s="62">
        <v>713</v>
      </c>
      <c r="B730" s="65">
        <v>43623</v>
      </c>
      <c r="C730" s="75">
        <v>2072.33</v>
      </c>
      <c r="D730" s="60">
        <f t="shared" si="44"/>
        <v>1.5550149942285733E-3</v>
      </c>
      <c r="E730" s="60">
        <f t="shared" si="47"/>
        <v>5.8180533993515132E-5</v>
      </c>
      <c r="F730" s="54">
        <f t="shared" si="45"/>
        <v>9.7103982031138525</v>
      </c>
      <c r="G730" s="60">
        <f t="shared" si="46"/>
        <v>12.108465867468848</v>
      </c>
    </row>
    <row r="731" spans="1:7" s="54" customFormat="1" ht="13.25" customHeight="1">
      <c r="A731" s="62">
        <v>714</v>
      </c>
      <c r="B731" s="63">
        <v>43626</v>
      </c>
      <c r="C731" s="75">
        <v>2099.4899999999998</v>
      </c>
      <c r="D731" s="60">
        <f t="shared" si="44"/>
        <v>1.3020879966993821E-2</v>
      </c>
      <c r="E731" s="60">
        <f t="shared" si="47"/>
        <v>5.2405137400053707E-5</v>
      </c>
      <c r="F731" s="54">
        <f t="shared" si="45"/>
        <v>6.6212636702759298</v>
      </c>
      <c r="G731" s="60">
        <f t="shared" si="46"/>
        <v>11.491777331994182</v>
      </c>
    </row>
    <row r="732" spans="1:7" s="54" customFormat="1" ht="13.25" customHeight="1">
      <c r="A732" s="62">
        <v>715</v>
      </c>
      <c r="B732" s="63">
        <v>43627</v>
      </c>
      <c r="C732" s="75">
        <v>2111.81</v>
      </c>
      <c r="D732" s="60">
        <f t="shared" si="44"/>
        <v>5.8509415840198344E-3</v>
      </c>
      <c r="E732" s="60">
        <f t="shared" si="47"/>
        <v>6.9937283814513183E-5</v>
      </c>
      <c r="F732" s="54">
        <f t="shared" si="45"/>
        <v>9.0784228588745499</v>
      </c>
      <c r="G732" s="60">
        <f t="shared" si="46"/>
        <v>13.275615059671367</v>
      </c>
    </row>
    <row r="733" spans="1:7" s="54" customFormat="1" ht="13.25" customHeight="1">
      <c r="A733" s="62">
        <v>716</v>
      </c>
      <c r="B733" s="63">
        <v>43628</v>
      </c>
      <c r="C733" s="75">
        <v>2108.75</v>
      </c>
      <c r="D733" s="60">
        <f t="shared" si="44"/>
        <v>-1.4500447979275692E-3</v>
      </c>
      <c r="E733" s="60">
        <f t="shared" si="47"/>
        <v>6.622358531883098E-5</v>
      </c>
      <c r="F733" s="54">
        <f t="shared" si="45"/>
        <v>9.5907234154220919</v>
      </c>
      <c r="G733" s="60">
        <f t="shared" si="46"/>
        <v>12.918337160929577</v>
      </c>
    </row>
    <row r="734" spans="1:7" s="54" customFormat="1" ht="13.25" customHeight="1">
      <c r="A734" s="62">
        <v>717</v>
      </c>
      <c r="B734" s="64">
        <v>43629</v>
      </c>
      <c r="C734" s="75">
        <v>2103.15</v>
      </c>
      <c r="D734" s="60">
        <f t="shared" si="44"/>
        <v>-2.6591340249277461E-3</v>
      </c>
      <c r="E734" s="60">
        <f t="shared" si="47"/>
        <v>5.892016395176079E-5</v>
      </c>
      <c r="F734" s="54">
        <f t="shared" si="45"/>
        <v>9.6193174402623711</v>
      </c>
      <c r="G734" s="60">
        <f t="shared" si="46"/>
        <v>12.185188269306192</v>
      </c>
    </row>
    <row r="735" spans="1:7" s="54" customFormat="1" ht="13.25" customHeight="1">
      <c r="A735" s="62">
        <v>718</v>
      </c>
      <c r="B735" s="65">
        <v>43630</v>
      </c>
      <c r="C735" s="75">
        <v>2095.41</v>
      </c>
      <c r="D735" s="60">
        <f t="shared" si="44"/>
        <v>-3.6869825692739063E-3</v>
      </c>
      <c r="E735" s="60">
        <f t="shared" si="47"/>
        <v>5.3627307565427289E-5</v>
      </c>
      <c r="F735" s="54">
        <f t="shared" si="45"/>
        <v>9.5799648675520874</v>
      </c>
      <c r="G735" s="60">
        <f t="shared" si="46"/>
        <v>11.625008174830535</v>
      </c>
    </row>
    <row r="736" spans="1:7" s="54" customFormat="1" ht="13.25" customHeight="1">
      <c r="A736" s="62">
        <v>719</v>
      </c>
      <c r="B736" s="63">
        <v>43633</v>
      </c>
      <c r="C736" s="75">
        <v>2090.73</v>
      </c>
      <c r="D736" s="60">
        <f t="shared" si="44"/>
        <v>-2.2359509953301503E-3</v>
      </c>
      <c r="E736" s="60">
        <f t="shared" si="47"/>
        <v>5.018040641448524E-5</v>
      </c>
      <c r="F736" s="54">
        <f t="shared" si="45"/>
        <v>9.8002558588901234</v>
      </c>
      <c r="G736" s="60">
        <f t="shared" si="46"/>
        <v>11.245204496339886</v>
      </c>
    </row>
    <row r="737" spans="1:7" s="54" customFormat="1" ht="13.25" customHeight="1">
      <c r="A737" s="62">
        <v>720</v>
      </c>
      <c r="B737" s="63">
        <v>43634</v>
      </c>
      <c r="C737" s="75">
        <v>2098.71</v>
      </c>
      <c r="D737" s="60">
        <f t="shared" si="44"/>
        <v>3.8095829758111087E-3</v>
      </c>
      <c r="E737" s="60">
        <f t="shared" si="47"/>
        <v>4.622665082344463E-5</v>
      </c>
      <c r="F737" s="54">
        <f t="shared" si="45"/>
        <v>9.6680026532665195</v>
      </c>
      <c r="G737" s="60">
        <f t="shared" si="46"/>
        <v>10.793107063078754</v>
      </c>
    </row>
    <row r="738" spans="1:7" s="54" customFormat="1" ht="13.25" customHeight="1">
      <c r="A738" s="62">
        <v>721</v>
      </c>
      <c r="B738" s="63">
        <v>43635</v>
      </c>
      <c r="C738" s="75">
        <v>2124.7800000000002</v>
      </c>
      <c r="D738" s="60">
        <f t="shared" si="44"/>
        <v>1.2345397340755709E-2</v>
      </c>
      <c r="E738" s="60">
        <f t="shared" si="47"/>
        <v>4.4269415049821036E-5</v>
      </c>
      <c r="F738" s="54">
        <f t="shared" si="45"/>
        <v>6.5824595933892409</v>
      </c>
      <c r="G738" s="60">
        <f t="shared" si="46"/>
        <v>10.562145895865529</v>
      </c>
    </row>
    <row r="739" spans="1:7" s="54" customFormat="1" ht="13.25" customHeight="1">
      <c r="A739" s="62">
        <v>722</v>
      </c>
      <c r="B739" s="64">
        <v>43636</v>
      </c>
      <c r="C739" s="75">
        <v>2131.29</v>
      </c>
      <c r="D739" s="60">
        <f t="shared" si="44"/>
        <v>3.0591625969367065E-3</v>
      </c>
      <c r="E739" s="60">
        <f t="shared" si="47"/>
        <v>6.1024530781265766E-5</v>
      </c>
      <c r="F739" s="54">
        <f t="shared" si="45"/>
        <v>9.5508786658728759</v>
      </c>
      <c r="G739" s="60">
        <f t="shared" si="46"/>
        <v>12.400879709471813</v>
      </c>
    </row>
    <row r="740" spans="1:7" s="54" customFormat="1" ht="13.25" customHeight="1">
      <c r="A740" s="62">
        <v>723</v>
      </c>
      <c r="B740" s="65">
        <v>43637</v>
      </c>
      <c r="C740" s="75">
        <v>2125.62</v>
      </c>
      <c r="D740" s="60">
        <f t="shared" si="44"/>
        <v>-2.6639056747948904E-3</v>
      </c>
      <c r="E740" s="60">
        <f t="shared" si="47"/>
        <v>5.5647278764795269E-5</v>
      </c>
      <c r="F740" s="54">
        <f t="shared" si="45"/>
        <v>9.6689528438236128</v>
      </c>
      <c r="G740" s="60">
        <f t="shared" si="46"/>
        <v>11.841923090751944</v>
      </c>
    </row>
    <row r="741" spans="1:7" s="54" customFormat="1" ht="13.25" customHeight="1">
      <c r="A741" s="62">
        <v>724</v>
      </c>
      <c r="B741" s="63">
        <v>43640</v>
      </c>
      <c r="C741" s="75">
        <v>2126.33</v>
      </c>
      <c r="D741" s="60">
        <f t="shared" si="44"/>
        <v>3.3396441943067196E-4</v>
      </c>
      <c r="E741" s="60">
        <f t="shared" si="47"/>
        <v>5.0962505908960718E-5</v>
      </c>
      <c r="F741" s="54">
        <f t="shared" si="45"/>
        <v>9.8822318583845306</v>
      </c>
      <c r="G741" s="60">
        <f t="shared" si="46"/>
        <v>11.332498175185425</v>
      </c>
    </row>
    <row r="742" spans="1:7" s="54" customFormat="1" ht="13.25" customHeight="1">
      <c r="A742" s="62">
        <v>725</v>
      </c>
      <c r="B742" s="63">
        <v>43641</v>
      </c>
      <c r="C742" s="75">
        <v>2121.64</v>
      </c>
      <c r="D742" s="60">
        <f t="shared" si="44"/>
        <v>-2.2081144196466284E-3</v>
      </c>
      <c r="E742" s="60">
        <f t="shared" si="47"/>
        <v>4.6213776967424798E-5</v>
      </c>
      <c r="F742" s="54">
        <f t="shared" si="45"/>
        <v>9.8767279315320504</v>
      </c>
      <c r="G742" s="60">
        <f t="shared" si="46"/>
        <v>10.791604049348294</v>
      </c>
    </row>
    <row r="743" spans="1:7" s="54" customFormat="1" ht="13.25" customHeight="1">
      <c r="A743" s="62">
        <v>726</v>
      </c>
      <c r="B743" s="63">
        <v>43642</v>
      </c>
      <c r="C743" s="75">
        <v>2121.85</v>
      </c>
      <c r="D743" s="60">
        <f t="shared" si="44"/>
        <v>9.8975136112806729E-5</v>
      </c>
      <c r="E743" s="60">
        <f t="shared" si="47"/>
        <v>4.2976439493440139E-5</v>
      </c>
      <c r="F743" s="54">
        <f t="shared" si="45"/>
        <v>10.054630570539889</v>
      </c>
      <c r="G743" s="60">
        <f t="shared" si="46"/>
        <v>10.406758742445659</v>
      </c>
    </row>
    <row r="744" spans="1:7" s="54" customFormat="1" ht="13.25" customHeight="1">
      <c r="A744" s="62">
        <v>727</v>
      </c>
      <c r="B744" s="64">
        <v>43643</v>
      </c>
      <c r="C744" s="75">
        <v>2134.3200000000002</v>
      </c>
      <c r="D744" s="60">
        <f t="shared" si="44"/>
        <v>5.8597451142428231E-3</v>
      </c>
      <c r="E744" s="60">
        <f t="shared" si="47"/>
        <v>3.9689690059858924E-5</v>
      </c>
      <c r="F744" s="54">
        <f t="shared" si="45"/>
        <v>9.2692923443300419</v>
      </c>
      <c r="G744" s="60">
        <f t="shared" si="46"/>
        <v>10.000900906960556</v>
      </c>
    </row>
    <row r="745" spans="1:7" s="54" customFormat="1" ht="13.25" customHeight="1">
      <c r="A745" s="62">
        <v>728</v>
      </c>
      <c r="B745" s="65">
        <v>43644</v>
      </c>
      <c r="C745" s="75">
        <v>2130.62</v>
      </c>
      <c r="D745" s="60">
        <f t="shared" si="44"/>
        <v>-1.7350775993265749E-3</v>
      </c>
      <c r="E745" s="60">
        <f t="shared" si="47"/>
        <v>4.1578304248472526E-5</v>
      </c>
      <c r="F745" s="54">
        <f t="shared" si="45"/>
        <v>10.01552664659822</v>
      </c>
      <c r="G745" s="60">
        <f t="shared" si="46"/>
        <v>10.236079655129242</v>
      </c>
    </row>
    <row r="746" spans="1:7" s="54" customFormat="1" ht="13.25" customHeight="1">
      <c r="A746" s="62">
        <v>729</v>
      </c>
      <c r="B746" s="63">
        <v>43647</v>
      </c>
      <c r="C746" s="75">
        <v>2129.7399999999998</v>
      </c>
      <c r="D746" s="60">
        <f t="shared" si="44"/>
        <v>-4.1311063502393871E-4</v>
      </c>
      <c r="E746" s="60">
        <f t="shared" si="47"/>
        <v>3.8949199423707388E-5</v>
      </c>
      <c r="F746" s="54">
        <f t="shared" si="45"/>
        <v>10.148870724798563</v>
      </c>
      <c r="G746" s="60">
        <f t="shared" si="46"/>
        <v>9.907168240609554</v>
      </c>
    </row>
    <row r="747" spans="1:7" s="54" customFormat="1" ht="13.25" customHeight="1">
      <c r="A747" s="62">
        <v>730</v>
      </c>
      <c r="B747" s="63">
        <v>43648</v>
      </c>
      <c r="C747" s="75">
        <v>2122.02</v>
      </c>
      <c r="D747" s="60">
        <f t="shared" si="44"/>
        <v>-3.6314413249431579E-3</v>
      </c>
      <c r="E747" s="60">
        <f t="shared" si="47"/>
        <v>3.6427936501132416E-5</v>
      </c>
      <c r="F747" s="54">
        <f t="shared" si="45"/>
        <v>9.8581621536017945</v>
      </c>
      <c r="G747" s="60">
        <f t="shared" si="46"/>
        <v>9.5811481557720253</v>
      </c>
    </row>
    <row r="748" spans="1:7" s="54" customFormat="1" ht="13.25" customHeight="1">
      <c r="A748" s="62">
        <v>731</v>
      </c>
      <c r="B748" s="63">
        <v>43649</v>
      </c>
      <c r="C748" s="75">
        <v>2096.02</v>
      </c>
      <c r="D748" s="60">
        <f t="shared" si="44"/>
        <v>-1.2328156820059572E-2</v>
      </c>
      <c r="E748" s="60">
        <f t="shared" si="47"/>
        <v>3.6104725997464788E-5</v>
      </c>
      <c r="F748" s="54">
        <f t="shared" si="45"/>
        <v>6.0195699889576497</v>
      </c>
      <c r="G748" s="60">
        <f t="shared" si="46"/>
        <v>9.5385486062404308</v>
      </c>
    </row>
    <row r="749" spans="1:7" s="54" customFormat="1" ht="13.25" customHeight="1">
      <c r="A749" s="62">
        <v>732</v>
      </c>
      <c r="B749" s="64">
        <v>43650</v>
      </c>
      <c r="C749" s="75">
        <v>2108.73</v>
      </c>
      <c r="D749" s="60">
        <f t="shared" si="44"/>
        <v>6.0455621434186658E-3</v>
      </c>
      <c r="E749" s="60">
        <f t="shared" si="47"/>
        <v>5.431175373536556E-5</v>
      </c>
      <c r="F749" s="54">
        <f t="shared" si="45"/>
        <v>9.1478249226218029</v>
      </c>
      <c r="G749" s="60">
        <f t="shared" si="46"/>
        <v>11.69895804818195</v>
      </c>
    </row>
    <row r="750" spans="1:7" s="54" customFormat="1" ht="13.25" customHeight="1">
      <c r="A750" s="62">
        <v>733</v>
      </c>
      <c r="B750" s="65">
        <v>43651</v>
      </c>
      <c r="C750" s="75">
        <v>2110.59</v>
      </c>
      <c r="D750" s="60">
        <f t="shared" si="44"/>
        <v>8.8165871300825217E-4</v>
      </c>
      <c r="E750" s="60">
        <f t="shared" si="47"/>
        <v>5.3793165788313001E-5</v>
      </c>
      <c r="F750" s="54">
        <f t="shared" si="45"/>
        <v>9.8159139272991194</v>
      </c>
      <c r="G750" s="60">
        <f t="shared" si="46"/>
        <v>11.64297117520046</v>
      </c>
    </row>
    <row r="751" spans="1:7" s="54" customFormat="1" ht="13.25" customHeight="1">
      <c r="A751" s="62">
        <v>734</v>
      </c>
      <c r="B751" s="63">
        <v>43654</v>
      </c>
      <c r="C751" s="75">
        <v>2064.17</v>
      </c>
      <c r="D751" s="60">
        <f t="shared" si="44"/>
        <v>-2.2239320685785661E-2</v>
      </c>
      <c r="E751" s="60">
        <f t="shared" si="47"/>
        <v>4.8610040765784049E-5</v>
      </c>
      <c r="F751" s="54">
        <f t="shared" si="45"/>
        <v>-0.24291263524319362</v>
      </c>
      <c r="G751" s="60">
        <f t="shared" si="46"/>
        <v>11.067849959670388</v>
      </c>
    </row>
    <row r="752" spans="1:7" s="54" customFormat="1" ht="13.25" customHeight="1">
      <c r="A752" s="62">
        <v>735</v>
      </c>
      <c r="B752" s="63">
        <v>43655</v>
      </c>
      <c r="C752" s="75">
        <v>2052.0300000000002</v>
      </c>
      <c r="D752" s="60">
        <f t="shared" si="44"/>
        <v>-5.8986614839508181E-3</v>
      </c>
      <c r="E752" s="60">
        <f t="shared" si="47"/>
        <v>1.1009915905064378E-4</v>
      </c>
      <c r="F752" s="54">
        <f t="shared" si="45"/>
        <v>8.7981030572727139</v>
      </c>
      <c r="G752" s="60">
        <f t="shared" si="46"/>
        <v>16.656826852903954</v>
      </c>
    </row>
    <row r="753" spans="1:7" s="54" customFormat="1" ht="13.25" customHeight="1">
      <c r="A753" s="62">
        <v>736</v>
      </c>
      <c r="B753" s="63">
        <v>43656</v>
      </c>
      <c r="C753" s="75">
        <v>2058.7800000000002</v>
      </c>
      <c r="D753" s="60">
        <f t="shared" si="44"/>
        <v>3.284027267846725E-3</v>
      </c>
      <c r="E753" s="60">
        <f t="shared" si="47"/>
        <v>9.9039703934803065E-5</v>
      </c>
      <c r="F753" s="54">
        <f t="shared" si="45"/>
        <v>9.1110956820847182</v>
      </c>
      <c r="G753" s="60">
        <f t="shared" si="46"/>
        <v>15.798102858118874</v>
      </c>
    </row>
    <row r="754" spans="1:7" s="54" customFormat="1" ht="13.25" customHeight="1">
      <c r="A754" s="62">
        <v>737</v>
      </c>
      <c r="B754" s="64">
        <v>43657</v>
      </c>
      <c r="C754" s="75">
        <v>2080.58</v>
      </c>
      <c r="D754" s="60">
        <f t="shared" si="44"/>
        <v>1.053312664416825E-2</v>
      </c>
      <c r="E754" s="60">
        <f t="shared" si="47"/>
        <v>8.6828523765725306E-5</v>
      </c>
      <c r="F754" s="54">
        <f t="shared" si="45"/>
        <v>8.0738068255675035</v>
      </c>
      <c r="G754" s="60">
        <f t="shared" si="46"/>
        <v>14.792156025732956</v>
      </c>
    </row>
    <row r="755" spans="1:7" s="54" customFormat="1" ht="13.25" customHeight="1">
      <c r="A755" s="62">
        <v>738</v>
      </c>
      <c r="B755" s="65">
        <v>43658</v>
      </c>
      <c r="C755" s="75">
        <v>2086.66</v>
      </c>
      <c r="D755" s="60">
        <f t="shared" si="44"/>
        <v>2.9180005539051791E-3</v>
      </c>
      <c r="E755" s="60">
        <f t="shared" si="47"/>
        <v>9.0202715957478092E-5</v>
      </c>
      <c r="F755" s="54">
        <f t="shared" si="45"/>
        <v>9.219055556892215</v>
      </c>
      <c r="G755" s="60">
        <f t="shared" si="46"/>
        <v>15.076831371771881</v>
      </c>
    </row>
    <row r="756" spans="1:7" s="54" customFormat="1" ht="13.25" customHeight="1">
      <c r="A756" s="62">
        <v>739</v>
      </c>
      <c r="B756" s="63">
        <v>43661</v>
      </c>
      <c r="C756" s="75">
        <v>2082.48</v>
      </c>
      <c r="D756" s="60">
        <f t="shared" si="44"/>
        <v>-2.0052103794079373E-3</v>
      </c>
      <c r="E756" s="60">
        <f t="shared" si="47"/>
        <v>7.9322173209239415E-5</v>
      </c>
      <c r="F756" s="54">
        <f t="shared" si="45"/>
        <v>9.3913025074087564</v>
      </c>
      <c r="G756" s="60">
        <f t="shared" si="46"/>
        <v>14.138312363478301</v>
      </c>
    </row>
    <row r="757" spans="1:7" s="54" customFormat="1" ht="13.25" customHeight="1">
      <c r="A757" s="62">
        <v>740</v>
      </c>
      <c r="B757" s="63">
        <v>43662</v>
      </c>
      <c r="C757" s="75">
        <v>2091.87</v>
      </c>
      <c r="D757" s="60">
        <f t="shared" si="44"/>
        <v>4.4989116092111394E-3</v>
      </c>
      <c r="E757" s="60">
        <f t="shared" si="47"/>
        <v>6.985390893344008E-5</v>
      </c>
      <c r="F757" s="54">
        <f t="shared" si="45"/>
        <v>9.2793540030256629</v>
      </c>
      <c r="G757" s="60">
        <f t="shared" si="46"/>
        <v>13.26769951846472</v>
      </c>
    </row>
    <row r="758" spans="1:7" s="54" customFormat="1" ht="13.25" customHeight="1">
      <c r="A758" s="62">
        <v>741</v>
      </c>
      <c r="B758" s="63">
        <v>43663</v>
      </c>
      <c r="C758" s="75">
        <v>2072.92</v>
      </c>
      <c r="D758" s="60">
        <f t="shared" si="44"/>
        <v>-9.1001614848538245E-3</v>
      </c>
      <c r="E758" s="60">
        <f t="shared" si="47"/>
        <v>6.4293431518687078E-5</v>
      </c>
      <c r="F758" s="54">
        <f t="shared" si="45"/>
        <v>8.3640064361463438</v>
      </c>
      <c r="G758" s="60">
        <f t="shared" si="46"/>
        <v>12.728686005518849</v>
      </c>
    </row>
    <row r="759" spans="1:7" s="54" customFormat="1" ht="13.25" customHeight="1">
      <c r="A759" s="62">
        <v>742</v>
      </c>
      <c r="B759" s="64">
        <v>43664</v>
      </c>
      <c r="C759" s="75">
        <v>2066.5500000000002</v>
      </c>
      <c r="D759" s="60">
        <f t="shared" si="44"/>
        <v>-3.077691118983534E-3</v>
      </c>
      <c r="E759" s="60">
        <f t="shared" si="47"/>
        <v>6.8087287948848319E-5</v>
      </c>
      <c r="F759" s="54">
        <f t="shared" si="45"/>
        <v>9.4556018049542345</v>
      </c>
      <c r="G759" s="60">
        <f t="shared" si="46"/>
        <v>13.098853599880325</v>
      </c>
    </row>
    <row r="760" spans="1:7" s="54" customFormat="1" ht="13.25" customHeight="1">
      <c r="A760" s="62">
        <v>743</v>
      </c>
      <c r="B760" s="65">
        <v>43665</v>
      </c>
      <c r="C760" s="75">
        <v>2094.36</v>
      </c>
      <c r="D760" s="60">
        <f t="shared" si="44"/>
        <v>1.3367467266027848E-2</v>
      </c>
      <c r="E760" s="60">
        <f t="shared" si="47"/>
        <v>6.1420241513661153E-5</v>
      </c>
      <c r="F760" s="54">
        <f t="shared" si="45"/>
        <v>6.7884829558679325</v>
      </c>
      <c r="G760" s="60">
        <f t="shared" si="46"/>
        <v>12.441021204644983</v>
      </c>
    </row>
    <row r="761" spans="1:7" s="54" customFormat="1" ht="13.25" customHeight="1">
      <c r="A761" s="62">
        <v>744</v>
      </c>
      <c r="B761" s="63">
        <v>43668</v>
      </c>
      <c r="C761" s="75">
        <v>2093.34</v>
      </c>
      <c r="D761" s="60">
        <f t="shared" si="44"/>
        <v>-4.8714092230628777E-4</v>
      </c>
      <c r="E761" s="60">
        <f t="shared" si="47"/>
        <v>7.8503844515984546E-5</v>
      </c>
      <c r="F761" s="54">
        <f t="shared" si="45"/>
        <v>9.4493400977798583</v>
      </c>
      <c r="G761" s="60">
        <f t="shared" si="46"/>
        <v>14.0651942105426</v>
      </c>
    </row>
    <row r="762" spans="1:7" s="54" customFormat="1" ht="13.25" customHeight="1">
      <c r="A762" s="62">
        <v>745</v>
      </c>
      <c r="B762" s="63">
        <v>43669</v>
      </c>
      <c r="C762" s="75">
        <v>2101.4499999999998</v>
      </c>
      <c r="D762" s="60">
        <f t="shared" si="44"/>
        <v>3.8667061305392865E-3</v>
      </c>
      <c r="E762" s="60">
        <f t="shared" si="47"/>
        <v>6.8683272038897098E-5</v>
      </c>
      <c r="F762" s="54">
        <f t="shared" si="45"/>
        <v>9.3683184511365134</v>
      </c>
      <c r="G762" s="60">
        <f t="shared" si="46"/>
        <v>13.156057370581076</v>
      </c>
    </row>
    <row r="763" spans="1:7" s="54" customFormat="1" ht="13.25" customHeight="1">
      <c r="A763" s="62">
        <v>746</v>
      </c>
      <c r="B763" s="63">
        <v>43670</v>
      </c>
      <c r="C763" s="75">
        <v>2082.3000000000002</v>
      </c>
      <c r="D763" s="60">
        <f t="shared" si="44"/>
        <v>-9.1545306193309261E-3</v>
      </c>
      <c r="E763" s="60">
        <f t="shared" si="47"/>
        <v>6.2635268840473469E-5</v>
      </c>
      <c r="F763" s="54">
        <f t="shared" si="45"/>
        <v>8.3401909607629676</v>
      </c>
      <c r="G763" s="60">
        <f t="shared" si="46"/>
        <v>12.563473941469896</v>
      </c>
    </row>
    <row r="764" spans="1:7" s="54" customFormat="1" ht="13.25" customHeight="1">
      <c r="A764" s="62">
        <v>747</v>
      </c>
      <c r="B764" s="64">
        <v>43671</v>
      </c>
      <c r="C764" s="75">
        <v>2074.48</v>
      </c>
      <c r="D764" s="60">
        <f t="shared" si="44"/>
        <v>-3.7625321645185943E-3</v>
      </c>
      <c r="E764" s="60">
        <f t="shared" si="47"/>
        <v>6.6867567529928701E-5</v>
      </c>
      <c r="F764" s="54">
        <f t="shared" si="45"/>
        <v>9.4010847703630862</v>
      </c>
      <c r="G764" s="60">
        <f t="shared" si="46"/>
        <v>12.980996501633468</v>
      </c>
    </row>
    <row r="765" spans="1:7" s="54" customFormat="1" ht="13.25" customHeight="1">
      <c r="A765" s="62">
        <v>748</v>
      </c>
      <c r="B765" s="65">
        <v>43672</v>
      </c>
      <c r="C765" s="75">
        <v>2066.2600000000002</v>
      </c>
      <c r="D765" s="60">
        <f t="shared" si="44"/>
        <v>-3.9703100401859599E-3</v>
      </c>
      <c r="E765" s="60">
        <f t="shared" si="47"/>
        <v>6.104927167428965E-5</v>
      </c>
      <c r="F765" s="54">
        <f t="shared" si="45"/>
        <v>9.4456220823200461</v>
      </c>
      <c r="G765" s="60">
        <f t="shared" si="46"/>
        <v>12.403393270359928</v>
      </c>
    </row>
    <row r="766" spans="1:7" s="54" customFormat="1" ht="13.25" customHeight="1">
      <c r="A766" s="62">
        <v>749</v>
      </c>
      <c r="B766" s="63">
        <v>43675</v>
      </c>
      <c r="C766" s="75">
        <v>2029.48</v>
      </c>
      <c r="D766" s="60">
        <f t="shared" si="44"/>
        <v>-1.7960607222549108E-2</v>
      </c>
      <c r="E766" s="60">
        <f t="shared" si="47"/>
        <v>5.6519789423749405E-5</v>
      </c>
      <c r="F766" s="54">
        <f t="shared" si="45"/>
        <v>4.073477870676137</v>
      </c>
      <c r="G766" s="60">
        <f t="shared" si="46"/>
        <v>11.93439857503714</v>
      </c>
    </row>
    <row r="767" spans="1:7" s="54" customFormat="1" ht="13.25" customHeight="1">
      <c r="A767" s="62">
        <v>750</v>
      </c>
      <c r="B767" s="63">
        <v>43676</v>
      </c>
      <c r="C767" s="75">
        <v>2038.68</v>
      </c>
      <c r="D767" s="60">
        <f t="shared" si="44"/>
        <v>4.5229369954294298E-3</v>
      </c>
      <c r="E767" s="60">
        <f t="shared" si="47"/>
        <v>9.3657773380974795E-5</v>
      </c>
      <c r="F767" s="54">
        <f t="shared" si="45"/>
        <v>9.0574406913572432</v>
      </c>
      <c r="G767" s="60">
        <f t="shared" si="46"/>
        <v>15.362863955658025</v>
      </c>
    </row>
    <row r="768" spans="1:7" s="54" customFormat="1" ht="13.25" customHeight="1">
      <c r="A768" s="62">
        <v>751</v>
      </c>
      <c r="B768" s="63">
        <v>43677</v>
      </c>
      <c r="C768" s="75">
        <v>2024.55</v>
      </c>
      <c r="D768" s="60">
        <f t="shared" si="44"/>
        <v>-6.9550859584229571E-3</v>
      </c>
      <c r="E768" s="60">
        <f t="shared" si="47"/>
        <v>8.3728101276436194E-5</v>
      </c>
      <c r="F768" s="54">
        <f t="shared" si="45"/>
        <v>8.8101941375982218</v>
      </c>
      <c r="G768" s="60">
        <f t="shared" si="46"/>
        <v>14.525660577633612</v>
      </c>
    </row>
    <row r="769" spans="1:7" s="54" customFormat="1" ht="13.25" customHeight="1">
      <c r="A769" s="62">
        <v>752</v>
      </c>
      <c r="B769" s="64">
        <v>43678</v>
      </c>
      <c r="C769" s="75">
        <v>2017.34</v>
      </c>
      <c r="D769" s="60">
        <f t="shared" si="44"/>
        <v>-3.5676416960607111E-3</v>
      </c>
      <c r="E769" s="60">
        <f t="shared" si="47"/>
        <v>7.9348054301471373E-5</v>
      </c>
      <c r="F769" s="54">
        <f t="shared" si="45"/>
        <v>9.2812585740692484</v>
      </c>
      <c r="G769" s="60">
        <f t="shared" si="46"/>
        <v>14.140618686595996</v>
      </c>
    </row>
    <row r="770" spans="1:7" s="54" customFormat="1" ht="13.25" customHeight="1">
      <c r="A770" s="62">
        <v>753</v>
      </c>
      <c r="B770" s="65">
        <v>43679</v>
      </c>
      <c r="C770" s="75">
        <v>1998.13</v>
      </c>
      <c r="D770" s="60">
        <f t="shared" si="44"/>
        <v>-9.56806877041547E-3</v>
      </c>
      <c r="E770" s="60">
        <f t="shared" si="47"/>
        <v>7.1033733229128708E-5</v>
      </c>
      <c r="F770" s="54">
        <f t="shared" si="45"/>
        <v>8.263560399415331</v>
      </c>
      <c r="G770" s="60">
        <f t="shared" si="46"/>
        <v>13.379275306884313</v>
      </c>
    </row>
    <row r="771" spans="1:7" s="54" customFormat="1" ht="13.25" customHeight="1">
      <c r="A771" s="62">
        <v>754</v>
      </c>
      <c r="B771" s="63">
        <v>43682</v>
      </c>
      <c r="C771" s="75">
        <v>1946.98</v>
      </c>
      <c r="D771" s="60">
        <f t="shared" si="44"/>
        <v>-2.5932289051146366E-2</v>
      </c>
      <c r="E771" s="60">
        <f t="shared" si="47"/>
        <v>7.4744665770003893E-5</v>
      </c>
      <c r="F771" s="54">
        <f t="shared" si="45"/>
        <v>0.50435434238680088</v>
      </c>
      <c r="G771" s="60">
        <f t="shared" si="46"/>
        <v>13.724305364586209</v>
      </c>
    </row>
    <row r="772" spans="1:7" s="54" customFormat="1" ht="13.25" customHeight="1">
      <c r="A772" s="62">
        <v>755</v>
      </c>
      <c r="B772" s="63">
        <v>43683</v>
      </c>
      <c r="C772" s="75">
        <v>1917.5</v>
      </c>
      <c r="D772" s="60">
        <f t="shared" si="44"/>
        <v>-1.5257199864366824E-2</v>
      </c>
      <c r="E772" s="60">
        <f t="shared" si="47"/>
        <v>1.5507894836348229E-4</v>
      </c>
      <c r="F772" s="54">
        <f t="shared" si="45"/>
        <v>7.270520472849209</v>
      </c>
      <c r="G772" s="60">
        <f t="shared" si="46"/>
        <v>19.768635508703564</v>
      </c>
    </row>
    <row r="773" spans="1:7" s="54" customFormat="1" ht="13.25" customHeight="1">
      <c r="A773" s="62">
        <v>756</v>
      </c>
      <c r="B773" s="63">
        <v>43684</v>
      </c>
      <c r="C773" s="75">
        <v>1909.71</v>
      </c>
      <c r="D773" s="60">
        <f t="shared" si="44"/>
        <v>-4.0708561891836499E-3</v>
      </c>
      <c r="E773" s="60">
        <f t="shared" si="47"/>
        <v>1.6205653318789723E-4</v>
      </c>
      <c r="F773" s="54">
        <f t="shared" si="45"/>
        <v>8.6253055044231584</v>
      </c>
      <c r="G773" s="60">
        <f t="shared" si="46"/>
        <v>20.20847504473064</v>
      </c>
    </row>
    <row r="774" spans="1:7" s="54" customFormat="1" ht="13.25" customHeight="1">
      <c r="A774" s="62">
        <v>757</v>
      </c>
      <c r="B774" s="64">
        <v>43685</v>
      </c>
      <c r="C774" s="75">
        <v>1920.61</v>
      </c>
      <c r="D774" s="60">
        <f t="shared" si="44"/>
        <v>5.6914458443274125E-3</v>
      </c>
      <c r="E774" s="60">
        <f t="shared" si="47"/>
        <v>1.3897238370464833E-4</v>
      </c>
      <c r="F774" s="54">
        <f t="shared" si="45"/>
        <v>8.6481490439750281</v>
      </c>
      <c r="G774" s="60">
        <f t="shared" si="46"/>
        <v>18.713909450879413</v>
      </c>
    </row>
    <row r="775" spans="1:7" s="54" customFormat="1" ht="13.25" customHeight="1">
      <c r="A775" s="62">
        <v>758</v>
      </c>
      <c r="B775" s="65">
        <v>43686</v>
      </c>
      <c r="C775" s="75">
        <v>1937.75</v>
      </c>
      <c r="D775" s="60">
        <f t="shared" si="44"/>
        <v>8.884662265065759E-3</v>
      </c>
      <c r="E775" s="60">
        <f t="shared" si="47"/>
        <v>1.2225866230108044E-4</v>
      </c>
      <c r="F775" s="54">
        <f t="shared" si="45"/>
        <v>8.3637140641390904</v>
      </c>
      <c r="G775" s="60">
        <f t="shared" si="46"/>
        <v>17.552544801216794</v>
      </c>
    </row>
    <row r="776" spans="1:7" s="54" customFormat="1" ht="13.25" customHeight="1">
      <c r="A776" s="62">
        <v>759</v>
      </c>
      <c r="B776" s="63">
        <v>43689</v>
      </c>
      <c r="C776" s="75">
        <v>1942.29</v>
      </c>
      <c r="D776" s="60">
        <f t="shared" si="44"/>
        <v>2.3401831279707937E-3</v>
      </c>
      <c r="E776" s="60">
        <f t="shared" si="47"/>
        <v>1.148270040083318E-4</v>
      </c>
      <c r="F776" s="54">
        <f t="shared" si="45"/>
        <v>9.0243907639737007</v>
      </c>
      <c r="G776" s="60">
        <f t="shared" si="46"/>
        <v>17.010703986049378</v>
      </c>
    </row>
    <row r="777" spans="1:7" s="54" customFormat="1" ht="13.25" customHeight="1">
      <c r="A777" s="62">
        <v>760</v>
      </c>
      <c r="B777" s="63">
        <v>43690</v>
      </c>
      <c r="C777" s="75">
        <v>1925.83</v>
      </c>
      <c r="D777" s="60">
        <f t="shared" si="44"/>
        <v>-8.5106456631083207E-3</v>
      </c>
      <c r="E777" s="60">
        <f t="shared" si="47"/>
        <v>9.8992516101852732E-5</v>
      </c>
      <c r="F777" s="54">
        <f t="shared" si="45"/>
        <v>8.4887838264246245</v>
      </c>
      <c r="G777" s="60">
        <f t="shared" si="46"/>
        <v>15.794338877479769</v>
      </c>
    </row>
    <row r="778" spans="1:7" s="54" customFormat="1" ht="13.25" customHeight="1">
      <c r="A778" s="62">
        <v>761</v>
      </c>
      <c r="B778" s="63">
        <v>43691</v>
      </c>
      <c r="C778" s="75">
        <v>1938.37</v>
      </c>
      <c r="D778" s="60">
        <f t="shared" si="44"/>
        <v>6.4903700742680358E-3</v>
      </c>
      <c r="E778" s="60">
        <f t="shared" si="47"/>
        <v>9.4993732977596143E-5</v>
      </c>
      <c r="F778" s="54">
        <f t="shared" si="45"/>
        <v>8.8182503444849978</v>
      </c>
      <c r="G778" s="60">
        <f t="shared" si="46"/>
        <v>15.472045989575598</v>
      </c>
    </row>
    <row r="779" spans="1:7" s="54" customFormat="1" ht="13.25" customHeight="1">
      <c r="A779" s="62">
        <v>762</v>
      </c>
      <c r="B779" s="64">
        <v>43693</v>
      </c>
      <c r="C779" s="75">
        <v>1927.17</v>
      </c>
      <c r="D779" s="60">
        <f t="shared" si="44"/>
        <v>-5.7948081464066188E-3</v>
      </c>
      <c r="E779" s="60">
        <f t="shared" si="47"/>
        <v>8.770072488836162E-5</v>
      </c>
      <c r="F779" s="54">
        <f t="shared" si="45"/>
        <v>8.9586895846301999</v>
      </c>
      <c r="G779" s="60">
        <f t="shared" si="46"/>
        <v>14.866264719783221</v>
      </c>
    </row>
    <row r="780" spans="1:7" s="54" customFormat="1" ht="13.25" customHeight="1">
      <c r="A780" s="62">
        <v>763</v>
      </c>
      <c r="B780" s="65">
        <v>43696</v>
      </c>
      <c r="C780" s="75">
        <v>1939.9</v>
      </c>
      <c r="D780" s="60">
        <f t="shared" si="44"/>
        <v>6.5838197827156747E-3</v>
      </c>
      <c r="E780" s="60">
        <f t="shared" si="47"/>
        <v>8.0618030677228152E-5</v>
      </c>
      <c r="F780" s="54">
        <f t="shared" si="45"/>
        <v>8.8881084734402531</v>
      </c>
      <c r="G780" s="60">
        <f t="shared" si="46"/>
        <v>14.253330744307274</v>
      </c>
    </row>
    <row r="781" spans="1:7" s="54" customFormat="1" ht="13.25" customHeight="1">
      <c r="A781" s="62">
        <v>764</v>
      </c>
      <c r="B781" s="63">
        <v>43697</v>
      </c>
      <c r="C781" s="75">
        <v>1960.25</v>
      </c>
      <c r="D781" s="60">
        <f t="shared" si="44"/>
        <v>1.0435590773970882E-2</v>
      </c>
      <c r="E781" s="60">
        <f t="shared" si="47"/>
        <v>7.6143690318599287E-5</v>
      </c>
      <c r="F781" s="54">
        <f t="shared" si="45"/>
        <v>8.0526771918778657</v>
      </c>
      <c r="G781" s="60">
        <f t="shared" si="46"/>
        <v>13.85215144311057</v>
      </c>
    </row>
    <row r="782" spans="1:7" s="54" customFormat="1" ht="13.25" customHeight="1">
      <c r="A782" s="62">
        <v>765</v>
      </c>
      <c r="B782" s="63">
        <v>43698</v>
      </c>
      <c r="C782" s="75">
        <v>1964.65</v>
      </c>
      <c r="D782" s="60">
        <f t="shared" si="44"/>
        <v>2.2420962792590008E-3</v>
      </c>
      <c r="E782" s="60">
        <f t="shared" si="47"/>
        <v>8.1219860483491734E-5</v>
      </c>
      <c r="F782" s="54">
        <f t="shared" si="45"/>
        <v>9.356457077518133</v>
      </c>
      <c r="G782" s="60">
        <f t="shared" si="46"/>
        <v>14.306433812044117</v>
      </c>
    </row>
    <row r="783" spans="1:7" s="54" customFormat="1" ht="13.25" customHeight="1">
      <c r="A783" s="62">
        <v>766</v>
      </c>
      <c r="B783" s="63">
        <v>43699</v>
      </c>
      <c r="C783" s="75">
        <v>1951.01</v>
      </c>
      <c r="D783" s="60">
        <f t="shared" si="44"/>
        <v>-6.9669252036874312E-3</v>
      </c>
      <c r="E783" s="60">
        <f t="shared" si="47"/>
        <v>7.1534868559339438E-5</v>
      </c>
      <c r="F783" s="54">
        <f t="shared" si="45"/>
        <v>8.8668026503971316</v>
      </c>
      <c r="G783" s="60">
        <f t="shared" si="46"/>
        <v>13.426387033358431</v>
      </c>
    </row>
    <row r="784" spans="1:7" s="54" customFormat="1" ht="13.25" customHeight="1">
      <c r="A784" s="62">
        <v>767</v>
      </c>
      <c r="B784" s="64">
        <v>43700</v>
      </c>
      <c r="C784" s="75">
        <v>1948.3</v>
      </c>
      <c r="D784" s="60">
        <f t="shared" si="44"/>
        <v>-1.3899897347614141E-3</v>
      </c>
      <c r="E784" s="60">
        <f t="shared" si="47"/>
        <v>6.9429596988046104E-5</v>
      </c>
      <c r="F784" s="54">
        <f t="shared" si="45"/>
        <v>9.5473695330590083</v>
      </c>
      <c r="G784" s="60">
        <f t="shared" si="46"/>
        <v>13.227342303345605</v>
      </c>
    </row>
    <row r="785" spans="1:7" s="54" customFormat="1" ht="13.25" customHeight="1">
      <c r="A785" s="62">
        <v>768</v>
      </c>
      <c r="B785" s="65">
        <v>43703</v>
      </c>
      <c r="C785" s="75">
        <v>1916.31</v>
      </c>
      <c r="D785" s="60">
        <f t="shared" si="44"/>
        <v>-1.6555735601402746E-2</v>
      </c>
      <c r="E785" s="60">
        <f t="shared" si="47"/>
        <v>6.1511130500412398E-5</v>
      </c>
      <c r="F785" s="54">
        <f t="shared" si="45"/>
        <v>5.2403121879143288</v>
      </c>
      <c r="G785" s="60">
        <f t="shared" si="46"/>
        <v>12.450222843830518</v>
      </c>
    </row>
    <row r="786" spans="1:7" s="54" customFormat="1" ht="13.25" customHeight="1">
      <c r="A786" s="62">
        <v>769</v>
      </c>
      <c r="B786" s="63">
        <v>43704</v>
      </c>
      <c r="C786" s="75">
        <v>1924.6</v>
      </c>
      <c r="D786" s="60">
        <f t="shared" si="44"/>
        <v>4.3166920718617002E-3</v>
      </c>
      <c r="E786" s="60">
        <f t="shared" si="47"/>
        <v>9.1273881330888401E-5</v>
      </c>
      <c r="F786" s="54">
        <f t="shared" si="45"/>
        <v>9.0974929550253094</v>
      </c>
      <c r="G786" s="60">
        <f t="shared" si="46"/>
        <v>15.166086540496817</v>
      </c>
    </row>
    <row r="787" spans="1:7" s="54" customFormat="1" ht="13.25" customHeight="1">
      <c r="A787" s="62">
        <v>770</v>
      </c>
      <c r="B787" s="63">
        <v>43705</v>
      </c>
      <c r="C787" s="75">
        <v>1941.09</v>
      </c>
      <c r="D787" s="60">
        <f t="shared" ref="D787:D850" si="48">LN(C787/C786)</f>
        <v>8.5315170233770856E-3</v>
      </c>
      <c r="E787" s="60">
        <f t="shared" si="47"/>
        <v>8.1542044984470358E-5</v>
      </c>
      <c r="F787" s="54">
        <f t="shared" si="45"/>
        <v>8.5217629205824608</v>
      </c>
      <c r="G787" s="60">
        <f t="shared" si="46"/>
        <v>14.334781245657894</v>
      </c>
    </row>
    <row r="788" spans="1:7" s="54" customFormat="1" ht="13.25" customHeight="1">
      <c r="A788" s="62">
        <v>771</v>
      </c>
      <c r="B788" s="63">
        <v>43706</v>
      </c>
      <c r="C788" s="75">
        <v>1933.41</v>
      </c>
      <c r="D788" s="60">
        <f t="shared" si="48"/>
        <v>-3.9643876931081583E-3</v>
      </c>
      <c r="E788" s="60">
        <f t="shared" si="47"/>
        <v>8.0814772863612005E-5</v>
      </c>
      <c r="F788" s="54">
        <f t="shared" ref="F788:F851" si="49">-1*(LN(E788)+POWER(D788,2)/E788)</f>
        <v>9.2288768058392403</v>
      </c>
      <c r="G788" s="60">
        <f t="shared" ref="G788:G851" si="50">SQRT(E788*252)*100</f>
        <v>14.27071223227146</v>
      </c>
    </row>
    <row r="789" spans="1:7" s="54" customFormat="1" ht="13.25" customHeight="1">
      <c r="A789" s="62">
        <v>772</v>
      </c>
      <c r="B789" s="64">
        <v>43707</v>
      </c>
      <c r="C789" s="75">
        <v>1967.79</v>
      </c>
      <c r="D789" s="60">
        <f t="shared" si="48"/>
        <v>1.7625802348925374E-2</v>
      </c>
      <c r="E789" s="60">
        <f t="shared" ref="E789:E852" si="51">$B$3+$B$4*POWER(D788,2)+$B$5*E788</f>
        <v>7.2627131918592255E-5</v>
      </c>
      <c r="F789" s="54">
        <f t="shared" si="49"/>
        <v>5.2525845322936409</v>
      </c>
      <c r="G789" s="60">
        <f t="shared" si="50"/>
        <v>13.528502224372529</v>
      </c>
    </row>
    <row r="790" spans="1:7" s="54" customFormat="1" ht="13.25" customHeight="1">
      <c r="A790" s="62">
        <v>773</v>
      </c>
      <c r="B790" s="65">
        <v>43710</v>
      </c>
      <c r="C790" s="75">
        <v>1969.19</v>
      </c>
      <c r="D790" s="60">
        <f t="shared" si="48"/>
        <v>7.1120506530979058E-4</v>
      </c>
      <c r="E790" s="60">
        <f t="shared" si="51"/>
        <v>1.0520355540510547E-4</v>
      </c>
      <c r="F790" s="54">
        <f t="shared" si="49"/>
        <v>9.1548055191077609</v>
      </c>
      <c r="G790" s="60">
        <f t="shared" si="50"/>
        <v>16.282289753620827</v>
      </c>
    </row>
    <row r="791" spans="1:7" s="54" customFormat="1" ht="13.25" customHeight="1">
      <c r="A791" s="62">
        <v>774</v>
      </c>
      <c r="B791" s="63">
        <v>43711</v>
      </c>
      <c r="C791" s="75">
        <v>1965.69</v>
      </c>
      <c r="D791" s="60">
        <f t="shared" si="48"/>
        <v>-1.7789619622652607E-3</v>
      </c>
      <c r="E791" s="60">
        <f t="shared" si="51"/>
        <v>9.0485634198819503E-5</v>
      </c>
      <c r="F791" s="54">
        <f t="shared" si="49"/>
        <v>9.2753447828283946</v>
      </c>
      <c r="G791" s="60">
        <f t="shared" si="50"/>
        <v>15.100456886499334</v>
      </c>
    </row>
    <row r="792" spans="1:7" s="54" customFormat="1" ht="13.25" customHeight="1">
      <c r="A792" s="62">
        <v>775</v>
      </c>
      <c r="B792" s="63">
        <v>43712</v>
      </c>
      <c r="C792" s="75">
        <v>1988.53</v>
      </c>
      <c r="D792" s="60">
        <f t="shared" si="48"/>
        <v>1.1552343578207775E-2</v>
      </c>
      <c r="E792" s="60">
        <f t="shared" si="51"/>
        <v>7.8840855951352369E-5</v>
      </c>
      <c r="F792" s="54">
        <f t="shared" si="49"/>
        <v>7.7553446520721607</v>
      </c>
      <c r="G792" s="60">
        <f t="shared" si="50"/>
        <v>14.095352319023741</v>
      </c>
    </row>
    <row r="793" spans="1:7" s="54" customFormat="1" ht="13.25" customHeight="1">
      <c r="A793" s="62">
        <v>776</v>
      </c>
      <c r="B793" s="63">
        <v>43713</v>
      </c>
      <c r="C793" s="75">
        <v>2004.75</v>
      </c>
      <c r="D793" s="60">
        <f t="shared" si="48"/>
        <v>8.123692404390986E-3</v>
      </c>
      <c r="E793" s="60">
        <f t="shared" si="51"/>
        <v>8.6686402909828727E-5</v>
      </c>
      <c r="F793" s="54">
        <f t="shared" si="49"/>
        <v>8.5919132878743003</v>
      </c>
      <c r="G793" s="60">
        <f t="shared" si="50"/>
        <v>14.780045173569951</v>
      </c>
    </row>
    <row r="794" spans="1:7" s="54" customFormat="1" ht="13.25" customHeight="1">
      <c r="A794" s="62">
        <v>777</v>
      </c>
      <c r="B794" s="64">
        <v>43714</v>
      </c>
      <c r="C794" s="75">
        <v>2009.13</v>
      </c>
      <c r="D794" s="60">
        <f t="shared" si="48"/>
        <v>2.1824278446249752E-3</v>
      </c>
      <c r="E794" s="60">
        <f t="shared" si="51"/>
        <v>8.4104740516247666E-5</v>
      </c>
      <c r="F794" s="54">
        <f t="shared" si="49"/>
        <v>9.3268159622538125</v>
      </c>
      <c r="G794" s="60">
        <f t="shared" si="50"/>
        <v>14.558294752509449</v>
      </c>
    </row>
    <row r="795" spans="1:7" s="54" customFormat="1" ht="13.25" customHeight="1">
      <c r="A795" s="62">
        <v>778</v>
      </c>
      <c r="B795" s="65">
        <v>43717</v>
      </c>
      <c r="C795" s="75">
        <v>2019.55</v>
      </c>
      <c r="D795" s="60">
        <f t="shared" si="48"/>
        <v>5.1729217688299724E-3</v>
      </c>
      <c r="E795" s="60">
        <f t="shared" si="51"/>
        <v>7.3851600779169666E-5</v>
      </c>
      <c r="F795" s="54">
        <f t="shared" si="49"/>
        <v>9.1511165209872818</v>
      </c>
      <c r="G795" s="60">
        <f t="shared" si="50"/>
        <v>13.642068536827823</v>
      </c>
    </row>
    <row r="796" spans="1:7" s="54" customFormat="1" ht="13.25" customHeight="1">
      <c r="A796" s="62">
        <v>779</v>
      </c>
      <c r="B796" s="63">
        <v>43718</v>
      </c>
      <c r="C796" s="75">
        <v>2032.08</v>
      </c>
      <c r="D796" s="60">
        <f t="shared" si="48"/>
        <v>6.1851847015383541E-3</v>
      </c>
      <c r="E796" s="60">
        <f t="shared" si="51"/>
        <v>6.8420018909635277E-5</v>
      </c>
      <c r="F796" s="54">
        <f t="shared" si="49"/>
        <v>9.030703049730155</v>
      </c>
      <c r="G796" s="60">
        <f t="shared" si="50"/>
        <v>13.130820524715158</v>
      </c>
    </row>
    <row r="797" spans="1:7" s="54" customFormat="1" ht="13.25" customHeight="1">
      <c r="A797" s="62">
        <v>780</v>
      </c>
      <c r="B797" s="63">
        <v>43719</v>
      </c>
      <c r="C797" s="75">
        <v>2049.1999999999998</v>
      </c>
      <c r="D797" s="60">
        <f t="shared" si="48"/>
        <v>8.3895740629156279E-3</v>
      </c>
      <c r="E797" s="60">
        <f t="shared" si="51"/>
        <v>6.552201911559958E-5</v>
      </c>
      <c r="F797" s="54">
        <f t="shared" si="49"/>
        <v>8.5589059873040938</v>
      </c>
      <c r="G797" s="60">
        <f t="shared" si="50"/>
        <v>12.849727163302378</v>
      </c>
    </row>
    <row r="798" spans="1:7" s="54" customFormat="1" ht="13.25" customHeight="1">
      <c r="A798" s="62">
        <v>781</v>
      </c>
      <c r="B798" s="63">
        <v>43724</v>
      </c>
      <c r="C798" s="75">
        <v>2062.2199999999998</v>
      </c>
      <c r="D798" s="60">
        <f t="shared" si="48"/>
        <v>6.3335993521373684E-3</v>
      </c>
      <c r="E798" s="60">
        <f t="shared" si="51"/>
        <v>6.7435004704778634E-5</v>
      </c>
      <c r="F798" s="54">
        <f t="shared" si="49"/>
        <v>9.0094849254475591</v>
      </c>
      <c r="G798" s="60">
        <f t="shared" si="50"/>
        <v>13.035958417241217</v>
      </c>
    </row>
    <row r="799" spans="1:7" s="54" customFormat="1" ht="13.25" customHeight="1">
      <c r="A799" s="62">
        <v>782</v>
      </c>
      <c r="B799" s="64">
        <v>43725</v>
      </c>
      <c r="C799" s="75">
        <v>2062.33</v>
      </c>
      <c r="D799" s="60">
        <f t="shared" si="48"/>
        <v>5.3339152162636961E-5</v>
      </c>
      <c r="E799" s="60">
        <f t="shared" si="51"/>
        <v>6.4966250284528604E-5</v>
      </c>
      <c r="F799" s="54">
        <f t="shared" si="49"/>
        <v>9.6415988563336104</v>
      </c>
      <c r="G799" s="60">
        <f t="shared" si="50"/>
        <v>12.79511432997033</v>
      </c>
    </row>
    <row r="800" spans="1:7" s="54" customFormat="1" ht="13.25" customHeight="1">
      <c r="A800" s="62">
        <v>783</v>
      </c>
      <c r="B800" s="65">
        <v>43726</v>
      </c>
      <c r="C800" s="75">
        <v>2070.73</v>
      </c>
      <c r="D800" s="60">
        <f t="shared" si="48"/>
        <v>4.064790526032749E-3</v>
      </c>
      <c r="E800" s="60">
        <f t="shared" si="51"/>
        <v>5.7615703734842369E-5</v>
      </c>
      <c r="F800" s="54">
        <f t="shared" si="49"/>
        <v>9.4749442361502929</v>
      </c>
      <c r="G800" s="60">
        <f t="shared" si="50"/>
        <v>12.049546606067912</v>
      </c>
    </row>
    <row r="801" spans="1:7" s="54" customFormat="1" ht="13.25" customHeight="1">
      <c r="A801" s="62">
        <v>784</v>
      </c>
      <c r="B801" s="63">
        <v>43727</v>
      </c>
      <c r="C801" s="75">
        <v>2080.35</v>
      </c>
      <c r="D801" s="60">
        <f t="shared" si="48"/>
        <v>4.6349466750737721E-3</v>
      </c>
      <c r="E801" s="60">
        <f t="shared" si="51"/>
        <v>5.382163942377284E-5</v>
      </c>
      <c r="F801" s="54">
        <f t="shared" si="49"/>
        <v>9.4306882348698142</v>
      </c>
      <c r="G801" s="60">
        <f t="shared" si="50"/>
        <v>11.646052178652969</v>
      </c>
    </row>
    <row r="802" spans="1:7" s="54" customFormat="1" ht="13.25" customHeight="1">
      <c r="A802" s="62">
        <v>785</v>
      </c>
      <c r="B802" s="63">
        <v>43728</v>
      </c>
      <c r="C802" s="75">
        <v>2091.52</v>
      </c>
      <c r="D802" s="60">
        <f t="shared" si="48"/>
        <v>5.354925581020238E-3</v>
      </c>
      <c r="E802" s="60">
        <f t="shared" si="51"/>
        <v>5.1388660487831111E-5</v>
      </c>
      <c r="F802" s="54">
        <f t="shared" si="49"/>
        <v>9.3180861064893641</v>
      </c>
      <c r="G802" s="60">
        <f t="shared" si="50"/>
        <v>11.379781387589762</v>
      </c>
    </row>
    <row r="803" spans="1:7" s="54" customFormat="1" ht="13.25" customHeight="1">
      <c r="A803" s="62">
        <v>786</v>
      </c>
      <c r="B803" s="63">
        <v>43731</v>
      </c>
      <c r="C803" s="75">
        <v>2091.6999999999998</v>
      </c>
      <c r="D803" s="60">
        <f t="shared" si="48"/>
        <v>8.6058108400262706E-5</v>
      </c>
      <c r="E803" s="60">
        <f t="shared" si="51"/>
        <v>5.0362356196402543E-5</v>
      </c>
      <c r="F803" s="54">
        <f t="shared" si="49"/>
        <v>9.8961195085812719</v>
      </c>
      <c r="G803" s="60">
        <f t="shared" si="50"/>
        <v>11.265573115245155</v>
      </c>
    </row>
    <row r="804" spans="1:7" s="54" customFormat="1" ht="13.25" customHeight="1">
      <c r="A804" s="62">
        <v>787</v>
      </c>
      <c r="B804" s="64">
        <v>43732</v>
      </c>
      <c r="C804" s="75">
        <v>2101.04</v>
      </c>
      <c r="D804" s="60">
        <f t="shared" si="48"/>
        <v>4.455327756965298E-3</v>
      </c>
      <c r="E804" s="60">
        <f t="shared" si="51"/>
        <v>4.5710655088475654E-5</v>
      </c>
      <c r="F804" s="54">
        <f t="shared" si="49"/>
        <v>9.5589270899422765</v>
      </c>
      <c r="G804" s="60">
        <f t="shared" si="50"/>
        <v>10.732700071415332</v>
      </c>
    </row>
    <row r="805" spans="1:7" s="54" customFormat="1" ht="13.25" customHeight="1">
      <c r="A805" s="62">
        <v>788</v>
      </c>
      <c r="B805" s="65">
        <v>43733</v>
      </c>
      <c r="C805" s="75">
        <v>2073.39</v>
      </c>
      <c r="D805" s="60">
        <f t="shared" si="48"/>
        <v>-1.3247511335503606E-2</v>
      </c>
      <c r="E805" s="60">
        <f t="shared" si="51"/>
        <v>4.4558988769078247E-5</v>
      </c>
      <c r="F805" s="54">
        <f t="shared" si="49"/>
        <v>6.0801746782987802</v>
      </c>
      <c r="G805" s="60">
        <f t="shared" si="50"/>
        <v>10.596633979621886</v>
      </c>
    </row>
    <row r="806" spans="1:7" s="54" customFormat="1" ht="13.25" customHeight="1">
      <c r="A806" s="62">
        <v>789</v>
      </c>
      <c r="B806" s="63">
        <v>43734</v>
      </c>
      <c r="C806" s="75">
        <v>2074.52</v>
      </c>
      <c r="D806" s="60">
        <f t="shared" si="48"/>
        <v>5.4485272243354449E-4</v>
      </c>
      <c r="E806" s="60">
        <f t="shared" si="51"/>
        <v>6.4333039547776724E-5</v>
      </c>
      <c r="F806" s="54">
        <f t="shared" si="49"/>
        <v>9.6468227293556676</v>
      </c>
      <c r="G806" s="60">
        <f t="shared" si="50"/>
        <v>12.732606161363719</v>
      </c>
    </row>
    <row r="807" spans="1:7" s="54" customFormat="1" ht="13.25" customHeight="1">
      <c r="A807" s="62">
        <v>790</v>
      </c>
      <c r="B807" s="63">
        <v>43735</v>
      </c>
      <c r="C807" s="75">
        <v>2049.9299999999998</v>
      </c>
      <c r="D807" s="60">
        <f t="shared" si="48"/>
        <v>-1.1924155395778679E-2</v>
      </c>
      <c r="E807" s="60">
        <f t="shared" si="51"/>
        <v>5.7138613138964474E-5</v>
      </c>
      <c r="F807" s="54">
        <f t="shared" si="49"/>
        <v>7.2815996835197625</v>
      </c>
      <c r="G807" s="60">
        <f t="shared" si="50"/>
        <v>11.999554371316897</v>
      </c>
    </row>
    <row r="808" spans="1:7" s="54" customFormat="1" ht="13.25" customHeight="1">
      <c r="A808" s="62">
        <v>791</v>
      </c>
      <c r="B808" s="63">
        <v>43738</v>
      </c>
      <c r="C808" s="75">
        <v>2063.0500000000002</v>
      </c>
      <c r="D808" s="60">
        <f t="shared" si="48"/>
        <v>6.3798241182761112E-3</v>
      </c>
      <c r="E808" s="60">
        <f t="shared" si="51"/>
        <v>7.015550564981379E-5</v>
      </c>
      <c r="F808" s="54">
        <f t="shared" si="49"/>
        <v>8.9846257564303862</v>
      </c>
      <c r="G808" s="60">
        <f t="shared" si="50"/>
        <v>13.296310549830384</v>
      </c>
    </row>
    <row r="809" spans="1:7" s="54" customFormat="1" ht="13.25" customHeight="1">
      <c r="A809" s="62">
        <v>792</v>
      </c>
      <c r="B809" s="64">
        <v>43739</v>
      </c>
      <c r="C809" s="75">
        <v>2072.42</v>
      </c>
      <c r="D809" s="60">
        <f t="shared" si="48"/>
        <v>4.5315362143923503E-3</v>
      </c>
      <c r="E809" s="60">
        <f t="shared" si="51"/>
        <v>6.7262313025610092E-5</v>
      </c>
      <c r="F809" s="54">
        <f t="shared" si="49"/>
        <v>9.301615870177617</v>
      </c>
      <c r="G809" s="60">
        <f t="shared" si="50"/>
        <v>13.019256077999906</v>
      </c>
    </row>
    <row r="810" spans="1:7" s="54" customFormat="1" ht="13.25" customHeight="1">
      <c r="A810" s="62">
        <v>793</v>
      </c>
      <c r="B810" s="65">
        <v>43740</v>
      </c>
      <c r="C810" s="75">
        <v>2031.91</v>
      </c>
      <c r="D810" s="60">
        <f t="shared" si="48"/>
        <v>-1.9740769161759823E-2</v>
      </c>
      <c r="E810" s="60">
        <f t="shared" si="51"/>
        <v>6.2219869312399187E-5</v>
      </c>
      <c r="F810" s="54">
        <f t="shared" si="49"/>
        <v>3.4215962822141108</v>
      </c>
      <c r="G810" s="60">
        <f t="shared" si="50"/>
        <v>12.521743914776645</v>
      </c>
    </row>
    <row r="811" spans="1:7" s="54" customFormat="1" ht="13.25" customHeight="1">
      <c r="A811" s="62">
        <v>794</v>
      </c>
      <c r="B811" s="63">
        <v>43742</v>
      </c>
      <c r="C811" s="75">
        <v>2020.69</v>
      </c>
      <c r="D811" s="60">
        <f t="shared" si="48"/>
        <v>-5.5372001518199689E-3</v>
      </c>
      <c r="E811" s="60">
        <f t="shared" si="51"/>
        <v>1.0723607935647246E-4</v>
      </c>
      <c r="F811" s="54">
        <f t="shared" si="49"/>
        <v>8.8545611086065712</v>
      </c>
      <c r="G811" s="60">
        <f t="shared" si="50"/>
        <v>16.438823558220662</v>
      </c>
    </row>
    <row r="812" spans="1:7" s="54" customFormat="1" ht="13.25" customHeight="1">
      <c r="A812" s="62">
        <v>795</v>
      </c>
      <c r="B812" s="63">
        <v>43745</v>
      </c>
      <c r="C812" s="75">
        <v>2021.73</v>
      </c>
      <c r="D812" s="60">
        <f t="shared" si="48"/>
        <v>5.1454327998851589E-4</v>
      </c>
      <c r="E812" s="60">
        <f t="shared" si="51"/>
        <v>9.6155522716911236E-5</v>
      </c>
      <c r="F812" s="54">
        <f t="shared" si="49"/>
        <v>9.2467902472500096</v>
      </c>
      <c r="G812" s="60">
        <f t="shared" si="50"/>
        <v>15.566371357725483</v>
      </c>
    </row>
    <row r="813" spans="1:7" s="54" customFormat="1" ht="13.25" customHeight="1">
      <c r="A813" s="62">
        <v>796</v>
      </c>
      <c r="B813" s="63">
        <v>43746</v>
      </c>
      <c r="C813" s="75">
        <v>2046.25</v>
      </c>
      <c r="D813" s="60">
        <f t="shared" si="48"/>
        <v>1.2055269178276642E-2</v>
      </c>
      <c r="E813" s="60">
        <f t="shared" si="51"/>
        <v>8.3077251112016737E-5</v>
      </c>
      <c r="F813" s="54">
        <f t="shared" si="49"/>
        <v>7.6464097999404661</v>
      </c>
      <c r="G813" s="60">
        <f t="shared" si="50"/>
        <v>14.469093710467224</v>
      </c>
    </row>
    <row r="814" spans="1:7" s="54" customFormat="1" ht="13.25" customHeight="1">
      <c r="A814" s="62">
        <v>797</v>
      </c>
      <c r="B814" s="64">
        <v>43748</v>
      </c>
      <c r="C814" s="75">
        <v>2028.15</v>
      </c>
      <c r="D814" s="60">
        <f t="shared" si="48"/>
        <v>-8.8848022124679866E-3</v>
      </c>
      <c r="E814" s="60">
        <f t="shared" si="51"/>
        <v>9.172007745469039E-5</v>
      </c>
      <c r="F814" s="54">
        <f t="shared" si="49"/>
        <v>8.4361102531880778</v>
      </c>
      <c r="G814" s="60">
        <f t="shared" si="50"/>
        <v>15.203111365303478</v>
      </c>
    </row>
    <row r="815" spans="1:7" s="54" customFormat="1" ht="13.25" customHeight="1">
      <c r="A815" s="62">
        <v>798</v>
      </c>
      <c r="B815" s="65">
        <v>43749</v>
      </c>
      <c r="C815" s="75">
        <v>2044.61</v>
      </c>
      <c r="D815" s="60">
        <f t="shared" si="48"/>
        <v>8.083014770288147E-3</v>
      </c>
      <c r="E815" s="60">
        <f t="shared" si="51"/>
        <v>8.9931107161856283E-5</v>
      </c>
      <c r="F815" s="54">
        <f t="shared" si="49"/>
        <v>8.5899646727364818</v>
      </c>
      <c r="G815" s="60">
        <f t="shared" si="50"/>
        <v>15.054115385763383</v>
      </c>
    </row>
    <row r="816" spans="1:7" s="54" customFormat="1" ht="13.25" customHeight="1">
      <c r="A816" s="62">
        <v>799</v>
      </c>
      <c r="B816" s="63">
        <v>43752</v>
      </c>
      <c r="C816" s="75">
        <v>2067.4</v>
      </c>
      <c r="D816" s="60">
        <f t="shared" si="48"/>
        <v>1.1084716891219711E-2</v>
      </c>
      <c r="E816" s="60">
        <f t="shared" si="51"/>
        <v>8.6662217232090949E-5</v>
      </c>
      <c r="F816" s="54">
        <f t="shared" si="49"/>
        <v>7.9356780523564021</v>
      </c>
      <c r="G816" s="60">
        <f t="shared" si="50"/>
        <v>14.777983198828897</v>
      </c>
    </row>
    <row r="817" spans="1:7" s="54" customFormat="1" ht="13.25" customHeight="1">
      <c r="A817" s="62">
        <v>800</v>
      </c>
      <c r="B817" s="63">
        <v>43753</v>
      </c>
      <c r="C817" s="75">
        <v>2068.17</v>
      </c>
      <c r="D817" s="60">
        <f t="shared" si="48"/>
        <v>3.7237914430060168E-4</v>
      </c>
      <c r="E817" s="60">
        <f t="shared" si="51"/>
        <v>9.1653968253081782E-5</v>
      </c>
      <c r="F817" s="54">
        <f t="shared" si="49"/>
        <v>9.2959773546486808</v>
      </c>
      <c r="G817" s="60">
        <f t="shared" si="50"/>
        <v>15.197631394324778</v>
      </c>
    </row>
    <row r="818" spans="1:7" s="54" customFormat="1" ht="13.25" customHeight="1">
      <c r="A818" s="62">
        <v>801</v>
      </c>
      <c r="B818" s="63">
        <v>43754</v>
      </c>
      <c r="C818" s="75">
        <v>2082.83</v>
      </c>
      <c r="D818" s="60">
        <f t="shared" si="48"/>
        <v>7.0633875936708399E-3</v>
      </c>
      <c r="E818" s="60">
        <f t="shared" si="51"/>
        <v>7.9390631499292187E-5</v>
      </c>
      <c r="F818" s="54">
        <f t="shared" si="49"/>
        <v>8.8127003170328315</v>
      </c>
      <c r="G818" s="60">
        <f t="shared" si="50"/>
        <v>14.144412019529701</v>
      </c>
    </row>
    <row r="819" spans="1:7" s="54" customFormat="1" ht="13.25" customHeight="1">
      <c r="A819" s="62">
        <v>802</v>
      </c>
      <c r="B819" s="64">
        <v>43755</v>
      </c>
      <c r="C819" s="75">
        <v>2077.94</v>
      </c>
      <c r="D819" s="60">
        <f t="shared" si="48"/>
        <v>-2.3505275472707537E-3</v>
      </c>
      <c r="E819" s="60">
        <f t="shared" si="51"/>
        <v>7.6014022425473202E-5</v>
      </c>
      <c r="F819" s="54">
        <f t="shared" si="49"/>
        <v>9.4119090376666694</v>
      </c>
      <c r="G819" s="60">
        <f t="shared" si="50"/>
        <v>13.840351748138213</v>
      </c>
    </row>
    <row r="820" spans="1:7" s="54" customFormat="1" ht="13.25" customHeight="1">
      <c r="A820" s="62">
        <v>803</v>
      </c>
      <c r="B820" s="65">
        <v>43756</v>
      </c>
      <c r="C820" s="75">
        <v>2060.69</v>
      </c>
      <c r="D820" s="60">
        <f t="shared" si="48"/>
        <v>-8.3361401688633752E-3</v>
      </c>
      <c r="E820" s="60">
        <f t="shared" si="51"/>
        <v>6.7357139403519868E-5</v>
      </c>
      <c r="F820" s="54">
        <f t="shared" si="49"/>
        <v>8.5738183999184692</v>
      </c>
      <c r="G820" s="60">
        <f t="shared" si="50"/>
        <v>13.028430116359763</v>
      </c>
    </row>
    <row r="821" spans="1:7" s="54" customFormat="1" ht="13.25" customHeight="1">
      <c r="A821" s="62">
        <v>804</v>
      </c>
      <c r="B821" s="63">
        <v>43759</v>
      </c>
      <c r="C821" s="75">
        <v>2064.84</v>
      </c>
      <c r="D821" s="60">
        <f t="shared" si="48"/>
        <v>2.0118633968449445E-3</v>
      </c>
      <c r="E821" s="60">
        <f t="shared" si="51"/>
        <v>6.8812131984918225E-5</v>
      </c>
      <c r="F821" s="54">
        <f t="shared" si="49"/>
        <v>9.5253095509873962</v>
      </c>
      <c r="G821" s="60">
        <f t="shared" si="50"/>
        <v>13.168392939231191</v>
      </c>
    </row>
    <row r="822" spans="1:7" s="54" customFormat="1" ht="13.25" customHeight="1">
      <c r="A822" s="62">
        <v>805</v>
      </c>
      <c r="B822" s="63">
        <v>43760</v>
      </c>
      <c r="C822" s="75">
        <v>2088.86</v>
      </c>
      <c r="D822" s="60">
        <f t="shared" si="48"/>
        <v>1.1565721045888154E-2</v>
      </c>
      <c r="E822" s="60">
        <f t="shared" si="51"/>
        <v>6.1289276052131839E-5</v>
      </c>
      <c r="F822" s="54">
        <f t="shared" si="49"/>
        <v>7.517372088567603</v>
      </c>
      <c r="G822" s="60">
        <f t="shared" si="50"/>
        <v>12.427750224854547</v>
      </c>
    </row>
    <row r="823" spans="1:7" s="54" customFormat="1" ht="13.25" customHeight="1">
      <c r="A823" s="62">
        <v>806</v>
      </c>
      <c r="B823" s="63">
        <v>43761</v>
      </c>
      <c r="C823" s="75">
        <v>2080.62</v>
      </c>
      <c r="D823" s="60">
        <f t="shared" si="48"/>
        <v>-3.9525363966143034E-3</v>
      </c>
      <c r="E823" s="60">
        <f t="shared" si="51"/>
        <v>7.2418836021747392E-5</v>
      </c>
      <c r="F823" s="54">
        <f t="shared" si="49"/>
        <v>9.3173192566368463</v>
      </c>
      <c r="G823" s="60">
        <f t="shared" si="50"/>
        <v>13.509088302872382</v>
      </c>
    </row>
    <row r="824" spans="1:7" s="54" customFormat="1" ht="13.25" customHeight="1">
      <c r="A824" s="62">
        <v>807</v>
      </c>
      <c r="B824" s="64">
        <v>43762</v>
      </c>
      <c r="C824" s="75">
        <v>2085.66</v>
      </c>
      <c r="D824" s="60">
        <f t="shared" si="48"/>
        <v>2.4194257027949548E-3</v>
      </c>
      <c r="E824" s="60">
        <f t="shared" si="51"/>
        <v>6.5769955572521366E-5</v>
      </c>
      <c r="F824" s="54">
        <f t="shared" si="49"/>
        <v>9.5403459865038229</v>
      </c>
      <c r="G824" s="60">
        <f t="shared" si="50"/>
        <v>12.87401600289334</v>
      </c>
    </row>
    <row r="825" spans="1:7" s="54" customFormat="1" ht="13.25" customHeight="1">
      <c r="A825" s="62">
        <v>808</v>
      </c>
      <c r="B825" s="65">
        <v>43763</v>
      </c>
      <c r="C825" s="75">
        <v>2087.89</v>
      </c>
      <c r="D825" s="60">
        <f t="shared" si="48"/>
        <v>1.0686347173116649E-3</v>
      </c>
      <c r="E825" s="60">
        <f t="shared" si="51"/>
        <v>5.904951693617925E-5</v>
      </c>
      <c r="F825" s="54">
        <f t="shared" si="49"/>
        <v>9.7177948309789102</v>
      </c>
      <c r="G825" s="60">
        <f t="shared" si="50"/>
        <v>12.198556581791623</v>
      </c>
    </row>
    <row r="826" spans="1:7" s="54" customFormat="1" ht="13.25" customHeight="1">
      <c r="A826" s="62">
        <v>809</v>
      </c>
      <c r="B826" s="63">
        <v>43766</v>
      </c>
      <c r="C826" s="75">
        <v>2093.6</v>
      </c>
      <c r="D826" s="60">
        <f t="shared" si="48"/>
        <v>2.7310855934889475E-3</v>
      </c>
      <c r="E826" s="60">
        <f t="shared" si="51"/>
        <v>5.2943747675041465E-5</v>
      </c>
      <c r="F826" s="54">
        <f t="shared" si="49"/>
        <v>9.7053984317947748</v>
      </c>
      <c r="G826" s="60">
        <f t="shared" si="50"/>
        <v>11.55068154444163</v>
      </c>
    </row>
    <row r="827" spans="1:7" s="54" customFormat="1" ht="13.25" customHeight="1">
      <c r="A827" s="62">
        <v>810</v>
      </c>
      <c r="B827" s="63">
        <v>43767</v>
      </c>
      <c r="C827" s="75">
        <v>2092.69</v>
      </c>
      <c r="D827" s="60">
        <f t="shared" si="48"/>
        <v>-4.34752496522282E-4</v>
      </c>
      <c r="E827" s="60">
        <f t="shared" si="51"/>
        <v>4.8806715138689755E-5</v>
      </c>
      <c r="F827" s="54">
        <f t="shared" si="49"/>
        <v>9.9237700318924187</v>
      </c>
      <c r="G827" s="60">
        <f t="shared" si="50"/>
        <v>11.090217407675027</v>
      </c>
    </row>
    <row r="828" spans="1:7" s="54" customFormat="1" ht="13.25" customHeight="1">
      <c r="A828" s="62">
        <v>811</v>
      </c>
      <c r="B828" s="63">
        <v>43768</v>
      </c>
      <c r="C828" s="75">
        <v>2080.27</v>
      </c>
      <c r="D828" s="60">
        <f t="shared" si="48"/>
        <v>-5.9526267560318846E-3</v>
      </c>
      <c r="E828" s="60">
        <f t="shared" si="51"/>
        <v>4.4466603945494077E-5</v>
      </c>
      <c r="F828" s="54">
        <f t="shared" si="49"/>
        <v>9.2239097111518777</v>
      </c>
      <c r="G828" s="60">
        <f t="shared" si="50"/>
        <v>10.585643199288604</v>
      </c>
    </row>
    <row r="829" spans="1:7" s="54" customFormat="1" ht="13.25" customHeight="1">
      <c r="A829" s="62">
        <v>812</v>
      </c>
      <c r="B829" s="64">
        <v>43769</v>
      </c>
      <c r="C829" s="75">
        <v>2083.48</v>
      </c>
      <c r="D829" s="60">
        <f t="shared" si="48"/>
        <v>1.5418796209918633E-3</v>
      </c>
      <c r="E829" s="60">
        <f t="shared" si="51"/>
        <v>4.5618633401185786E-5</v>
      </c>
      <c r="F829" s="54">
        <f t="shared" si="49"/>
        <v>9.9430797868341365</v>
      </c>
      <c r="G829" s="60">
        <f t="shared" si="50"/>
        <v>10.721891445588701</v>
      </c>
    </row>
    <row r="830" spans="1:7" s="54" customFormat="1" ht="13.25" customHeight="1">
      <c r="A830" s="62">
        <v>813</v>
      </c>
      <c r="B830" s="65">
        <v>43770</v>
      </c>
      <c r="C830" s="75">
        <v>2100.1999999999998</v>
      </c>
      <c r="D830" s="60">
        <f t="shared" si="48"/>
        <v>7.9930056875191138E-3</v>
      </c>
      <c r="E830" s="60">
        <f t="shared" si="51"/>
        <v>4.2158779950870407E-5</v>
      </c>
      <c r="F830" s="54">
        <f t="shared" si="49"/>
        <v>8.5586504009475934</v>
      </c>
      <c r="G830" s="60">
        <f t="shared" si="50"/>
        <v>10.307285068154147</v>
      </c>
    </row>
    <row r="831" spans="1:7" s="54" customFormat="1" ht="13.25" customHeight="1">
      <c r="A831" s="62">
        <v>814</v>
      </c>
      <c r="B831" s="63">
        <v>43773</v>
      </c>
      <c r="C831" s="75">
        <v>2130.2399999999998</v>
      </c>
      <c r="D831" s="60">
        <f t="shared" si="48"/>
        <v>1.4202071140445889E-2</v>
      </c>
      <c r="E831" s="60">
        <f t="shared" si="51"/>
        <v>4.7523820155554059E-5</v>
      </c>
      <c r="F831" s="54">
        <f t="shared" si="49"/>
        <v>5.710116799606002</v>
      </c>
      <c r="G831" s="60">
        <f t="shared" si="50"/>
        <v>10.943492440349937</v>
      </c>
    </row>
    <row r="832" spans="1:7" s="54" customFormat="1" ht="13.25" customHeight="1">
      <c r="A832" s="62">
        <v>815</v>
      </c>
      <c r="B832" s="63">
        <v>43774</v>
      </c>
      <c r="C832" s="75">
        <v>2142.64</v>
      </c>
      <c r="D832" s="60">
        <f t="shared" si="48"/>
        <v>5.8040641487926859E-3</v>
      </c>
      <c r="E832" s="60">
        <f t="shared" si="51"/>
        <v>7.0236994717448394E-5</v>
      </c>
      <c r="F832" s="54">
        <f t="shared" si="49"/>
        <v>9.0840140680044108</v>
      </c>
      <c r="G832" s="60">
        <f t="shared" si="50"/>
        <v>13.304030467793208</v>
      </c>
    </row>
    <row r="833" spans="1:7" s="54" customFormat="1" ht="13.25" customHeight="1">
      <c r="A833" s="62">
        <v>816</v>
      </c>
      <c r="B833" s="63">
        <v>43775</v>
      </c>
      <c r="C833" s="75">
        <v>2144.15</v>
      </c>
      <c r="D833" s="60">
        <f t="shared" si="48"/>
        <v>7.0448986885382101E-4</v>
      </c>
      <c r="E833" s="60">
        <f t="shared" si="51"/>
        <v>6.6395213820091506E-5</v>
      </c>
      <c r="F833" s="54">
        <f t="shared" si="49"/>
        <v>9.6124105587149327</v>
      </c>
      <c r="G833" s="60">
        <f t="shared" si="50"/>
        <v>12.935066247477458</v>
      </c>
    </row>
    <row r="834" spans="1:7" s="54" customFormat="1" ht="13.25" customHeight="1">
      <c r="A834" s="62">
        <v>817</v>
      </c>
      <c r="B834" s="64">
        <v>43776</v>
      </c>
      <c r="C834" s="75">
        <v>2144.29</v>
      </c>
      <c r="D834" s="60">
        <f t="shared" si="48"/>
        <v>6.5291807766836095E-5</v>
      </c>
      <c r="E834" s="60">
        <f t="shared" si="51"/>
        <v>5.8846317852407621E-5</v>
      </c>
      <c r="F834" s="54">
        <f t="shared" si="49"/>
        <v>9.740508851290814</v>
      </c>
      <c r="G834" s="60">
        <f t="shared" si="50"/>
        <v>12.177549876229914</v>
      </c>
    </row>
    <row r="835" spans="1:7" s="54" customFormat="1" ht="13.25" customHeight="1">
      <c r="A835" s="62">
        <v>818</v>
      </c>
      <c r="B835" s="65">
        <v>43777</v>
      </c>
      <c r="C835" s="75">
        <v>2137.23</v>
      </c>
      <c r="D835" s="60">
        <f t="shared" si="48"/>
        <v>-3.2978971948216004E-3</v>
      </c>
      <c r="E835" s="60">
        <f t="shared" si="51"/>
        <v>5.2626688360849123E-5</v>
      </c>
      <c r="F835" s="54">
        <f t="shared" si="49"/>
        <v>9.6456215877616867</v>
      </c>
      <c r="G835" s="60">
        <f t="shared" si="50"/>
        <v>11.516043359997381</v>
      </c>
    </row>
    <row r="836" spans="1:7" s="54" customFormat="1" ht="13.25" customHeight="1">
      <c r="A836" s="62">
        <v>819</v>
      </c>
      <c r="B836" s="63">
        <v>43780</v>
      </c>
      <c r="C836" s="75">
        <v>2124.09</v>
      </c>
      <c r="D836" s="60">
        <f t="shared" si="48"/>
        <v>-6.1671226974500679E-3</v>
      </c>
      <c r="E836" s="60">
        <f t="shared" si="51"/>
        <v>4.9002998775413235E-5</v>
      </c>
      <c r="F836" s="54">
        <f t="shared" si="49"/>
        <v>9.1474846768667284</v>
      </c>
      <c r="G836" s="60">
        <f t="shared" si="50"/>
        <v>11.112495530439656</v>
      </c>
    </row>
    <row r="837" spans="1:7" s="54" customFormat="1" ht="13.25" customHeight="1">
      <c r="A837" s="62">
        <v>820</v>
      </c>
      <c r="B837" s="63">
        <v>43781</v>
      </c>
      <c r="C837" s="75">
        <v>2140.92</v>
      </c>
      <c r="D837" s="60">
        <f t="shared" si="48"/>
        <v>7.8921678291320845E-3</v>
      </c>
      <c r="E837" s="60">
        <f t="shared" si="51"/>
        <v>4.9662827828881833E-5</v>
      </c>
      <c r="F837" s="54">
        <f t="shared" si="49"/>
        <v>8.6560700574966685</v>
      </c>
      <c r="G837" s="60">
        <f t="shared" si="50"/>
        <v>11.187060656346787</v>
      </c>
    </row>
    <row r="838" spans="1:7" s="54" customFormat="1" ht="13.25" customHeight="1">
      <c r="A838" s="62">
        <v>821</v>
      </c>
      <c r="B838" s="63">
        <v>43782</v>
      </c>
      <c r="C838" s="75">
        <v>2122.4499999999998</v>
      </c>
      <c r="D838" s="60">
        <f t="shared" si="48"/>
        <v>-8.6645613926141056E-3</v>
      </c>
      <c r="E838" s="60">
        <f t="shared" si="51"/>
        <v>5.3428242526958224E-5</v>
      </c>
      <c r="F838" s="54">
        <f t="shared" si="49"/>
        <v>8.4320223918084451</v>
      </c>
      <c r="G838" s="60">
        <f t="shared" si="50"/>
        <v>11.60341204852843</v>
      </c>
    </row>
    <row r="839" spans="1:7" s="54" customFormat="1" ht="13.25" customHeight="1">
      <c r="A839" s="62">
        <v>822</v>
      </c>
      <c r="B839" s="64">
        <v>43783</v>
      </c>
      <c r="C839" s="75">
        <v>2139.23</v>
      </c>
      <c r="D839" s="60">
        <f t="shared" si="48"/>
        <v>7.874869401527115E-3</v>
      </c>
      <c r="E839" s="60">
        <f t="shared" si="51"/>
        <v>5.819977918267408E-5</v>
      </c>
      <c r="F839" s="54">
        <f t="shared" si="49"/>
        <v>8.6860997296755631</v>
      </c>
      <c r="G839" s="60">
        <f t="shared" si="50"/>
        <v>12.110468345210217</v>
      </c>
    </row>
    <row r="840" spans="1:7" s="54" customFormat="1" ht="13.25" customHeight="1">
      <c r="A840" s="62">
        <v>823</v>
      </c>
      <c r="B840" s="65">
        <v>43784</v>
      </c>
      <c r="C840" s="75">
        <v>2162.1799999999998</v>
      </c>
      <c r="D840" s="60">
        <f t="shared" si="48"/>
        <v>1.067102079423779E-2</v>
      </c>
      <c r="E840" s="60">
        <f t="shared" si="51"/>
        <v>6.0351597302868779E-5</v>
      </c>
      <c r="F840" s="54">
        <f t="shared" si="49"/>
        <v>7.8285348912741171</v>
      </c>
      <c r="G840" s="60">
        <f t="shared" si="50"/>
        <v>12.332316295134071</v>
      </c>
    </row>
    <row r="841" spans="1:7" s="54" customFormat="1" ht="13.25" customHeight="1">
      <c r="A841" s="62">
        <v>824</v>
      </c>
      <c r="B841" s="63">
        <v>43787</v>
      </c>
      <c r="C841" s="75">
        <v>2160.69</v>
      </c>
      <c r="D841" s="60">
        <f t="shared" si="48"/>
        <v>-6.8935686662120505E-4</v>
      </c>
      <c r="E841" s="60">
        <f t="shared" si="51"/>
        <v>6.9006814756481638E-5</v>
      </c>
      <c r="F841" s="54">
        <f t="shared" si="49"/>
        <v>9.574418830468991</v>
      </c>
      <c r="G841" s="60">
        <f t="shared" si="50"/>
        <v>13.187007741953202</v>
      </c>
    </row>
    <row r="842" spans="1:7" s="54" customFormat="1" ht="13.25" customHeight="1">
      <c r="A842" s="62">
        <v>825</v>
      </c>
      <c r="B842" s="63">
        <v>43788</v>
      </c>
      <c r="C842" s="75">
        <v>2153.2399999999998</v>
      </c>
      <c r="D842" s="60">
        <f t="shared" si="48"/>
        <v>-3.4539305952181925E-3</v>
      </c>
      <c r="E842" s="60">
        <f t="shared" si="51"/>
        <v>6.0972588286105714E-5</v>
      </c>
      <c r="F842" s="54">
        <f t="shared" si="49"/>
        <v>9.5094304324658498</v>
      </c>
      <c r="G842" s="60">
        <f t="shared" si="50"/>
        <v>12.395600932628737</v>
      </c>
    </row>
    <row r="843" spans="1:7" s="54" customFormat="1" ht="13.25" customHeight="1">
      <c r="A843" s="62">
        <v>826</v>
      </c>
      <c r="B843" s="63">
        <v>43789</v>
      </c>
      <c r="C843" s="75">
        <v>2125.3200000000002</v>
      </c>
      <c r="D843" s="60">
        <f t="shared" si="48"/>
        <v>-1.3051305259382423E-2</v>
      </c>
      <c r="E843" s="60">
        <f t="shared" si="51"/>
        <v>5.5947094770780299E-5</v>
      </c>
      <c r="F843" s="54">
        <f t="shared" si="49"/>
        <v>6.7465032593616101</v>
      </c>
      <c r="G843" s="60">
        <f t="shared" si="50"/>
        <v>11.873781151022044</v>
      </c>
    </row>
    <row r="844" spans="1:7" s="54" customFormat="1" ht="13.25" customHeight="1">
      <c r="A844" s="62">
        <v>827</v>
      </c>
      <c r="B844" s="64">
        <v>43790</v>
      </c>
      <c r="C844" s="75">
        <v>2096.6</v>
      </c>
      <c r="D844" s="60">
        <f t="shared" si="48"/>
        <v>-1.3605394238068972E-2</v>
      </c>
      <c r="E844" s="60">
        <f t="shared" si="51"/>
        <v>7.2930387144742339E-5</v>
      </c>
      <c r="F844" s="54">
        <f t="shared" si="49"/>
        <v>6.9878758738985889</v>
      </c>
      <c r="G844" s="60">
        <f t="shared" si="50"/>
        <v>13.556716992131637</v>
      </c>
    </row>
    <row r="845" spans="1:7" s="54" customFormat="1" ht="13.25" customHeight="1">
      <c r="A845" s="62">
        <v>828</v>
      </c>
      <c r="B845" s="65">
        <v>43791</v>
      </c>
      <c r="C845" s="75">
        <v>2101.96</v>
      </c>
      <c r="D845" s="60">
        <f t="shared" si="48"/>
        <v>2.5532577416427587E-3</v>
      </c>
      <c r="E845" s="60">
        <f t="shared" si="51"/>
        <v>8.8741386542304874E-5</v>
      </c>
      <c r="F845" s="54">
        <f t="shared" si="49"/>
        <v>9.256322126995741</v>
      </c>
      <c r="G845" s="60">
        <f t="shared" si="50"/>
        <v>14.954206568273968</v>
      </c>
    </row>
    <row r="846" spans="1:7" s="54" customFormat="1" ht="13.25" customHeight="1">
      <c r="A846" s="62">
        <v>829</v>
      </c>
      <c r="B846" s="63">
        <v>43794</v>
      </c>
      <c r="C846" s="75">
        <v>2123.5</v>
      </c>
      <c r="D846" s="60">
        <f t="shared" si="48"/>
        <v>1.0195427993210836E-2</v>
      </c>
      <c r="E846" s="60">
        <f t="shared" si="51"/>
        <v>7.7865273223818855E-5</v>
      </c>
      <c r="F846" s="54">
        <f t="shared" si="49"/>
        <v>8.1255739994239455</v>
      </c>
      <c r="G846" s="60">
        <f t="shared" si="50"/>
        <v>14.007872376775266</v>
      </c>
    </row>
    <row r="847" spans="1:7" s="54" customFormat="1" ht="13.25" customHeight="1">
      <c r="A847" s="62">
        <v>830</v>
      </c>
      <c r="B847" s="63">
        <v>43795</v>
      </c>
      <c r="C847" s="75">
        <v>2121.35</v>
      </c>
      <c r="D847" s="60">
        <f t="shared" si="48"/>
        <v>-1.0129923007185402E-3</v>
      </c>
      <c r="E847" s="60">
        <f t="shared" si="51"/>
        <v>8.1963992333409212E-5</v>
      </c>
      <c r="F847" s="54">
        <f t="shared" si="49"/>
        <v>9.3967109615918503</v>
      </c>
      <c r="G847" s="60">
        <f t="shared" si="50"/>
        <v>14.371821759268769</v>
      </c>
    </row>
    <row r="848" spans="1:7" s="54" customFormat="1" ht="13.25" customHeight="1">
      <c r="A848" s="62">
        <v>831</v>
      </c>
      <c r="B848" s="63">
        <v>43796</v>
      </c>
      <c r="C848" s="75">
        <v>2127.85</v>
      </c>
      <c r="D848" s="60">
        <f t="shared" si="48"/>
        <v>3.0594018026763679E-3</v>
      </c>
      <c r="E848" s="60">
        <f t="shared" si="51"/>
        <v>7.1609094644109009E-5</v>
      </c>
      <c r="F848" s="54">
        <f t="shared" si="49"/>
        <v>9.4135796640718823</v>
      </c>
      <c r="G848" s="60">
        <f t="shared" si="50"/>
        <v>13.433350978186892</v>
      </c>
    </row>
    <row r="849" spans="1:7" s="54" customFormat="1" ht="13.25" customHeight="1">
      <c r="A849" s="62">
        <v>832</v>
      </c>
      <c r="B849" s="64">
        <v>43797</v>
      </c>
      <c r="C849" s="75">
        <v>2118.6</v>
      </c>
      <c r="D849" s="60">
        <f t="shared" si="48"/>
        <v>-4.3565870928880483E-3</v>
      </c>
      <c r="E849" s="60">
        <f t="shared" si="51"/>
        <v>6.4276416697140761E-5</v>
      </c>
      <c r="F849" s="54">
        <f t="shared" si="49"/>
        <v>9.3570329288844256</v>
      </c>
      <c r="G849" s="60">
        <f t="shared" si="50"/>
        <v>12.727001613765701</v>
      </c>
    </row>
    <row r="850" spans="1:7" s="54" customFormat="1" ht="13.25" customHeight="1">
      <c r="A850" s="62">
        <v>833</v>
      </c>
      <c r="B850" s="65">
        <v>43798</v>
      </c>
      <c r="C850" s="75">
        <v>2087.96</v>
      </c>
      <c r="D850" s="60">
        <f t="shared" si="48"/>
        <v>-1.456798043148828E-2</v>
      </c>
      <c r="E850" s="60">
        <f t="shared" si="51"/>
        <v>5.9578721743457457E-5</v>
      </c>
      <c r="F850" s="54">
        <f t="shared" si="49"/>
        <v>6.1661004986552044</v>
      </c>
      <c r="G850" s="60">
        <f t="shared" si="50"/>
        <v>12.253096702201969</v>
      </c>
    </row>
    <row r="851" spans="1:7" s="54" customFormat="1" ht="13.25" customHeight="1">
      <c r="A851" s="62">
        <v>834</v>
      </c>
      <c r="B851" s="63">
        <v>43801</v>
      </c>
      <c r="C851" s="75">
        <v>2091.92</v>
      </c>
      <c r="D851" s="60">
        <f t="shared" ref="D851:D914" si="52">LN(C851/C850)</f>
        <v>1.8947918049216788E-3</v>
      </c>
      <c r="E851" s="60">
        <f t="shared" si="51"/>
        <v>8.1465542339397994E-5</v>
      </c>
      <c r="F851" s="54">
        <f t="shared" si="49"/>
        <v>9.3712598124762181</v>
      </c>
      <c r="G851" s="60">
        <f t="shared" si="50"/>
        <v>14.328055230745132</v>
      </c>
    </row>
    <row r="852" spans="1:7" s="54" customFormat="1" ht="13.25" customHeight="1">
      <c r="A852" s="62">
        <v>835</v>
      </c>
      <c r="B852" s="63">
        <v>43802</v>
      </c>
      <c r="C852" s="75">
        <v>2084.0700000000002</v>
      </c>
      <c r="D852" s="60">
        <f t="shared" si="52"/>
        <v>-3.7595919752380865E-3</v>
      </c>
      <c r="E852" s="60">
        <f t="shared" si="51"/>
        <v>7.1543958639865571E-5</v>
      </c>
      <c r="F852" s="54">
        <f t="shared" ref="F852:F915" si="53">-1*(LN(E852)+POWER(D852,2)/E852)</f>
        <v>9.3476341950486788</v>
      </c>
      <c r="G852" s="60">
        <f t="shared" ref="G852:G915" si="54">SQRT(E852*252)*100</f>
        <v>13.427240065347057</v>
      </c>
    </row>
    <row r="853" spans="1:7" s="54" customFormat="1" ht="13.25" customHeight="1">
      <c r="A853" s="62">
        <v>836</v>
      </c>
      <c r="B853" s="63">
        <v>43803</v>
      </c>
      <c r="C853" s="75">
        <v>2068.89</v>
      </c>
      <c r="D853" s="60">
        <f t="shared" si="52"/>
        <v>-7.3104810089684056E-3</v>
      </c>
      <c r="E853" s="60">
        <f t="shared" ref="E853:E916" si="55">$B$3+$B$4*POWER(D852,2)+$B$5*E852</f>
        <v>6.4858702206480241E-5</v>
      </c>
      <c r="F853" s="54">
        <f t="shared" si="53"/>
        <v>8.8193062201273591</v>
      </c>
      <c r="G853" s="60">
        <f t="shared" si="54"/>
        <v>12.784519136843988</v>
      </c>
    </row>
    <row r="854" spans="1:7" s="54" customFormat="1" ht="13.25" customHeight="1">
      <c r="A854" s="62">
        <v>837</v>
      </c>
      <c r="B854" s="64">
        <v>43804</v>
      </c>
      <c r="C854" s="75">
        <v>2060.7399999999998</v>
      </c>
      <c r="D854" s="60">
        <f t="shared" si="52"/>
        <v>-3.9470899722675026E-3</v>
      </c>
      <c r="E854" s="60">
        <f t="shared" si="55"/>
        <v>6.4639682157417009E-5</v>
      </c>
      <c r="F854" s="54">
        <f t="shared" si="53"/>
        <v>9.4056610853891254</v>
      </c>
      <c r="G854" s="60">
        <f t="shared" si="54"/>
        <v>12.762914989793314</v>
      </c>
    </row>
    <row r="855" spans="1:7" s="54" customFormat="1" ht="13.25" customHeight="1">
      <c r="A855" s="62">
        <v>838</v>
      </c>
      <c r="B855" s="65">
        <v>43805</v>
      </c>
      <c r="C855" s="75">
        <v>2081.85</v>
      </c>
      <c r="D855" s="60">
        <f t="shared" si="52"/>
        <v>1.0191779890603558E-2</v>
      </c>
      <c r="E855" s="60">
        <f t="shared" si="55"/>
        <v>5.9422364850076923E-5</v>
      </c>
      <c r="F855" s="54">
        <f t="shared" si="53"/>
        <v>7.9828048259191302</v>
      </c>
      <c r="G855" s="60">
        <f t="shared" si="54"/>
        <v>12.237007780588923</v>
      </c>
    </row>
    <row r="856" spans="1:7" s="54" customFormat="1" ht="13.25" customHeight="1">
      <c r="A856" s="62">
        <v>839</v>
      </c>
      <c r="B856" s="63">
        <v>43808</v>
      </c>
      <c r="C856" s="75">
        <v>2088.65</v>
      </c>
      <c r="D856" s="60">
        <f t="shared" si="52"/>
        <v>3.2610027699371174E-3</v>
      </c>
      <c r="E856" s="60">
        <f t="shared" si="55"/>
        <v>6.6918727249553573E-5</v>
      </c>
      <c r="F856" s="54">
        <f t="shared" si="53"/>
        <v>9.4531204439890892</v>
      </c>
      <c r="G856" s="60">
        <f t="shared" si="54"/>
        <v>12.985961368680988</v>
      </c>
    </row>
    <row r="857" spans="1:7" s="54" customFormat="1" ht="13.25" customHeight="1">
      <c r="A857" s="62">
        <v>840</v>
      </c>
      <c r="B857" s="63">
        <v>43809</v>
      </c>
      <c r="C857" s="75">
        <v>2098</v>
      </c>
      <c r="D857" s="60">
        <f t="shared" si="52"/>
        <v>4.4665857163469717E-3</v>
      </c>
      <c r="E857" s="60">
        <f t="shared" si="55"/>
        <v>6.0622215230056193E-5</v>
      </c>
      <c r="F857" s="54">
        <f t="shared" si="53"/>
        <v>9.3817554630940521</v>
      </c>
      <c r="G857" s="60">
        <f t="shared" si="54"/>
        <v>12.359934562114057</v>
      </c>
    </row>
    <row r="858" spans="1:7" s="54" customFormat="1" ht="13.25" customHeight="1">
      <c r="A858" s="62">
        <v>841</v>
      </c>
      <c r="B858" s="63">
        <v>43810</v>
      </c>
      <c r="C858" s="75">
        <v>2105.62</v>
      </c>
      <c r="D858" s="60">
        <f t="shared" si="52"/>
        <v>3.6254506098884524E-3</v>
      </c>
      <c r="E858" s="60">
        <f t="shared" si="55"/>
        <v>5.6728832116884921E-5</v>
      </c>
      <c r="F858" s="54">
        <f t="shared" si="53"/>
        <v>9.5455311161436658</v>
      </c>
      <c r="G858" s="60">
        <f t="shared" si="54"/>
        <v>11.956448341148388</v>
      </c>
    </row>
    <row r="859" spans="1:7" s="54" customFormat="1" ht="13.25" customHeight="1">
      <c r="A859" s="62">
        <v>842</v>
      </c>
      <c r="B859" s="64">
        <v>43811</v>
      </c>
      <c r="C859" s="75">
        <v>2137.35</v>
      </c>
      <c r="D859" s="60">
        <f t="shared" si="52"/>
        <v>1.4956783343776503E-2</v>
      </c>
      <c r="E859" s="60">
        <f t="shared" si="55"/>
        <v>5.2649010772724113E-5</v>
      </c>
      <c r="F859" s="54">
        <f t="shared" si="53"/>
        <v>5.6028684033812839</v>
      </c>
      <c r="G859" s="60">
        <f t="shared" si="54"/>
        <v>11.518485453707218</v>
      </c>
    </row>
    <row r="860" spans="1:7" s="54" customFormat="1" ht="13.25" customHeight="1">
      <c r="A860" s="62">
        <v>843</v>
      </c>
      <c r="B860" s="65">
        <v>43812</v>
      </c>
      <c r="C860" s="75">
        <v>2170.25</v>
      </c>
      <c r="D860" s="60">
        <f t="shared" si="52"/>
        <v>1.5275624362009861E-2</v>
      </c>
      <c r="E860" s="60">
        <f t="shared" si="55"/>
        <v>7.7343804640675088E-5</v>
      </c>
      <c r="F860" s="54">
        <f t="shared" si="53"/>
        <v>6.4502702354249575</v>
      </c>
      <c r="G860" s="60">
        <f t="shared" si="54"/>
        <v>13.960887783178446</v>
      </c>
    </row>
    <row r="861" spans="1:7" s="54" customFormat="1" ht="13.25" customHeight="1">
      <c r="A861" s="62">
        <v>844</v>
      </c>
      <c r="B861" s="63">
        <v>43815</v>
      </c>
      <c r="C861" s="75">
        <v>2168.15</v>
      </c>
      <c r="D861" s="60">
        <f t="shared" si="52"/>
        <v>-9.6809891389108978E-4</v>
      </c>
      <c r="E861" s="60">
        <f t="shared" si="55"/>
        <v>9.8758719675161294E-5</v>
      </c>
      <c r="F861" s="54">
        <f t="shared" si="53"/>
        <v>9.2133409055958353</v>
      </c>
      <c r="G861" s="60">
        <f t="shared" si="54"/>
        <v>15.775676644169861</v>
      </c>
    </row>
    <row r="862" spans="1:7" s="54" customFormat="1" ht="13.25" customHeight="1">
      <c r="A862" s="62">
        <v>845</v>
      </c>
      <c r="B862" s="63">
        <v>43816</v>
      </c>
      <c r="C862" s="75">
        <v>2195.6799999999998</v>
      </c>
      <c r="D862" s="60">
        <f t="shared" si="52"/>
        <v>1.2617524163296657E-2</v>
      </c>
      <c r="E862" s="60">
        <f t="shared" si="55"/>
        <v>8.5288966133905151E-5</v>
      </c>
      <c r="F862" s="54">
        <f t="shared" si="53"/>
        <v>7.5028475050585666</v>
      </c>
      <c r="G862" s="60">
        <f t="shared" si="54"/>
        <v>14.660429552282601</v>
      </c>
    </row>
    <row r="863" spans="1:7" s="54" customFormat="1" ht="13.25" customHeight="1">
      <c r="A863" s="62">
        <v>846</v>
      </c>
      <c r="B863" s="63">
        <v>43817</v>
      </c>
      <c r="C863" s="75">
        <v>2194.7600000000002</v>
      </c>
      <c r="D863" s="60">
        <f t="shared" si="52"/>
        <v>-4.1909239778487565E-4</v>
      </c>
      <c r="E863" s="60">
        <f t="shared" si="55"/>
        <v>9.5369245522829702E-5</v>
      </c>
      <c r="F863" s="54">
        <f t="shared" si="53"/>
        <v>9.2559127379802231</v>
      </c>
      <c r="G863" s="60">
        <f t="shared" si="54"/>
        <v>15.502596515343189</v>
      </c>
    </row>
    <row r="864" spans="1:7" s="54" customFormat="1" ht="13.25" customHeight="1">
      <c r="A864" s="62">
        <v>847</v>
      </c>
      <c r="B864" s="64">
        <v>43818</v>
      </c>
      <c r="C864" s="75">
        <v>2196.56</v>
      </c>
      <c r="D864" s="60">
        <f t="shared" si="52"/>
        <v>8.1979910405548793E-4</v>
      </c>
      <c r="E864" s="60">
        <f t="shared" si="55"/>
        <v>8.2424388424130962E-5</v>
      </c>
      <c r="F864" s="54">
        <f t="shared" si="53"/>
        <v>9.3954754058942065</v>
      </c>
      <c r="G864" s="60">
        <f t="shared" si="54"/>
        <v>14.41212887913545</v>
      </c>
    </row>
    <row r="865" spans="1:7" s="54" customFormat="1" ht="13.25" customHeight="1">
      <c r="A865" s="62">
        <v>848</v>
      </c>
      <c r="B865" s="65">
        <v>43819</v>
      </c>
      <c r="C865" s="75">
        <v>2204.1799999999998</v>
      </c>
      <c r="D865" s="60">
        <f t="shared" si="52"/>
        <v>3.4630574018937577E-3</v>
      </c>
      <c r="E865" s="60">
        <f t="shared" si="55"/>
        <v>7.1937307061946588E-5</v>
      </c>
      <c r="F865" s="54">
        <f t="shared" si="53"/>
        <v>9.3730041897033374</v>
      </c>
      <c r="G865" s="60">
        <f t="shared" si="54"/>
        <v>13.46410092787875</v>
      </c>
    </row>
    <row r="866" spans="1:7" s="54" customFormat="1" ht="13.25" customHeight="1">
      <c r="A866" s="62">
        <v>849</v>
      </c>
      <c r="B866" s="63">
        <v>43822</v>
      </c>
      <c r="C866" s="75">
        <v>2203.71</v>
      </c>
      <c r="D866" s="60">
        <f t="shared" si="52"/>
        <v>-2.1325396131977902E-4</v>
      </c>
      <c r="E866" s="60">
        <f t="shared" si="55"/>
        <v>6.4894355956898199E-5</v>
      </c>
      <c r="F866" s="54">
        <f t="shared" si="53"/>
        <v>9.6420491142423934</v>
      </c>
      <c r="G866" s="60">
        <f t="shared" si="54"/>
        <v>12.788032570000105</v>
      </c>
    </row>
    <row r="867" spans="1:7" s="54" customFormat="1" ht="13.25" customHeight="1">
      <c r="A867" s="62">
        <v>850</v>
      </c>
      <c r="B867" s="63">
        <v>43823</v>
      </c>
      <c r="C867" s="75">
        <v>2190.08</v>
      </c>
      <c r="D867" s="60">
        <f t="shared" si="52"/>
        <v>-6.2042308444483574E-3</v>
      </c>
      <c r="E867" s="60">
        <f t="shared" si="55"/>
        <v>5.7562766066148541E-5</v>
      </c>
      <c r="F867" s="54">
        <f t="shared" si="53"/>
        <v>9.0939301274734614</v>
      </c>
      <c r="G867" s="60">
        <f t="shared" si="54"/>
        <v>12.044009734581516</v>
      </c>
    </row>
    <row r="868" spans="1:7" s="54" customFormat="1" ht="13.25" customHeight="1">
      <c r="A868" s="62">
        <v>851</v>
      </c>
      <c r="B868" s="63">
        <v>43825</v>
      </c>
      <c r="C868" s="75">
        <v>2197.9299999999998</v>
      </c>
      <c r="D868" s="60">
        <f t="shared" si="52"/>
        <v>3.5779354989585888E-3</v>
      </c>
      <c r="E868" s="60">
        <f t="shared" si="55"/>
        <v>5.6702171598839501E-5</v>
      </c>
      <c r="F868" s="54">
        <f t="shared" si="53"/>
        <v>9.5519285216376062</v>
      </c>
      <c r="G868" s="60">
        <f t="shared" si="54"/>
        <v>11.953638459861313</v>
      </c>
    </row>
    <row r="869" spans="1:7" s="54" customFormat="1" ht="13.25" customHeight="1">
      <c r="A869" s="62">
        <v>852</v>
      </c>
      <c r="B869" s="64">
        <v>43826</v>
      </c>
      <c r="C869" s="75">
        <v>2204.21</v>
      </c>
      <c r="D869" s="60">
        <f t="shared" si="52"/>
        <v>2.8531597178668368E-3</v>
      </c>
      <c r="E869" s="60">
        <f t="shared" si="55"/>
        <v>5.2581727981872026E-5</v>
      </c>
      <c r="F869" s="54">
        <f t="shared" si="53"/>
        <v>9.6983253508917375</v>
      </c>
      <c r="G869" s="60">
        <f t="shared" si="54"/>
        <v>11.51112307788938</v>
      </c>
    </row>
    <row r="870" spans="1:7" s="54" customFormat="1" ht="13.25" customHeight="1">
      <c r="A870" s="62">
        <v>853</v>
      </c>
      <c r="B870" s="65">
        <v>43829</v>
      </c>
      <c r="C870" s="75">
        <v>2197.67</v>
      </c>
      <c r="D870" s="60">
        <f t="shared" si="52"/>
        <v>-2.9714598363048727E-3</v>
      </c>
      <c r="E870" s="60">
        <f t="shared" si="55"/>
        <v>4.8602300059922906E-5</v>
      </c>
      <c r="F870" s="54">
        <f t="shared" si="53"/>
        <v>9.7501698313236194</v>
      </c>
      <c r="G870" s="60">
        <f t="shared" si="54"/>
        <v>11.06696869748016</v>
      </c>
    </row>
    <row r="871" spans="1:7" s="54" customFormat="1" ht="13.25" customHeight="1">
      <c r="A871" s="62">
        <v>854</v>
      </c>
      <c r="B871" s="63">
        <v>43832</v>
      </c>
      <c r="C871" s="75">
        <v>2175.17</v>
      </c>
      <c r="D871" s="60">
        <f t="shared" si="52"/>
        <v>-1.029088581632074E-2</v>
      </c>
      <c r="E871" s="60">
        <f t="shared" si="55"/>
        <v>4.5449814418730241E-5</v>
      </c>
      <c r="F871" s="54">
        <f t="shared" si="53"/>
        <v>7.6688080184261729</v>
      </c>
      <c r="G871" s="60">
        <f t="shared" si="54"/>
        <v>10.70203402794068</v>
      </c>
    </row>
    <row r="872" spans="1:7" s="54" customFormat="1" ht="13.25" customHeight="1">
      <c r="A872" s="62">
        <v>855</v>
      </c>
      <c r="B872" s="63">
        <v>43833</v>
      </c>
      <c r="C872" s="75">
        <v>2176.46</v>
      </c>
      <c r="D872" s="60">
        <f t="shared" si="52"/>
        <v>5.9288130552780116E-4</v>
      </c>
      <c r="E872" s="60">
        <f t="shared" si="55"/>
        <v>5.5797906724478779E-5</v>
      </c>
      <c r="F872" s="54">
        <f t="shared" si="53"/>
        <v>9.7874745359856501</v>
      </c>
      <c r="G872" s="60">
        <f t="shared" si="54"/>
        <v>11.857939321217938</v>
      </c>
    </row>
    <row r="873" spans="1:7" s="54" customFormat="1" ht="13.25" customHeight="1">
      <c r="A873" s="62">
        <v>856</v>
      </c>
      <c r="B873" s="63">
        <v>43836</v>
      </c>
      <c r="C873" s="75">
        <v>2155.0700000000002</v>
      </c>
      <c r="D873" s="60">
        <f t="shared" si="52"/>
        <v>-9.8764980845391231E-3</v>
      </c>
      <c r="E873" s="60">
        <f t="shared" si="55"/>
        <v>5.0187716716745684E-5</v>
      </c>
      <c r="F873" s="54">
        <f t="shared" si="53"/>
        <v>7.956132911603726</v>
      </c>
      <c r="G873" s="60">
        <f t="shared" si="54"/>
        <v>11.246023569519989</v>
      </c>
    </row>
    <row r="874" spans="1:7" s="54" customFormat="1" ht="13.25" customHeight="1">
      <c r="A874" s="62">
        <v>857</v>
      </c>
      <c r="B874" s="64">
        <v>43837</v>
      </c>
      <c r="C874" s="75">
        <v>2175.54</v>
      </c>
      <c r="D874" s="60">
        <f t="shared" si="52"/>
        <v>9.4537039605941033E-3</v>
      </c>
      <c r="E874" s="60">
        <f t="shared" si="55"/>
        <v>5.8548289458316097E-5</v>
      </c>
      <c r="F874" s="54">
        <f t="shared" si="53"/>
        <v>8.2191833687311942</v>
      </c>
      <c r="G874" s="60">
        <f t="shared" si="54"/>
        <v>12.146674007108142</v>
      </c>
    </row>
    <row r="875" spans="1:7" s="54" customFormat="1" ht="13.25" customHeight="1">
      <c r="A875" s="62">
        <v>858</v>
      </c>
      <c r="B875" s="65">
        <v>43838</v>
      </c>
      <c r="C875" s="75">
        <v>2151.31</v>
      </c>
      <c r="D875" s="60">
        <f t="shared" si="52"/>
        <v>-1.1199950671507506E-2</v>
      </c>
      <c r="E875" s="60">
        <f t="shared" si="55"/>
        <v>6.4276554419424804E-5</v>
      </c>
      <c r="F875" s="54">
        <f t="shared" si="53"/>
        <v>7.7007658504294598</v>
      </c>
      <c r="G875" s="60">
        <f t="shared" si="54"/>
        <v>12.727015248554963</v>
      </c>
    </row>
    <row r="876" spans="1:7" s="54" customFormat="1" ht="13.25" customHeight="1">
      <c r="A876" s="62">
        <v>859</v>
      </c>
      <c r="B876" s="63">
        <v>43839</v>
      </c>
      <c r="C876" s="75">
        <v>2186.4499999999998</v>
      </c>
      <c r="D876" s="60">
        <f t="shared" si="52"/>
        <v>1.6202265096897768E-2</v>
      </c>
      <c r="E876" s="60">
        <f t="shared" si="55"/>
        <v>7.3746049560952234E-5</v>
      </c>
      <c r="F876" s="54">
        <f t="shared" si="53"/>
        <v>5.9551888023271928</v>
      </c>
      <c r="G876" s="60">
        <f t="shared" si="54"/>
        <v>13.632316196949057</v>
      </c>
    </row>
    <row r="877" spans="1:7" s="54" customFormat="1" ht="13.25" customHeight="1">
      <c r="A877" s="62">
        <v>860</v>
      </c>
      <c r="B877" s="63">
        <v>43840</v>
      </c>
      <c r="C877" s="75">
        <v>2206.39</v>
      </c>
      <c r="D877" s="60">
        <f t="shared" si="52"/>
        <v>9.0784717641136797E-3</v>
      </c>
      <c r="E877" s="60">
        <f t="shared" si="55"/>
        <v>9.9707364374413169E-5</v>
      </c>
      <c r="F877" s="54">
        <f t="shared" si="53"/>
        <v>8.3866655806723625</v>
      </c>
      <c r="G877" s="60">
        <f t="shared" si="54"/>
        <v>15.851263615987248</v>
      </c>
    </row>
    <row r="878" spans="1:7" s="54" customFormat="1" ht="13.25" customHeight="1">
      <c r="A878" s="62">
        <v>861</v>
      </c>
      <c r="B878" s="63">
        <v>43843</v>
      </c>
      <c r="C878" s="75">
        <v>2229.2600000000002</v>
      </c>
      <c r="D878" s="60">
        <f t="shared" si="52"/>
        <v>1.0311996059536385E-2</v>
      </c>
      <c r="E878" s="60">
        <f t="shared" si="55"/>
        <v>9.6905616023916632E-5</v>
      </c>
      <c r="F878" s="54">
        <f t="shared" si="53"/>
        <v>8.1444449093276088</v>
      </c>
      <c r="G878" s="60">
        <f t="shared" si="54"/>
        <v>15.626968752137119</v>
      </c>
    </row>
    <row r="879" spans="1:7" s="54" customFormat="1" ht="13.25" customHeight="1">
      <c r="A879" s="62">
        <v>862</v>
      </c>
      <c r="B879" s="64">
        <v>43844</v>
      </c>
      <c r="C879" s="75">
        <v>2238.88</v>
      </c>
      <c r="D879" s="60">
        <f t="shared" si="52"/>
        <v>4.3060489888612557E-3</v>
      </c>
      <c r="E879" s="60">
        <f t="shared" si="55"/>
        <v>9.7804532612798213E-5</v>
      </c>
      <c r="F879" s="54">
        <f t="shared" si="53"/>
        <v>9.042956828604682</v>
      </c>
      <c r="G879" s="60">
        <f t="shared" si="54"/>
        <v>15.699280944815641</v>
      </c>
    </row>
    <row r="880" spans="1:7" s="54" customFormat="1" ht="13.25" customHeight="1">
      <c r="A880" s="62">
        <v>863</v>
      </c>
      <c r="B880" s="65">
        <v>43845</v>
      </c>
      <c r="C880" s="75">
        <v>2230.98</v>
      </c>
      <c r="D880" s="60">
        <f t="shared" si="52"/>
        <v>-3.5347900049229877E-3</v>
      </c>
      <c r="E880" s="60">
        <f t="shared" si="55"/>
        <v>8.6853870057388322E-5</v>
      </c>
      <c r="F880" s="54">
        <f t="shared" si="53"/>
        <v>9.2074241665302488</v>
      </c>
      <c r="G880" s="60">
        <f t="shared" si="54"/>
        <v>14.794314872430508</v>
      </c>
    </row>
    <row r="881" spans="1:7" s="54" customFormat="1" ht="13.25" customHeight="1">
      <c r="A881" s="62">
        <v>864</v>
      </c>
      <c r="B881" s="63">
        <v>43846</v>
      </c>
      <c r="C881" s="75">
        <v>2248.0500000000002</v>
      </c>
      <c r="D881" s="60">
        <f t="shared" si="52"/>
        <v>7.6222229566346228E-3</v>
      </c>
      <c r="E881" s="60">
        <f t="shared" si="55"/>
        <v>7.7121712269609825E-5</v>
      </c>
      <c r="F881" s="54">
        <f t="shared" si="53"/>
        <v>8.7167933285240853</v>
      </c>
      <c r="G881" s="60">
        <f t="shared" si="54"/>
        <v>13.940829061408678</v>
      </c>
    </row>
    <row r="882" spans="1:7" s="54" customFormat="1" ht="13.25" customHeight="1">
      <c r="A882" s="62">
        <v>865</v>
      </c>
      <c r="B882" s="63">
        <v>43847</v>
      </c>
      <c r="C882" s="75">
        <v>2250.5700000000002</v>
      </c>
      <c r="D882" s="60">
        <f t="shared" si="52"/>
        <v>1.1203436892139437E-3</v>
      </c>
      <c r="E882" s="60">
        <f t="shared" si="55"/>
        <v>7.5256451064767052E-5</v>
      </c>
      <c r="F882" s="54">
        <f t="shared" si="53"/>
        <v>9.4779303596417392</v>
      </c>
      <c r="G882" s="60">
        <f t="shared" si="54"/>
        <v>13.771211155276539</v>
      </c>
    </row>
    <row r="883" spans="1:7" s="54" customFormat="1" ht="13.25" customHeight="1">
      <c r="A883" s="62">
        <v>866</v>
      </c>
      <c r="B883" s="63">
        <v>43850</v>
      </c>
      <c r="C883" s="75">
        <v>2262.64</v>
      </c>
      <c r="D883" s="60">
        <f t="shared" si="52"/>
        <v>5.3487556643986118E-3</v>
      </c>
      <c r="E883" s="60">
        <f t="shared" si="55"/>
        <v>6.6171326036548129E-5</v>
      </c>
      <c r="F883" s="54">
        <f t="shared" si="53"/>
        <v>9.1909131135022122</v>
      </c>
      <c r="G883" s="60">
        <f t="shared" si="54"/>
        <v>12.913239005458751</v>
      </c>
    </row>
    <row r="884" spans="1:7" s="54" customFormat="1" ht="13.25" customHeight="1">
      <c r="A884" s="62">
        <v>867</v>
      </c>
      <c r="B884" s="64">
        <v>43851</v>
      </c>
      <c r="C884" s="75">
        <v>2239.69</v>
      </c>
      <c r="D884" s="60">
        <f t="shared" si="52"/>
        <v>-1.0194809697959715E-2</v>
      </c>
      <c r="E884" s="60">
        <f t="shared" si="55"/>
        <v>6.2404964667511529E-5</v>
      </c>
      <c r="F884" s="54">
        <f t="shared" si="53"/>
        <v>8.0163869380501502</v>
      </c>
      <c r="G884" s="60">
        <f t="shared" si="54"/>
        <v>12.540355296486979</v>
      </c>
    </row>
    <row r="885" spans="1:7" s="54" customFormat="1" ht="13.25" customHeight="1">
      <c r="A885" s="62">
        <v>868</v>
      </c>
      <c r="B885" s="65">
        <v>43852</v>
      </c>
      <c r="C885" s="75">
        <v>2267.25</v>
      </c>
      <c r="D885" s="60">
        <f t="shared" si="52"/>
        <v>1.2230179912909452E-2</v>
      </c>
      <c r="E885" s="60">
        <f t="shared" si="55"/>
        <v>6.935847702942457E-5</v>
      </c>
      <c r="F885" s="54">
        <f t="shared" si="53"/>
        <v>7.4196393528415836</v>
      </c>
      <c r="G885" s="60">
        <f t="shared" si="54"/>
        <v>13.220565877228928</v>
      </c>
    </row>
    <row r="886" spans="1:7" s="54" customFormat="1" ht="13.25" customHeight="1">
      <c r="A886" s="62">
        <v>869</v>
      </c>
      <c r="B886" s="63">
        <v>43853</v>
      </c>
      <c r="C886" s="75">
        <v>2246.13</v>
      </c>
      <c r="D886" s="60">
        <f t="shared" si="52"/>
        <v>-9.3589080275516164E-3</v>
      </c>
      <c r="E886" s="60">
        <f t="shared" si="55"/>
        <v>8.110128689342008E-5</v>
      </c>
      <c r="F886" s="54">
        <f t="shared" si="53"/>
        <v>8.3398145695908479</v>
      </c>
      <c r="G886" s="60">
        <f t="shared" si="54"/>
        <v>14.295986953387255</v>
      </c>
    </row>
    <row r="887" spans="1:7" s="54" customFormat="1" ht="13.25" customHeight="1">
      <c r="A887" s="62">
        <v>870</v>
      </c>
      <c r="B887" s="63">
        <v>43858</v>
      </c>
      <c r="C887" s="75">
        <v>2176.7199999999998</v>
      </c>
      <c r="D887" s="60">
        <f t="shared" si="52"/>
        <v>-3.1389578700844502E-2</v>
      </c>
      <c r="E887" s="60">
        <f t="shared" si="55"/>
        <v>8.2425301004736826E-5</v>
      </c>
      <c r="F887" s="54">
        <f t="shared" si="53"/>
        <v>-2.5503042708289527</v>
      </c>
      <c r="G887" s="60">
        <f t="shared" si="54"/>
        <v>14.412208662517234</v>
      </c>
    </row>
    <row r="888" spans="1:7" s="54" customFormat="1" ht="13.25" customHeight="1">
      <c r="A888" s="62">
        <v>871</v>
      </c>
      <c r="B888" s="63">
        <v>43859</v>
      </c>
      <c r="C888" s="75">
        <v>2185.2800000000002</v>
      </c>
      <c r="D888" s="60">
        <f t="shared" si="52"/>
        <v>3.9248101734435901E-3</v>
      </c>
      <c r="E888" s="60">
        <f t="shared" si="55"/>
        <v>2.0296981353956563E-4</v>
      </c>
      <c r="F888" s="54">
        <f t="shared" si="53"/>
        <v>8.4265595683047554</v>
      </c>
      <c r="G888" s="60">
        <f t="shared" si="54"/>
        <v>22.616010481950731</v>
      </c>
    </row>
    <row r="889" spans="1:7" s="54" customFormat="1" ht="13.25" customHeight="1">
      <c r="A889" s="62">
        <v>872</v>
      </c>
      <c r="B889" s="64">
        <v>43860</v>
      </c>
      <c r="C889" s="75">
        <v>2148</v>
      </c>
      <c r="D889" s="60">
        <f t="shared" si="52"/>
        <v>-1.7206790143969232E-2</v>
      </c>
      <c r="E889" s="60">
        <f t="shared" si="55"/>
        <v>1.7217106357855991E-4</v>
      </c>
      <c r="F889" s="54">
        <f t="shared" si="53"/>
        <v>6.9473740085651237</v>
      </c>
      <c r="G889" s="60">
        <f t="shared" si="54"/>
        <v>20.829572252400457</v>
      </c>
    </row>
    <row r="890" spans="1:7" s="54" customFormat="1" ht="13.25" customHeight="1">
      <c r="A890" s="62">
        <v>873</v>
      </c>
      <c r="B890" s="65">
        <v>43861</v>
      </c>
      <c r="C890" s="75">
        <v>2119.0100000000002</v>
      </c>
      <c r="D890" s="60">
        <f t="shared" si="52"/>
        <v>-1.3588178164418359E-2</v>
      </c>
      <c r="E890" s="60">
        <f t="shared" si="55"/>
        <v>1.8441330185641036E-4</v>
      </c>
      <c r="F890" s="54">
        <f t="shared" si="53"/>
        <v>7.5971094881739765</v>
      </c>
      <c r="G890" s="60">
        <f t="shared" si="54"/>
        <v>21.557400601142849</v>
      </c>
    </row>
    <row r="891" spans="1:7" s="54" customFormat="1" ht="13.25" customHeight="1">
      <c r="A891" s="62">
        <v>874</v>
      </c>
      <c r="B891" s="63">
        <v>43864</v>
      </c>
      <c r="C891" s="75">
        <v>2118.88</v>
      </c>
      <c r="D891" s="60">
        <f t="shared" si="52"/>
        <v>-6.1351285682677468E-5</v>
      </c>
      <c r="E891" s="60">
        <f t="shared" si="55"/>
        <v>1.7956424018382116E-4</v>
      </c>
      <c r="F891" s="54">
        <f t="shared" si="53"/>
        <v>8.6249565682812701</v>
      </c>
      <c r="G891" s="60">
        <f t="shared" si="54"/>
        <v>21.272091699295331</v>
      </c>
    </row>
    <row r="892" spans="1:7" s="54" customFormat="1" ht="13.25" customHeight="1">
      <c r="A892" s="62">
        <v>875</v>
      </c>
      <c r="B892" s="63">
        <v>43865</v>
      </c>
      <c r="C892" s="75">
        <v>2157.9</v>
      </c>
      <c r="D892" s="60">
        <f t="shared" si="52"/>
        <v>1.824787936276609E-2</v>
      </c>
      <c r="E892" s="60">
        <f t="shared" si="55"/>
        <v>1.5104051069598473E-4</v>
      </c>
      <c r="F892" s="54">
        <f t="shared" si="53"/>
        <v>6.5933545867059227</v>
      </c>
      <c r="G892" s="60">
        <f t="shared" si="54"/>
        <v>19.509538358297497</v>
      </c>
    </row>
    <row r="893" spans="1:7" s="54" customFormat="1" ht="13.25" customHeight="1">
      <c r="A893" s="62">
        <v>876</v>
      </c>
      <c r="B893" s="63">
        <v>43866</v>
      </c>
      <c r="C893" s="75">
        <v>2165.63</v>
      </c>
      <c r="D893" s="60">
        <f t="shared" si="52"/>
        <v>3.5757856364913511E-3</v>
      </c>
      <c r="E893" s="60">
        <f t="shared" si="55"/>
        <v>1.7209891946237614E-4</v>
      </c>
      <c r="F893" s="54">
        <f t="shared" si="53"/>
        <v>8.5931452402399255</v>
      </c>
      <c r="G893" s="60">
        <f t="shared" si="54"/>
        <v>20.825207731141312</v>
      </c>
    </row>
    <row r="894" spans="1:7" s="54" customFormat="1" ht="13.25" customHeight="1">
      <c r="A894" s="62">
        <v>877</v>
      </c>
      <c r="B894" s="64">
        <v>43867</v>
      </c>
      <c r="C894" s="75">
        <v>2227.94</v>
      </c>
      <c r="D894" s="60">
        <f t="shared" si="52"/>
        <v>2.8366079524597965E-2</v>
      </c>
      <c r="E894" s="60">
        <f t="shared" si="55"/>
        <v>1.4665554418582689E-4</v>
      </c>
      <c r="F894" s="54">
        <f t="shared" si="53"/>
        <v>3.3408637866273727</v>
      </c>
      <c r="G894" s="60">
        <f t="shared" si="54"/>
        <v>19.224254767045814</v>
      </c>
    </row>
    <row r="895" spans="1:7" s="54" customFormat="1" ht="13.25" customHeight="1">
      <c r="A895" s="62">
        <v>878</v>
      </c>
      <c r="B895" s="65">
        <v>43868</v>
      </c>
      <c r="C895" s="75">
        <v>2211.9499999999998</v>
      </c>
      <c r="D895" s="60">
        <f t="shared" si="52"/>
        <v>-7.2029122940581091E-3</v>
      </c>
      <c r="E895" s="60">
        <f t="shared" si="55"/>
        <v>2.3128965549006243E-4</v>
      </c>
      <c r="F895" s="54">
        <f t="shared" si="53"/>
        <v>8.1475238204925162</v>
      </c>
      <c r="G895" s="60">
        <f t="shared" si="54"/>
        <v>24.142285141116144</v>
      </c>
    </row>
    <row r="896" spans="1:7" s="54" customFormat="1" ht="13.25" customHeight="1">
      <c r="A896" s="62">
        <v>879</v>
      </c>
      <c r="B896" s="63">
        <v>43871</v>
      </c>
      <c r="C896" s="75">
        <v>2201.0700000000002</v>
      </c>
      <c r="D896" s="60">
        <f t="shared" si="52"/>
        <v>-4.9308736621380706E-3</v>
      </c>
      <c r="E896" s="60">
        <f t="shared" si="55"/>
        <v>2.0011283262807457E-4</v>
      </c>
      <c r="F896" s="54">
        <f t="shared" si="53"/>
        <v>8.3951301572705894</v>
      </c>
      <c r="G896" s="60">
        <f t="shared" si="54"/>
        <v>22.456276143268898</v>
      </c>
    </row>
    <row r="897" spans="1:7" s="54" customFormat="1" ht="13.25" customHeight="1">
      <c r="A897" s="62">
        <v>880</v>
      </c>
      <c r="B897" s="63">
        <v>43872</v>
      </c>
      <c r="C897" s="75">
        <v>2223.12</v>
      </c>
      <c r="D897" s="60">
        <f t="shared" si="52"/>
        <v>9.9680088675684498E-3</v>
      </c>
      <c r="E897" s="60">
        <f t="shared" si="55"/>
        <v>1.7102757364862743E-4</v>
      </c>
      <c r="F897" s="54">
        <f t="shared" si="53"/>
        <v>8.0927197917653544</v>
      </c>
      <c r="G897" s="60">
        <f t="shared" si="54"/>
        <v>20.760286259937292</v>
      </c>
    </row>
    <row r="898" spans="1:7" s="54" customFormat="1" ht="13.25" customHeight="1">
      <c r="A898" s="62">
        <v>881</v>
      </c>
      <c r="B898" s="63">
        <v>43873</v>
      </c>
      <c r="C898" s="75">
        <v>2238.38</v>
      </c>
      <c r="D898" s="60">
        <f t="shared" si="52"/>
        <v>6.8407753038799155E-3</v>
      </c>
      <c r="E898" s="60">
        <f t="shared" si="55"/>
        <v>1.5730324940263182E-4</v>
      </c>
      <c r="F898" s="54">
        <f t="shared" si="53"/>
        <v>8.4598446896600468</v>
      </c>
      <c r="G898" s="60">
        <f t="shared" si="54"/>
        <v>19.909901770089984</v>
      </c>
    </row>
    <row r="899" spans="1:7" s="54" customFormat="1" ht="13.25" customHeight="1">
      <c r="A899" s="62">
        <v>882</v>
      </c>
      <c r="B899" s="64">
        <v>43874</v>
      </c>
      <c r="C899" s="75">
        <v>2232.96</v>
      </c>
      <c r="D899" s="60">
        <f t="shared" si="52"/>
        <v>-2.4243303594069262E-3</v>
      </c>
      <c r="E899" s="60">
        <f t="shared" si="55"/>
        <v>1.3911947833321754E-4</v>
      </c>
      <c r="F899" s="54">
        <f t="shared" si="53"/>
        <v>8.8379304586009138</v>
      </c>
      <c r="G899" s="60">
        <f t="shared" si="54"/>
        <v>18.723810653809451</v>
      </c>
    </row>
    <row r="900" spans="1:7" s="54" customFormat="1" ht="13.25" customHeight="1">
      <c r="A900" s="62">
        <v>883</v>
      </c>
      <c r="B900" s="65">
        <v>43875</v>
      </c>
      <c r="C900" s="75">
        <v>2243.59</v>
      </c>
      <c r="D900" s="60">
        <f t="shared" si="52"/>
        <v>4.7492019434126238E-3</v>
      </c>
      <c r="E900" s="60">
        <f t="shared" si="55"/>
        <v>1.188500277674028E-4</v>
      </c>
      <c r="F900" s="54">
        <f t="shared" si="53"/>
        <v>8.847871825688415</v>
      </c>
      <c r="G900" s="60">
        <f t="shared" si="54"/>
        <v>17.306128104629732</v>
      </c>
    </row>
    <row r="901" spans="1:7" s="54" customFormat="1" ht="13.25" customHeight="1">
      <c r="A901" s="62">
        <v>884</v>
      </c>
      <c r="B901" s="63">
        <v>43878</v>
      </c>
      <c r="C901" s="75">
        <v>2242.17</v>
      </c>
      <c r="D901" s="60">
        <f t="shared" si="52"/>
        <v>-6.3311458813319346E-4</v>
      </c>
      <c r="E901" s="60">
        <f t="shared" si="55"/>
        <v>1.0454498458322893E-4</v>
      </c>
      <c r="F901" s="54">
        <f t="shared" si="53"/>
        <v>9.1620590223416194</v>
      </c>
      <c r="G901" s="60">
        <f t="shared" si="54"/>
        <v>16.231246444735444</v>
      </c>
    </row>
    <row r="902" spans="1:7" s="54" customFormat="1" ht="13.25" customHeight="1">
      <c r="A902" s="62">
        <v>885</v>
      </c>
      <c r="B902" s="63">
        <v>43879</v>
      </c>
      <c r="C902" s="75">
        <v>2208.88</v>
      </c>
      <c r="D902" s="60">
        <f t="shared" si="52"/>
        <v>-1.4958547192254474E-2</v>
      </c>
      <c r="E902" s="60">
        <f t="shared" si="55"/>
        <v>8.9934771761835384E-5</v>
      </c>
      <c r="F902" s="54">
        <f t="shared" si="53"/>
        <v>6.8284212167611633</v>
      </c>
      <c r="G902" s="60">
        <f t="shared" si="54"/>
        <v>15.054422102486203</v>
      </c>
    </row>
    <row r="903" spans="1:7" s="54" customFormat="1" ht="13.25" customHeight="1">
      <c r="A903" s="62">
        <v>886</v>
      </c>
      <c r="B903" s="63">
        <v>43880</v>
      </c>
      <c r="C903" s="75">
        <v>2210.34</v>
      </c>
      <c r="D903" s="60">
        <f t="shared" si="52"/>
        <v>6.6075011115930538E-4</v>
      </c>
      <c r="E903" s="60">
        <f t="shared" si="55"/>
        <v>1.0774761160422519E-4</v>
      </c>
      <c r="F903" s="54">
        <f t="shared" si="53"/>
        <v>9.1316670195616432</v>
      </c>
      <c r="G903" s="60">
        <f t="shared" si="54"/>
        <v>16.4779847445811</v>
      </c>
    </row>
    <row r="904" spans="1:7" s="54" customFormat="1" ht="13.25" customHeight="1">
      <c r="A904" s="62">
        <v>887</v>
      </c>
      <c r="B904" s="64">
        <v>43881</v>
      </c>
      <c r="C904" s="75">
        <v>2195.5</v>
      </c>
      <c r="D904" s="60">
        <f t="shared" si="52"/>
        <v>-6.7365388307666545E-3</v>
      </c>
      <c r="E904" s="60">
        <f t="shared" si="55"/>
        <v>9.2550434740082909E-5</v>
      </c>
      <c r="F904" s="54">
        <f t="shared" si="53"/>
        <v>8.7974192500296695</v>
      </c>
      <c r="G904" s="60">
        <f t="shared" si="54"/>
        <v>15.271774472699921</v>
      </c>
    </row>
    <row r="905" spans="1:7" s="54" customFormat="1" ht="13.25" customHeight="1">
      <c r="A905" s="62">
        <v>888</v>
      </c>
      <c r="B905" s="65">
        <v>43882</v>
      </c>
      <c r="C905" s="75">
        <v>2162.84</v>
      </c>
      <c r="D905" s="60">
        <f t="shared" si="52"/>
        <v>-1.4987638120834769E-2</v>
      </c>
      <c r="E905" s="60">
        <f t="shared" si="55"/>
        <v>8.6142158818564436E-5</v>
      </c>
      <c r="F905" s="54">
        <f t="shared" si="53"/>
        <v>6.751853537266328</v>
      </c>
      <c r="G905" s="60">
        <f t="shared" si="54"/>
        <v>14.733575269525806</v>
      </c>
    </row>
    <row r="906" spans="1:7" s="54" customFormat="1" ht="13.25" customHeight="1">
      <c r="A906" s="62">
        <v>889</v>
      </c>
      <c r="B906" s="63">
        <v>43885</v>
      </c>
      <c r="C906" s="75">
        <v>2079.04</v>
      </c>
      <c r="D906" s="60">
        <f t="shared" si="52"/>
        <v>-3.9515924188771222E-2</v>
      </c>
      <c r="E906" s="60">
        <f t="shared" si="55"/>
        <v>1.0477165919258087E-4</v>
      </c>
      <c r="F906" s="54">
        <f t="shared" si="53"/>
        <v>-5.7401911999448316</v>
      </c>
      <c r="G906" s="60">
        <f t="shared" si="54"/>
        <v>16.248833224736593</v>
      </c>
    </row>
    <row r="907" spans="1:7" s="54" customFormat="1" ht="13.25" customHeight="1">
      <c r="A907" s="62">
        <v>890</v>
      </c>
      <c r="B907" s="63">
        <v>43886</v>
      </c>
      <c r="C907" s="75">
        <v>2103.61</v>
      </c>
      <c r="D907" s="60">
        <f t="shared" si="52"/>
        <v>1.1748667767190768E-2</v>
      </c>
      <c r="E907" s="60">
        <f t="shared" si="55"/>
        <v>2.9786655102136676E-4</v>
      </c>
      <c r="F907" s="54">
        <f t="shared" si="53"/>
        <v>7.6554655425373994</v>
      </c>
      <c r="G907" s="60">
        <f t="shared" si="54"/>
        <v>27.397512817295006</v>
      </c>
    </row>
    <row r="908" spans="1:7" s="54" customFormat="1" ht="13.25" customHeight="1">
      <c r="A908" s="62">
        <v>891</v>
      </c>
      <c r="B908" s="63">
        <v>43887</v>
      </c>
      <c r="C908" s="75">
        <v>2076.77</v>
      </c>
      <c r="D908" s="60">
        <f t="shared" si="52"/>
        <v>-1.2841114354382661E-2</v>
      </c>
      <c r="E908" s="60">
        <f t="shared" si="55"/>
        <v>2.6585333155458373E-4</v>
      </c>
      <c r="F908" s="54">
        <f t="shared" si="53"/>
        <v>7.6123207178042582</v>
      </c>
      <c r="G908" s="60">
        <f t="shared" si="54"/>
        <v>25.883399999179996</v>
      </c>
    </row>
    <row r="909" spans="1:7" s="54" customFormat="1" ht="13.25" customHeight="1">
      <c r="A909" s="62">
        <v>892</v>
      </c>
      <c r="B909" s="64">
        <v>43888</v>
      </c>
      <c r="C909" s="75">
        <v>2054.89</v>
      </c>
      <c r="D909" s="60">
        <f t="shared" si="52"/>
        <v>-1.0591483587848102E-2</v>
      </c>
      <c r="E909" s="60">
        <f t="shared" si="55"/>
        <v>2.4332976681319034E-4</v>
      </c>
      <c r="F909" s="54">
        <f t="shared" si="53"/>
        <v>7.8600744675153624</v>
      </c>
      <c r="G909" s="60">
        <f t="shared" si="54"/>
        <v>24.762693964293135</v>
      </c>
    </row>
    <row r="910" spans="1:7" s="54" customFormat="1" ht="13.25" customHeight="1">
      <c r="A910" s="62">
        <v>893</v>
      </c>
      <c r="B910" s="65">
        <v>43889</v>
      </c>
      <c r="C910" s="75">
        <v>1987.01</v>
      </c>
      <c r="D910" s="60">
        <f t="shared" si="52"/>
        <v>-3.3591322265341277E-2</v>
      </c>
      <c r="E910" s="60">
        <f t="shared" si="55"/>
        <v>2.1795259531253201E-4</v>
      </c>
      <c r="F910" s="54">
        <f t="shared" si="53"/>
        <v>3.2540662123134947</v>
      </c>
      <c r="G910" s="60">
        <f t="shared" si="54"/>
        <v>23.435881468115952</v>
      </c>
    </row>
    <row r="911" spans="1:7" s="54" customFormat="1" ht="13.25" customHeight="1">
      <c r="A911" s="62">
        <v>894</v>
      </c>
      <c r="B911" s="63">
        <v>43892</v>
      </c>
      <c r="C911" s="75">
        <v>2002.51</v>
      </c>
      <c r="D911" s="60">
        <f t="shared" si="52"/>
        <v>7.770397436063438E-3</v>
      </c>
      <c r="E911" s="60">
        <f t="shared" si="55"/>
        <v>3.3249632158584953E-4</v>
      </c>
      <c r="F911" s="54">
        <f t="shared" si="53"/>
        <v>7.8272885449211804</v>
      </c>
      <c r="G911" s="60">
        <f t="shared" si="54"/>
        <v>28.946342262820373</v>
      </c>
    </row>
    <row r="912" spans="1:7" s="54" customFormat="1" ht="13.25" customHeight="1">
      <c r="A912" s="62">
        <v>895</v>
      </c>
      <c r="B912" s="63">
        <v>43893</v>
      </c>
      <c r="C912" s="75">
        <v>2014.15</v>
      </c>
      <c r="D912" s="60">
        <f t="shared" si="52"/>
        <v>5.795876466716217E-3</v>
      </c>
      <c r="E912" s="60">
        <f t="shared" si="55"/>
        <v>2.837511655003136E-4</v>
      </c>
      <c r="F912" s="54">
        <f t="shared" si="53"/>
        <v>8.049026816353301</v>
      </c>
      <c r="G912" s="60">
        <f t="shared" si="54"/>
        <v>26.740473762833567</v>
      </c>
    </row>
    <row r="913" spans="1:7" s="54" customFormat="1" ht="13.25" customHeight="1">
      <c r="A913" s="62">
        <v>896</v>
      </c>
      <c r="B913" s="63">
        <v>43894</v>
      </c>
      <c r="C913" s="75">
        <v>2059.33</v>
      </c>
      <c r="D913" s="60">
        <f t="shared" si="52"/>
        <v>2.2183417007731535E-2</v>
      </c>
      <c r="E913" s="60">
        <f t="shared" si="55"/>
        <v>2.4044753072963236E-4</v>
      </c>
      <c r="F913" s="54">
        <f t="shared" si="53"/>
        <v>6.2863917173088675</v>
      </c>
      <c r="G913" s="60">
        <f t="shared" si="54"/>
        <v>24.615600285970554</v>
      </c>
    </row>
    <row r="914" spans="1:7" s="54" customFormat="1" ht="13.25" customHeight="1">
      <c r="A914" s="62">
        <v>897</v>
      </c>
      <c r="B914" s="64">
        <v>43895</v>
      </c>
      <c r="C914" s="75">
        <v>2085.2600000000002</v>
      </c>
      <c r="D914" s="60">
        <f t="shared" si="52"/>
        <v>1.2512860535985503E-2</v>
      </c>
      <c r="E914" s="60">
        <f t="shared" si="55"/>
        <v>2.6616197015426471E-4</v>
      </c>
      <c r="F914" s="54">
        <f t="shared" si="53"/>
        <v>7.6431483861928591</v>
      </c>
      <c r="G914" s="60">
        <f t="shared" si="54"/>
        <v>25.898420121481291</v>
      </c>
    </row>
    <row r="915" spans="1:7" s="54" customFormat="1" ht="13.25" customHeight="1">
      <c r="A915" s="62">
        <v>898</v>
      </c>
      <c r="B915" s="65">
        <v>43896</v>
      </c>
      <c r="C915" s="75">
        <v>2040.22</v>
      </c>
      <c r="D915" s="60">
        <f t="shared" ref="D915:D978" si="56">LN(C915/C914)</f>
        <v>-2.1835902537417629E-2</v>
      </c>
      <c r="E915" s="60">
        <f t="shared" si="55"/>
        <v>2.4247384503585872E-4</v>
      </c>
      <c r="F915" s="54">
        <f t="shared" si="53"/>
        <v>6.3581916722250797</v>
      </c>
      <c r="G915" s="60">
        <f t="shared" si="54"/>
        <v>24.719103735579978</v>
      </c>
    </row>
    <row r="916" spans="1:7" s="54" customFormat="1" ht="13.25" customHeight="1">
      <c r="A916" s="62">
        <v>899</v>
      </c>
      <c r="B916" s="63">
        <v>43899</v>
      </c>
      <c r="C916" s="75">
        <v>1954.77</v>
      </c>
      <c r="D916" s="60">
        <f t="shared" si="56"/>
        <v>-4.2785105721179308E-2</v>
      </c>
      <c r="E916" s="60">
        <f t="shared" si="55"/>
        <v>2.6577817890017781E-4</v>
      </c>
      <c r="F916" s="54">
        <f t="shared" ref="F916:F979" si="57">-1*(LN(E916)+POWER(D916,2)/E916)</f>
        <v>1.345280543043037</v>
      </c>
      <c r="G916" s="60">
        <f t="shared" ref="G916:G979" si="58">SQRT(E916*252)*100</f>
        <v>25.879741320740596</v>
      </c>
    </row>
    <row r="917" spans="1:7" s="54" customFormat="1" ht="13.25" customHeight="1">
      <c r="A917" s="62">
        <v>900</v>
      </c>
      <c r="B917" s="63">
        <v>43900</v>
      </c>
      <c r="C917" s="75">
        <v>1962.93</v>
      </c>
      <c r="D917" s="60">
        <f t="shared" si="56"/>
        <v>4.1657154964202326E-3</v>
      </c>
      <c r="E917" s="60">
        <f t="shared" ref="E917:E980" si="59">$B$3+$B$4*POWER(D916,2)+$B$5*E916</f>
        <v>4.6493046415436545E-4</v>
      </c>
      <c r="F917" s="54">
        <f t="shared" si="57"/>
        <v>7.6362984428591139</v>
      </c>
      <c r="G917" s="60">
        <f t="shared" si="58"/>
        <v>34.229004801030968</v>
      </c>
    </row>
    <row r="918" spans="1:7" s="54" customFormat="1" ht="13.25" customHeight="1">
      <c r="A918" s="62">
        <v>901</v>
      </c>
      <c r="B918" s="63">
        <v>43901</v>
      </c>
      <c r="C918" s="75">
        <v>1908.27</v>
      </c>
      <c r="D918" s="60">
        <f t="shared" si="56"/>
        <v>-2.8241182505426191E-2</v>
      </c>
      <c r="E918" s="60">
        <f t="shared" si="59"/>
        <v>3.8599082471200074E-4</v>
      </c>
      <c r="F918" s="54">
        <f t="shared" si="57"/>
        <v>5.7934188553273511</v>
      </c>
      <c r="G918" s="60">
        <f t="shared" si="58"/>
        <v>31.188088724290914</v>
      </c>
    </row>
    <row r="919" spans="1:7" s="54" customFormat="1" ht="13.25" customHeight="1">
      <c r="A919" s="62">
        <v>902</v>
      </c>
      <c r="B919" s="64">
        <v>43902</v>
      </c>
      <c r="C919" s="75">
        <v>1834.33</v>
      </c>
      <c r="D919" s="60">
        <f t="shared" si="56"/>
        <v>-3.9517780231303895E-2</v>
      </c>
      <c r="E919" s="60">
        <f t="shared" si="59"/>
        <v>4.2546410987770607E-4</v>
      </c>
      <c r="F919" s="54">
        <f t="shared" si="57"/>
        <v>4.0918559588710401</v>
      </c>
      <c r="G919" s="60">
        <f t="shared" si="58"/>
        <v>32.744000319017516</v>
      </c>
    </row>
    <row r="920" spans="1:7" s="54" customFormat="1" ht="13.25" customHeight="1">
      <c r="A920" s="62">
        <v>903</v>
      </c>
      <c r="B920" s="65">
        <v>43903</v>
      </c>
      <c r="C920" s="75">
        <v>1771.44</v>
      </c>
      <c r="D920" s="60">
        <f t="shared" si="56"/>
        <v>-3.4886517069468111E-2</v>
      </c>
      <c r="E920" s="60">
        <f t="shared" si="59"/>
        <v>5.5932688010148764E-4</v>
      </c>
      <c r="F920" s="54">
        <f t="shared" si="57"/>
        <v>5.3128233709892161</v>
      </c>
      <c r="G920" s="60">
        <f t="shared" si="58"/>
        <v>37.543358105738875</v>
      </c>
    </row>
    <row r="921" spans="1:7" s="54" customFormat="1" ht="13.25" customHeight="1">
      <c r="A921" s="62">
        <v>904</v>
      </c>
      <c r="B921" s="63">
        <v>43906</v>
      </c>
      <c r="C921" s="75">
        <v>1714.86</v>
      </c>
      <c r="D921" s="60">
        <f t="shared" si="56"/>
        <v>-3.2461330515053996E-2</v>
      </c>
      <c r="E921" s="60">
        <f t="shared" si="59"/>
        <v>6.2260061077324021E-4</v>
      </c>
      <c r="F921" s="54">
        <f t="shared" si="57"/>
        <v>5.6891270904159619</v>
      </c>
      <c r="G921" s="60">
        <f t="shared" si="58"/>
        <v>39.610018166476088</v>
      </c>
    </row>
    <row r="922" spans="1:7" s="54" customFormat="1" ht="13.25" customHeight="1">
      <c r="A922" s="62">
        <v>905</v>
      </c>
      <c r="B922" s="63">
        <v>43907</v>
      </c>
      <c r="C922" s="75">
        <v>1672.44</v>
      </c>
      <c r="D922" s="60">
        <f t="shared" si="56"/>
        <v>-2.5047806695434029E-2</v>
      </c>
      <c r="E922" s="60">
        <f t="shared" si="59"/>
        <v>6.5244822835179778E-4</v>
      </c>
      <c r="F922" s="54">
        <f t="shared" si="57"/>
        <v>6.3731812118097171</v>
      </c>
      <c r="G922" s="60">
        <f t="shared" si="58"/>
        <v>40.548360453248051</v>
      </c>
    </row>
    <row r="923" spans="1:7" s="54" customFormat="1" ht="13.25" customHeight="1">
      <c r="A923" s="62">
        <v>906</v>
      </c>
      <c r="B923" s="63">
        <v>43908</v>
      </c>
      <c r="C923" s="75">
        <v>1591.2</v>
      </c>
      <c r="D923" s="60">
        <f t="shared" si="56"/>
        <v>-4.9795189379656074E-2</v>
      </c>
      <c r="E923" s="60">
        <f t="shared" si="59"/>
        <v>6.2004453055180576E-4</v>
      </c>
      <c r="F923" s="54">
        <f t="shared" si="57"/>
        <v>3.3867147308441501</v>
      </c>
      <c r="G923" s="60">
        <f t="shared" si="58"/>
        <v>39.52862528586784</v>
      </c>
    </row>
    <row r="924" spans="1:7" s="54" customFormat="1" ht="13.25" customHeight="1">
      <c r="A924" s="62">
        <v>907</v>
      </c>
      <c r="B924" s="64">
        <v>43909</v>
      </c>
      <c r="C924" s="75">
        <v>1457.64</v>
      </c>
      <c r="D924" s="60">
        <f t="shared" si="56"/>
        <v>-8.7669759039582601E-2</v>
      </c>
      <c r="E924" s="60">
        <f t="shared" si="59"/>
        <v>8.401081843990608E-4</v>
      </c>
      <c r="F924" s="54">
        <f t="shared" si="57"/>
        <v>-2.066825940339009</v>
      </c>
      <c r="G924" s="60">
        <f t="shared" si="58"/>
        <v>46.011657486832981</v>
      </c>
    </row>
    <row r="925" spans="1:7" s="54" customFormat="1" ht="13.25" customHeight="1">
      <c r="A925" s="62">
        <v>908</v>
      </c>
      <c r="B925" s="65">
        <v>43910</v>
      </c>
      <c r="C925" s="75">
        <v>1566.15</v>
      </c>
      <c r="D925" s="60">
        <f t="shared" si="56"/>
        <v>7.180168890404931E-2</v>
      </c>
      <c r="E925" s="60">
        <f t="shared" si="59"/>
        <v>1.7123663576375072E-3</v>
      </c>
      <c r="F925" s="54">
        <f t="shared" si="57"/>
        <v>3.3591433272564384</v>
      </c>
      <c r="G925" s="60">
        <f t="shared" si="58"/>
        <v>65.689901973183964</v>
      </c>
    </row>
    <row r="926" spans="1:7" s="54" customFormat="1" ht="13.25" customHeight="1">
      <c r="A926" s="62">
        <v>909</v>
      </c>
      <c r="B926" s="63">
        <v>43913</v>
      </c>
      <c r="C926" s="75">
        <v>1482.46</v>
      </c>
      <c r="D926" s="60">
        <f t="shared" si="56"/>
        <v>-5.4917508346607385E-2</v>
      </c>
      <c r="E926" s="60">
        <f t="shared" si="59"/>
        <v>2.0867136628507253E-3</v>
      </c>
      <c r="F926" s="54">
        <f t="shared" si="57"/>
        <v>4.726862241190025</v>
      </c>
      <c r="G926" s="60">
        <f t="shared" si="58"/>
        <v>72.515642659938052</v>
      </c>
    </row>
    <row r="927" spans="1:7" s="54" customFormat="1" ht="13.25" customHeight="1">
      <c r="A927" s="62">
        <v>910</v>
      </c>
      <c r="B927" s="63">
        <v>43914</v>
      </c>
      <c r="C927" s="75">
        <v>1609.97</v>
      </c>
      <c r="D927" s="60">
        <f t="shared" si="56"/>
        <v>8.2512675206907679E-2</v>
      </c>
      <c r="E927" s="60">
        <f t="shared" si="59"/>
        <v>2.1071717967515915E-3</v>
      </c>
      <c r="F927" s="54">
        <f t="shared" si="57"/>
        <v>2.931375631308383</v>
      </c>
      <c r="G927" s="60">
        <f t="shared" si="58"/>
        <v>72.870247205660078</v>
      </c>
    </row>
    <row r="928" spans="1:7" s="54" customFormat="1" ht="13.25" customHeight="1">
      <c r="A928" s="62">
        <v>911</v>
      </c>
      <c r="B928" s="63">
        <v>43915</v>
      </c>
      <c r="C928" s="75">
        <v>1704.76</v>
      </c>
      <c r="D928" s="60">
        <f t="shared" si="56"/>
        <v>5.7208793081779279E-2</v>
      </c>
      <c r="E928" s="60">
        <f t="shared" si="59"/>
        <v>2.6285312113443616E-3</v>
      </c>
      <c r="F928" s="54">
        <f t="shared" si="57"/>
        <v>4.6962065543856628</v>
      </c>
      <c r="G928" s="60">
        <f t="shared" si="58"/>
        <v>81.387337175925552</v>
      </c>
    </row>
    <row r="929" spans="1:7" s="54" customFormat="1" ht="13.25" customHeight="1">
      <c r="A929" s="62">
        <v>912</v>
      </c>
      <c r="B929" s="64">
        <v>43916</v>
      </c>
      <c r="C929" s="75">
        <v>1686.24</v>
      </c>
      <c r="D929" s="60">
        <f t="shared" si="56"/>
        <v>-1.0923140160682155E-2</v>
      </c>
      <c r="E929" s="60">
        <f t="shared" si="59"/>
        <v>2.5830714463867671E-3</v>
      </c>
      <c r="F929" s="54">
        <f t="shared" si="57"/>
        <v>5.9125849742454424</v>
      </c>
      <c r="G929" s="60">
        <f t="shared" si="58"/>
        <v>80.680481189037621</v>
      </c>
    </row>
    <row r="930" spans="1:7" s="54" customFormat="1" ht="13.25" customHeight="1">
      <c r="A930" s="62">
        <v>913</v>
      </c>
      <c r="B930" s="65">
        <v>43917</v>
      </c>
      <c r="C930" s="75">
        <v>1717.73</v>
      </c>
      <c r="D930" s="60">
        <f t="shared" si="56"/>
        <v>1.8502453519951272E-2</v>
      </c>
      <c r="E930" s="60">
        <f t="shared" si="59"/>
        <v>2.1263494787884581E-3</v>
      </c>
      <c r="F930" s="54">
        <f t="shared" si="57"/>
        <v>5.9923493252695259</v>
      </c>
      <c r="G930" s="60">
        <f t="shared" si="58"/>
        <v>73.2010975774743</v>
      </c>
    </row>
    <row r="931" spans="1:7" s="54" customFormat="1" ht="13.25" customHeight="1">
      <c r="A931" s="62">
        <v>914</v>
      </c>
      <c r="B931" s="63">
        <v>43920</v>
      </c>
      <c r="C931" s="75">
        <v>1717.12</v>
      </c>
      <c r="D931" s="60">
        <f t="shared" si="56"/>
        <v>-3.5518290837327938E-4</v>
      </c>
      <c r="E931" s="60">
        <f t="shared" si="59"/>
        <v>1.7836917129029476E-3</v>
      </c>
      <c r="F931" s="54">
        <f t="shared" si="57"/>
        <v>6.3289993395746436</v>
      </c>
      <c r="G931" s="60">
        <f t="shared" si="58"/>
        <v>67.044038635179405</v>
      </c>
    </row>
    <row r="932" spans="1:7" s="54" customFormat="1" ht="13.25" customHeight="1">
      <c r="A932" s="62">
        <v>915</v>
      </c>
      <c r="B932" s="63">
        <v>43921</v>
      </c>
      <c r="C932" s="75">
        <v>1754.64</v>
      </c>
      <c r="D932" s="60">
        <f t="shared" si="56"/>
        <v>2.1615238855965738E-2</v>
      </c>
      <c r="E932" s="60">
        <f t="shared" si="59"/>
        <v>1.4588031507697457E-3</v>
      </c>
      <c r="F932" s="54">
        <f t="shared" si="57"/>
        <v>6.2098636844059403</v>
      </c>
      <c r="G932" s="60">
        <f t="shared" si="58"/>
        <v>60.631542450607</v>
      </c>
    </row>
    <row r="933" spans="1:7" s="54" customFormat="1" ht="13.25" customHeight="1">
      <c r="A933" s="62">
        <v>916</v>
      </c>
      <c r="B933" s="63">
        <v>43922</v>
      </c>
      <c r="C933" s="75">
        <v>1685.46</v>
      </c>
      <c r="D933" s="60">
        <f t="shared" si="56"/>
        <v>-4.0225184090976543E-2</v>
      </c>
      <c r="E933" s="60">
        <f t="shared" si="59"/>
        <v>1.2561006141526762E-3</v>
      </c>
      <c r="F933" s="54">
        <f t="shared" si="57"/>
        <v>5.3915776395994577</v>
      </c>
      <c r="G933" s="60">
        <f t="shared" si="58"/>
        <v>56.26165255006952</v>
      </c>
    </row>
    <row r="934" spans="1:7" s="54" customFormat="1" ht="13.25" customHeight="1">
      <c r="A934" s="62">
        <v>917</v>
      </c>
      <c r="B934" s="64">
        <v>43923</v>
      </c>
      <c r="C934" s="75">
        <v>1724.86</v>
      </c>
      <c r="D934" s="60">
        <f t="shared" si="56"/>
        <v>2.3107364189372676E-2</v>
      </c>
      <c r="E934" s="60">
        <f t="shared" si="59"/>
        <v>1.2440005939192535E-3</v>
      </c>
      <c r="F934" s="54">
        <f t="shared" si="57"/>
        <v>6.2602025300210755</v>
      </c>
      <c r="G934" s="60">
        <f t="shared" si="58"/>
        <v>55.990012472551911</v>
      </c>
    </row>
    <row r="935" spans="1:7" s="54" customFormat="1" ht="13.25" customHeight="1">
      <c r="A935" s="62">
        <v>918</v>
      </c>
      <c r="B935" s="65">
        <v>43924</v>
      </c>
      <c r="C935" s="75">
        <v>1725.44</v>
      </c>
      <c r="D935" s="60">
        <f t="shared" si="56"/>
        <v>3.3620265221201738E-4</v>
      </c>
      <c r="E935" s="60">
        <f t="shared" si="59"/>
        <v>1.0898657528200164E-3</v>
      </c>
      <c r="F935" s="54">
        <f t="shared" si="57"/>
        <v>6.8215970408157345</v>
      </c>
      <c r="G935" s="60">
        <f t="shared" si="58"/>
        <v>52.406695155356267</v>
      </c>
    </row>
    <row r="936" spans="1:7" s="54" customFormat="1" ht="13.25" customHeight="1">
      <c r="A936" s="62">
        <v>919</v>
      </c>
      <c r="B936" s="63">
        <v>43927</v>
      </c>
      <c r="C936" s="75">
        <v>1791.88</v>
      </c>
      <c r="D936" s="60">
        <f t="shared" si="56"/>
        <v>3.7783257603175593E-2</v>
      </c>
      <c r="E936" s="60">
        <f t="shared" si="59"/>
        <v>8.9316782224426068E-4</v>
      </c>
      <c r="F936" s="54">
        <f t="shared" si="57"/>
        <v>5.4224087176226474</v>
      </c>
      <c r="G936" s="60">
        <f t="shared" si="58"/>
        <v>47.442416802430472</v>
      </c>
    </row>
    <row r="937" spans="1:7" s="54" customFormat="1" ht="13.25" customHeight="1">
      <c r="A937" s="62">
        <v>920</v>
      </c>
      <c r="B937" s="63">
        <v>43928</v>
      </c>
      <c r="C937" s="75">
        <v>1823.6</v>
      </c>
      <c r="D937" s="60">
        <f t="shared" si="56"/>
        <v>1.754722133233251E-2</v>
      </c>
      <c r="E937" s="60">
        <f t="shared" si="59"/>
        <v>9.2277394379600749E-4</v>
      </c>
      <c r="F937" s="54">
        <f t="shared" si="57"/>
        <v>6.6544530228088563</v>
      </c>
      <c r="G937" s="60">
        <f t="shared" si="58"/>
        <v>48.222301255393639</v>
      </c>
    </row>
    <row r="938" spans="1:7" s="54" customFormat="1" ht="13.25" customHeight="1">
      <c r="A938" s="62">
        <v>921</v>
      </c>
      <c r="B938" s="63">
        <v>43929</v>
      </c>
      <c r="C938" s="75">
        <v>1807.14</v>
      </c>
      <c r="D938" s="60">
        <f t="shared" si="56"/>
        <v>-9.0670842678510638E-3</v>
      </c>
      <c r="E938" s="60">
        <f t="shared" si="59"/>
        <v>7.9790808758481977E-4</v>
      </c>
      <c r="F938" s="54">
        <f t="shared" si="57"/>
        <v>7.0304827004188954</v>
      </c>
      <c r="G938" s="60">
        <f t="shared" si="58"/>
        <v>44.841146068245692</v>
      </c>
    </row>
    <row r="939" spans="1:7" s="54" customFormat="1" ht="13.25" customHeight="1">
      <c r="A939" s="62">
        <v>922</v>
      </c>
      <c r="B939" s="64">
        <v>43930</v>
      </c>
      <c r="C939" s="75">
        <v>1836.21</v>
      </c>
      <c r="D939" s="60">
        <f t="shared" si="56"/>
        <v>1.5958179653178983E-2</v>
      </c>
      <c r="E939" s="60">
        <f t="shared" si="59"/>
        <v>6.6607817526521246E-4</v>
      </c>
      <c r="F939" s="54">
        <f t="shared" si="57"/>
        <v>6.9317707679692804</v>
      </c>
      <c r="G939" s="60">
        <f t="shared" si="58"/>
        <v>40.969708342485617</v>
      </c>
    </row>
    <row r="940" spans="1:7" s="54" customFormat="1" ht="13.25" customHeight="1">
      <c r="A940" s="62">
        <v>923</v>
      </c>
      <c r="B940" s="65">
        <v>43931</v>
      </c>
      <c r="C940" s="75">
        <v>1860.7</v>
      </c>
      <c r="D940" s="60">
        <f t="shared" si="56"/>
        <v>1.3249096268981415E-2</v>
      </c>
      <c r="E940" s="60">
        <f t="shared" si="59"/>
        <v>5.8155463488514302E-4</v>
      </c>
      <c r="F940" s="54">
        <f t="shared" si="57"/>
        <v>7.1479620226825622</v>
      </c>
      <c r="G940" s="60">
        <f t="shared" si="58"/>
        <v>38.282080402070115</v>
      </c>
    </row>
    <row r="941" spans="1:7" s="54" customFormat="1" ht="13.25" customHeight="1">
      <c r="A941" s="62">
        <v>924</v>
      </c>
      <c r="B941" s="63">
        <v>43934</v>
      </c>
      <c r="C941" s="75">
        <v>1825.76</v>
      </c>
      <c r="D941" s="60">
        <f t="shared" si="56"/>
        <v>-1.8956422307226193E-2</v>
      </c>
      <c r="E941" s="60">
        <f t="shared" si="59"/>
        <v>5.0211811236604319E-4</v>
      </c>
      <c r="F941" s="54">
        <f t="shared" si="57"/>
        <v>6.8810149863917749</v>
      </c>
      <c r="G941" s="60">
        <f t="shared" si="58"/>
        <v>35.571584771590217</v>
      </c>
    </row>
    <row r="942" spans="1:7" s="54" customFormat="1" ht="13.25" customHeight="1">
      <c r="A942" s="62">
        <v>925</v>
      </c>
      <c r="B942" s="63">
        <v>43935</v>
      </c>
      <c r="C942" s="75">
        <v>1857.08</v>
      </c>
      <c r="D942" s="60">
        <f t="shared" si="56"/>
        <v>1.7009022975350785E-2</v>
      </c>
      <c r="E942" s="60">
        <f t="shared" si="59"/>
        <v>4.6181888378732031E-4</v>
      </c>
      <c r="F942" s="54">
        <f t="shared" si="57"/>
        <v>7.0538868546095124</v>
      </c>
      <c r="G942" s="60">
        <f t="shared" si="58"/>
        <v>34.114272484460919</v>
      </c>
    </row>
    <row r="943" spans="1:7" s="54" customFormat="1" ht="13.25" customHeight="1">
      <c r="A943" s="62">
        <v>926</v>
      </c>
      <c r="B943" s="63">
        <v>43937</v>
      </c>
      <c r="C943" s="75">
        <v>1857.07</v>
      </c>
      <c r="D943" s="60">
        <f t="shared" si="56"/>
        <v>-5.3848121374154874E-6</v>
      </c>
      <c r="E943" s="60">
        <f t="shared" si="59"/>
        <v>4.1964483579349067E-4</v>
      </c>
      <c r="F943" s="54">
        <f t="shared" si="57"/>
        <v>7.7761017643989216</v>
      </c>
      <c r="G943" s="60">
        <f t="shared" si="58"/>
        <v>32.519301748340119</v>
      </c>
    </row>
    <row r="944" spans="1:7" s="54" customFormat="1" ht="13.25" customHeight="1">
      <c r="A944" s="62">
        <v>927</v>
      </c>
      <c r="B944" s="64">
        <v>43938</v>
      </c>
      <c r="C944" s="75">
        <v>1914.53</v>
      </c>
      <c r="D944" s="60">
        <f t="shared" si="56"/>
        <v>3.0472184832693962E-2</v>
      </c>
      <c r="E944" s="60">
        <f t="shared" si="59"/>
        <v>3.467629400459659E-4</v>
      </c>
      <c r="F944" s="54">
        <f t="shared" si="57"/>
        <v>5.2890915377986261</v>
      </c>
      <c r="G944" s="60">
        <f t="shared" si="58"/>
        <v>29.560828961919082</v>
      </c>
    </row>
    <row r="945" spans="1:7" s="54" customFormat="1" ht="13.25" customHeight="1">
      <c r="A945" s="62">
        <v>928</v>
      </c>
      <c r="B945" s="65">
        <v>43941</v>
      </c>
      <c r="C945" s="75">
        <v>1898.36</v>
      </c>
      <c r="D945" s="60">
        <f t="shared" si="56"/>
        <v>-8.4818061577593105E-3</v>
      </c>
      <c r="E945" s="60">
        <f t="shared" si="59"/>
        <v>4.1091569924643319E-4</v>
      </c>
      <c r="F945" s="54">
        <f t="shared" si="57"/>
        <v>7.622047549682784</v>
      </c>
      <c r="G945" s="60">
        <f t="shared" si="58"/>
        <v>32.179303319074691</v>
      </c>
    </row>
    <row r="946" spans="1:7" s="54" customFormat="1" ht="13.25" customHeight="1">
      <c r="A946" s="62">
        <v>929</v>
      </c>
      <c r="B946" s="63">
        <v>43942</v>
      </c>
      <c r="C946" s="75">
        <v>1879.38</v>
      </c>
      <c r="D946" s="60">
        <f t="shared" si="56"/>
        <v>-1.0048420326333877E-2</v>
      </c>
      <c r="E946" s="60">
        <f t="shared" si="59"/>
        <v>3.4922028245827565E-4</v>
      </c>
      <c r="F946" s="54">
        <f t="shared" si="57"/>
        <v>7.6706756749591154</v>
      </c>
      <c r="G946" s="60">
        <f t="shared" si="58"/>
        <v>29.665385751661056</v>
      </c>
    </row>
    <row r="947" spans="1:7" s="54" customFormat="1" ht="13.25" customHeight="1">
      <c r="A947" s="62">
        <v>930</v>
      </c>
      <c r="B947" s="63">
        <v>43943</v>
      </c>
      <c r="C947" s="75">
        <v>1896.15</v>
      </c>
      <c r="D947" s="60">
        <f t="shared" si="56"/>
        <v>8.8835794114927209E-3</v>
      </c>
      <c r="E947" s="60">
        <f t="shared" si="59"/>
        <v>3.027869860920453E-4</v>
      </c>
      <c r="F947" s="54">
        <f t="shared" si="57"/>
        <v>7.8418423927427039</v>
      </c>
      <c r="G947" s="60">
        <f t="shared" si="58"/>
        <v>27.622874668505343</v>
      </c>
    </row>
    <row r="948" spans="1:7" s="54" customFormat="1" ht="13.25" customHeight="1">
      <c r="A948" s="62">
        <v>931</v>
      </c>
      <c r="B948" s="63">
        <v>43944</v>
      </c>
      <c r="C948" s="75">
        <v>1914.73</v>
      </c>
      <c r="D948" s="60">
        <f t="shared" si="56"/>
        <v>9.7511058976381664E-3</v>
      </c>
      <c r="E948" s="60">
        <f t="shared" si="59"/>
        <v>2.6199806972761663E-4</v>
      </c>
      <c r="F948" s="54">
        <f t="shared" si="57"/>
        <v>7.8842544645852373</v>
      </c>
      <c r="G948" s="60">
        <f t="shared" si="58"/>
        <v>25.695041072424736</v>
      </c>
    </row>
    <row r="949" spans="1:7" s="54" customFormat="1" ht="13.25" customHeight="1">
      <c r="A949" s="62">
        <v>932</v>
      </c>
      <c r="B949" s="64">
        <v>43945</v>
      </c>
      <c r="C949" s="75">
        <v>1889.01</v>
      </c>
      <c r="D949" s="60">
        <f t="shared" si="56"/>
        <v>-1.3523738213570516E-2</v>
      </c>
      <c r="E949" s="60">
        <f t="shared" si="59"/>
        <v>2.3089670640999991E-4</v>
      </c>
      <c r="F949" s="54">
        <f t="shared" si="57"/>
        <v>7.5814478403787851</v>
      </c>
      <c r="G949" s="60">
        <f t="shared" si="58"/>
        <v>24.121768180487926</v>
      </c>
    </row>
    <row r="950" spans="1:7" s="54" customFormat="1" ht="13.25" customHeight="1">
      <c r="A950" s="62">
        <v>933</v>
      </c>
      <c r="B950" s="65">
        <v>43948</v>
      </c>
      <c r="C950" s="75">
        <v>1922.77</v>
      </c>
      <c r="D950" s="60">
        <f t="shared" si="56"/>
        <v>1.7713972357621718E-2</v>
      </c>
      <c r="E950" s="60">
        <f t="shared" si="59"/>
        <v>2.1722680065093503E-4</v>
      </c>
      <c r="F950" s="54">
        <f t="shared" si="57"/>
        <v>6.9900653490152553</v>
      </c>
      <c r="G950" s="60">
        <f t="shared" si="58"/>
        <v>23.396827512300813</v>
      </c>
    </row>
    <row r="951" spans="1:7" s="54" customFormat="1" ht="13.25" customHeight="1">
      <c r="A951" s="62">
        <v>934</v>
      </c>
      <c r="B951" s="63">
        <v>43949</v>
      </c>
      <c r="C951" s="75">
        <v>1934.09</v>
      </c>
      <c r="D951" s="60">
        <f t="shared" si="56"/>
        <v>5.8700769564754311E-3</v>
      </c>
      <c r="E951" s="60">
        <f t="shared" si="59"/>
        <v>2.2350141615533735E-4</v>
      </c>
      <c r="F951" s="54">
        <f t="shared" si="57"/>
        <v>8.2519201672064586</v>
      </c>
      <c r="G951" s="60">
        <f t="shared" si="58"/>
        <v>23.732331716699271</v>
      </c>
    </row>
    <row r="952" spans="1:7" s="54" customFormat="1" ht="13.25" customHeight="1">
      <c r="A952" s="62">
        <v>935</v>
      </c>
      <c r="B952" s="63">
        <v>43950</v>
      </c>
      <c r="C952" s="75">
        <v>1947.56</v>
      </c>
      <c r="D952" s="60">
        <f t="shared" si="56"/>
        <v>6.9403753916229306E-3</v>
      </c>
      <c r="E952" s="60">
        <f t="shared" si="59"/>
        <v>1.9144481378819507E-4</v>
      </c>
      <c r="F952" s="54">
        <f t="shared" si="57"/>
        <v>8.3093042029421085</v>
      </c>
      <c r="G952" s="60">
        <f t="shared" si="58"/>
        <v>21.964538027153029</v>
      </c>
    </row>
    <row r="953" spans="1:7" s="54" customFormat="1" ht="13.25" customHeight="1">
      <c r="A953" s="62">
        <v>936</v>
      </c>
      <c r="B953" s="63">
        <v>43955</v>
      </c>
      <c r="C953" s="75">
        <v>1895.37</v>
      </c>
      <c r="D953" s="60">
        <f t="shared" si="56"/>
        <v>-2.7163236882236031E-2</v>
      </c>
      <c r="E953" s="60">
        <f t="shared" si="59"/>
        <v>1.6713565502617621E-4</v>
      </c>
      <c r="F953" s="54">
        <f t="shared" si="57"/>
        <v>4.2820785919541553</v>
      </c>
      <c r="G953" s="60">
        <f t="shared" si="58"/>
        <v>20.522715479827809</v>
      </c>
    </row>
    <row r="954" spans="1:7" s="54" customFormat="1" ht="13.25" customHeight="1">
      <c r="A954" s="62">
        <v>937</v>
      </c>
      <c r="B954" s="64">
        <v>43957</v>
      </c>
      <c r="C954" s="75">
        <v>1928.76</v>
      </c>
      <c r="D954" s="60">
        <f t="shared" si="56"/>
        <v>1.7463239251821916E-2</v>
      </c>
      <c r="E954" s="60">
        <f t="shared" si="59"/>
        <v>2.3909723450382247E-4</v>
      </c>
      <c r="F954" s="54">
        <f t="shared" si="57"/>
        <v>7.0631561322634653</v>
      </c>
      <c r="G954" s="60">
        <f t="shared" si="58"/>
        <v>24.546385292943494</v>
      </c>
    </row>
    <row r="955" spans="1:7" s="54" customFormat="1" ht="13.25" customHeight="1">
      <c r="A955" s="62">
        <v>938</v>
      </c>
      <c r="B955" s="65">
        <v>43958</v>
      </c>
      <c r="C955" s="75">
        <v>1928.61</v>
      </c>
      <c r="D955" s="60">
        <f t="shared" si="56"/>
        <v>-7.7773197839873446E-5</v>
      </c>
      <c r="E955" s="60">
        <f t="shared" si="59"/>
        <v>2.4015728573250497E-4</v>
      </c>
      <c r="F955" s="54">
        <f t="shared" si="57"/>
        <v>8.334191305769366</v>
      </c>
      <c r="G955" s="60">
        <f t="shared" si="58"/>
        <v>24.600739014222977</v>
      </c>
    </row>
    <row r="956" spans="1:7" s="54" customFormat="1" ht="13.25" customHeight="1">
      <c r="A956" s="62">
        <v>939</v>
      </c>
      <c r="B956" s="63">
        <v>43959</v>
      </c>
      <c r="C956" s="75">
        <v>1945.82</v>
      </c>
      <c r="D956" s="60">
        <f t="shared" si="56"/>
        <v>8.8839458659622454E-3</v>
      </c>
      <c r="E956" s="60">
        <f t="shared" si="59"/>
        <v>2.0043859369124481E-4</v>
      </c>
      <c r="F956" s="54">
        <f t="shared" si="57"/>
        <v>8.1212436542589721</v>
      </c>
      <c r="G956" s="60">
        <f t="shared" si="58"/>
        <v>22.474546849757328</v>
      </c>
    </row>
    <row r="957" spans="1:7" s="54" customFormat="1" ht="13.25" customHeight="1">
      <c r="A957" s="62">
        <v>940</v>
      </c>
      <c r="B957" s="63">
        <v>43962</v>
      </c>
      <c r="C957" s="75">
        <v>1935.4</v>
      </c>
      <c r="D957" s="60">
        <f t="shared" si="56"/>
        <v>-5.3694585903300328E-3</v>
      </c>
      <c r="E957" s="60">
        <f t="shared" si="59"/>
        <v>1.7856059407227856E-4</v>
      </c>
      <c r="F957" s="54">
        <f t="shared" si="57"/>
        <v>8.4691186761316182</v>
      </c>
      <c r="G957" s="60">
        <f t="shared" si="58"/>
        <v>21.212559889417921</v>
      </c>
    </row>
    <row r="958" spans="1:7" s="54" customFormat="1" ht="13.25" customHeight="1">
      <c r="A958" s="62">
        <v>941</v>
      </c>
      <c r="B958" s="63">
        <v>43963</v>
      </c>
      <c r="C958" s="75">
        <v>1922.17</v>
      </c>
      <c r="D958" s="60">
        <f t="shared" si="56"/>
        <v>-6.8592672962957983E-3</v>
      </c>
      <c r="E958" s="60">
        <f t="shared" si="59"/>
        <v>1.5405854391206097E-4</v>
      </c>
      <c r="F958" s="54">
        <f t="shared" si="57"/>
        <v>8.4727774276789631</v>
      </c>
      <c r="G958" s="60">
        <f t="shared" si="58"/>
        <v>19.703490316651862</v>
      </c>
    </row>
    <row r="959" spans="1:7" s="54" customFormat="1" ht="13.25" customHeight="1">
      <c r="A959" s="62">
        <v>942</v>
      </c>
      <c r="B959" s="64">
        <v>43964</v>
      </c>
      <c r="C959" s="75">
        <v>1940.42</v>
      </c>
      <c r="D959" s="60">
        <f t="shared" si="56"/>
        <v>9.4496883205609887E-3</v>
      </c>
      <c r="E959" s="60">
        <f t="shared" si="59"/>
        <v>1.3650798353181568E-4</v>
      </c>
      <c r="F959" s="54">
        <f t="shared" si="57"/>
        <v>8.2449781028123947</v>
      </c>
      <c r="G959" s="60">
        <f t="shared" si="58"/>
        <v>18.547240185541767</v>
      </c>
    </row>
    <row r="960" spans="1:7" s="54" customFormat="1" ht="13.25" customHeight="1">
      <c r="A960" s="62">
        <v>943</v>
      </c>
      <c r="B960" s="65">
        <v>43965</v>
      </c>
      <c r="C960" s="75">
        <v>1924.96</v>
      </c>
      <c r="D960" s="60">
        <f t="shared" si="56"/>
        <v>-7.9992561858931218E-3</v>
      </c>
      <c r="E960" s="60">
        <f t="shared" si="59"/>
        <v>1.2782219080223977E-4</v>
      </c>
      <c r="F960" s="54">
        <f t="shared" si="57"/>
        <v>8.4642679625475985</v>
      </c>
      <c r="G960" s="60">
        <f t="shared" si="58"/>
        <v>17.947476725758531</v>
      </c>
    </row>
    <row r="961" spans="1:7" s="54" customFormat="1" ht="13.25" customHeight="1">
      <c r="A961" s="62">
        <v>944</v>
      </c>
      <c r="B961" s="63">
        <v>43966</v>
      </c>
      <c r="C961" s="75">
        <v>1927.28</v>
      </c>
      <c r="D961" s="60">
        <f t="shared" si="56"/>
        <v>1.2044941543044908E-3</v>
      </c>
      <c r="E961" s="60">
        <f t="shared" si="59"/>
        <v>1.1737322650149523E-4</v>
      </c>
      <c r="F961" s="54">
        <f t="shared" si="57"/>
        <v>9.0377911075293831</v>
      </c>
      <c r="G961" s="60">
        <f t="shared" si="58"/>
        <v>17.198271156827595</v>
      </c>
    </row>
    <row r="962" spans="1:7" s="54" customFormat="1" ht="13.25" customHeight="1">
      <c r="A962" s="62">
        <v>945</v>
      </c>
      <c r="B962" s="63">
        <v>43969</v>
      </c>
      <c r="C962" s="75">
        <v>1937.11</v>
      </c>
      <c r="D962" s="60">
        <f t="shared" si="56"/>
        <v>5.0874892037864935E-3</v>
      </c>
      <c r="E962" s="60">
        <f t="shared" si="59"/>
        <v>1.00532574279066E-4</v>
      </c>
      <c r="F962" s="54">
        <f t="shared" si="57"/>
        <v>8.9475744323488691</v>
      </c>
      <c r="G962" s="60">
        <f t="shared" si="58"/>
        <v>15.916723506527539</v>
      </c>
    </row>
    <row r="963" spans="1:7" s="54" customFormat="1" ht="13.25" customHeight="1">
      <c r="A963" s="62">
        <v>946</v>
      </c>
      <c r="B963" s="63">
        <v>43970</v>
      </c>
      <c r="C963" s="75">
        <v>1980.61</v>
      </c>
      <c r="D963" s="60">
        <f t="shared" si="56"/>
        <v>2.2207706406208855E-2</v>
      </c>
      <c r="E963" s="60">
        <f t="shared" si="59"/>
        <v>9.0054722245396047E-5</v>
      </c>
      <c r="F963" s="54">
        <f t="shared" si="57"/>
        <v>3.8386203925258631</v>
      </c>
      <c r="G963" s="60">
        <f t="shared" si="58"/>
        <v>15.064458173409292</v>
      </c>
    </row>
    <row r="964" spans="1:7" s="54" customFormat="1" ht="13.25" customHeight="1">
      <c r="A964" s="62">
        <v>947</v>
      </c>
      <c r="B964" s="64">
        <v>43971</v>
      </c>
      <c r="C964" s="75">
        <v>1989.64</v>
      </c>
      <c r="D964" s="60">
        <f t="shared" si="56"/>
        <v>4.5488397812139631E-3</v>
      </c>
      <c r="E964" s="60">
        <f t="shared" si="59"/>
        <v>1.4369946174322705E-4</v>
      </c>
      <c r="F964" s="54">
        <f t="shared" si="57"/>
        <v>8.703791932565931</v>
      </c>
      <c r="G964" s="60">
        <f t="shared" si="58"/>
        <v>19.029520319570121</v>
      </c>
    </row>
    <row r="965" spans="1:7" s="54" customFormat="1" ht="13.25" customHeight="1">
      <c r="A965" s="62">
        <v>948</v>
      </c>
      <c r="B965" s="65">
        <v>43972</v>
      </c>
      <c r="C965" s="75">
        <v>1998.31</v>
      </c>
      <c r="D965" s="60">
        <f t="shared" si="56"/>
        <v>4.3481054976096086E-3</v>
      </c>
      <c r="E965" s="60">
        <f t="shared" si="59"/>
        <v>1.2455527935733993E-4</v>
      </c>
      <c r="F965" s="54">
        <f t="shared" si="57"/>
        <v>8.8389727315940299</v>
      </c>
      <c r="G965" s="60">
        <f t="shared" si="58"/>
        <v>17.716639184125658</v>
      </c>
    </row>
    <row r="966" spans="1:7" s="54" customFormat="1" ht="13.25" customHeight="1">
      <c r="A966" s="62">
        <v>949</v>
      </c>
      <c r="B966" s="63">
        <v>43973</v>
      </c>
      <c r="C966" s="75">
        <v>1970.13</v>
      </c>
      <c r="D966" s="60">
        <f t="shared" si="56"/>
        <v>-1.4202292925822002E-2</v>
      </c>
      <c r="E966" s="60">
        <f t="shared" si="59"/>
        <v>1.0871054172868008E-4</v>
      </c>
      <c r="F966" s="54">
        <f t="shared" si="57"/>
        <v>7.2713888089397454</v>
      </c>
      <c r="G966" s="60">
        <f t="shared" si="58"/>
        <v>16.551452055825006</v>
      </c>
    </row>
    <row r="967" spans="1:7" s="54" customFormat="1" ht="13.25" customHeight="1">
      <c r="A967" s="62">
        <v>950</v>
      </c>
      <c r="B967" s="63">
        <v>43976</v>
      </c>
      <c r="C967" s="75">
        <v>1994.6</v>
      </c>
      <c r="D967" s="60">
        <f t="shared" si="56"/>
        <v>1.2343998565251809E-2</v>
      </c>
      <c r="E967" s="60">
        <f t="shared" si="59"/>
        <v>1.2011959951974221E-4</v>
      </c>
      <c r="F967" s="54">
        <f t="shared" si="57"/>
        <v>7.7585010987664704</v>
      </c>
      <c r="G967" s="60">
        <f t="shared" si="58"/>
        <v>17.398315745776959</v>
      </c>
    </row>
    <row r="968" spans="1:7" s="54" customFormat="1" ht="13.25" customHeight="1">
      <c r="A968" s="62">
        <v>951</v>
      </c>
      <c r="B968" s="63">
        <v>43977</v>
      </c>
      <c r="C968" s="75">
        <v>2029.78</v>
      </c>
      <c r="D968" s="60">
        <f t="shared" si="56"/>
        <v>1.7483883810901213E-2</v>
      </c>
      <c r="E968" s="60">
        <f t="shared" si="59"/>
        <v>1.2285591983332491E-4</v>
      </c>
      <c r="F968" s="54">
        <f t="shared" si="57"/>
        <v>6.5163300710218799</v>
      </c>
      <c r="G968" s="60">
        <f t="shared" si="58"/>
        <v>17.595366378111564</v>
      </c>
    </row>
    <row r="969" spans="1:7" s="54" customFormat="1" ht="13.25" customHeight="1">
      <c r="A969" s="62">
        <v>952</v>
      </c>
      <c r="B969" s="64">
        <v>43978</v>
      </c>
      <c r="C969" s="75">
        <v>2031.2</v>
      </c>
      <c r="D969" s="60">
        <f t="shared" si="56"/>
        <v>6.9933861179994684E-4</v>
      </c>
      <c r="E969" s="60">
        <f t="shared" si="59"/>
        <v>1.454889101161124E-4</v>
      </c>
      <c r="F969" s="54">
        <f t="shared" si="57"/>
        <v>8.8320491004448911</v>
      </c>
      <c r="G969" s="60">
        <f t="shared" si="58"/>
        <v>19.147638326765087</v>
      </c>
    </row>
    <row r="970" spans="1:7" s="54" customFormat="1" ht="13.25" customHeight="1">
      <c r="A970" s="62">
        <v>953</v>
      </c>
      <c r="B970" s="65">
        <v>43979</v>
      </c>
      <c r="C970" s="75">
        <v>2028.54</v>
      </c>
      <c r="D970" s="60">
        <f t="shared" si="56"/>
        <v>-1.3104289341935172E-3</v>
      </c>
      <c r="E970" s="60">
        <f t="shared" si="59"/>
        <v>1.2332557582479529E-4</v>
      </c>
      <c r="F970" s="54">
        <f t="shared" si="57"/>
        <v>8.9867584280992254</v>
      </c>
      <c r="G970" s="60">
        <f t="shared" si="58"/>
        <v>17.628966250988292</v>
      </c>
    </row>
    <row r="971" spans="1:7" s="54" customFormat="1" ht="13.25" customHeight="1">
      <c r="A971" s="62">
        <v>954</v>
      </c>
      <c r="B971" s="63">
        <v>43980</v>
      </c>
      <c r="C971" s="75">
        <v>2029.6</v>
      </c>
      <c r="D971" s="60">
        <f t="shared" si="56"/>
        <v>5.2240682879678044E-4</v>
      </c>
      <c r="E971" s="60">
        <f t="shared" si="59"/>
        <v>1.0542061215830479E-4</v>
      </c>
      <c r="F971" s="54">
        <f t="shared" si="57"/>
        <v>9.1549636175126565</v>
      </c>
      <c r="G971" s="60">
        <f t="shared" si="58"/>
        <v>16.299077968981194</v>
      </c>
    </row>
    <row r="972" spans="1:7" s="54" customFormat="1" ht="13.25" customHeight="1">
      <c r="A972" s="62">
        <v>955</v>
      </c>
      <c r="B972" s="63">
        <v>43983</v>
      </c>
      <c r="C972" s="75">
        <v>2065.08</v>
      </c>
      <c r="D972" s="60">
        <f t="shared" si="56"/>
        <v>1.7330237279747706E-2</v>
      </c>
      <c r="E972" s="60">
        <f t="shared" si="59"/>
        <v>9.0631593147655389E-5</v>
      </c>
      <c r="F972" s="54">
        <f t="shared" si="57"/>
        <v>5.9948839642263678</v>
      </c>
      <c r="G972" s="60">
        <f t="shared" si="58"/>
        <v>15.112630966581946</v>
      </c>
    </row>
    <row r="973" spans="1:7" s="54" customFormat="1" ht="13.25" customHeight="1">
      <c r="A973" s="62">
        <v>956</v>
      </c>
      <c r="B973" s="63">
        <v>43984</v>
      </c>
      <c r="C973" s="75">
        <v>2087.19</v>
      </c>
      <c r="D973" s="60">
        <f t="shared" si="56"/>
        <v>1.0649697138517421E-2</v>
      </c>
      <c r="E973" s="60">
        <f t="shared" si="59"/>
        <v>1.1850656450916254E-4</v>
      </c>
      <c r="F973" s="54">
        <f t="shared" si="57"/>
        <v>8.0834977582121468</v>
      </c>
      <c r="G973" s="60">
        <f t="shared" si="58"/>
        <v>17.281103626883603</v>
      </c>
    </row>
    <row r="974" spans="1:7" s="54" customFormat="1" ht="13.25" customHeight="1">
      <c r="A974" s="62">
        <v>957</v>
      </c>
      <c r="B974" s="64">
        <v>43985</v>
      </c>
      <c r="C974" s="75">
        <v>2147</v>
      </c>
      <c r="D974" s="60">
        <f t="shared" si="56"/>
        <v>2.8252855175443799E-2</v>
      </c>
      <c r="E974" s="60">
        <f t="shared" si="59"/>
        <v>1.1635647716716106E-4</v>
      </c>
      <c r="F974" s="54">
        <f t="shared" si="57"/>
        <v>2.1986939324108796</v>
      </c>
      <c r="G974" s="60">
        <f t="shared" si="58"/>
        <v>17.123618848282213</v>
      </c>
    </row>
    <row r="975" spans="1:7" s="54" customFormat="1" ht="13.25" customHeight="1">
      <c r="A975" s="62">
        <v>958</v>
      </c>
      <c r="B975" s="65">
        <v>43986</v>
      </c>
      <c r="C975" s="75">
        <v>2151.1799999999998</v>
      </c>
      <c r="D975" s="60">
        <f t="shared" si="56"/>
        <v>1.9450098961731016E-3</v>
      </c>
      <c r="E975" s="60">
        <f t="shared" si="59"/>
        <v>2.0573558492312146E-4</v>
      </c>
      <c r="F975" s="54">
        <f t="shared" si="57"/>
        <v>8.4705307938452314</v>
      </c>
      <c r="G975" s="60">
        <f t="shared" si="58"/>
        <v>22.769577817918936</v>
      </c>
    </row>
    <row r="976" spans="1:7" s="54" customFormat="1" ht="13.25" customHeight="1">
      <c r="A976" s="62">
        <v>959</v>
      </c>
      <c r="B976" s="63">
        <v>43987</v>
      </c>
      <c r="C976" s="75">
        <v>2181.87</v>
      </c>
      <c r="D976" s="60">
        <f t="shared" si="56"/>
        <v>1.4165778474731078E-2</v>
      </c>
      <c r="E976" s="60">
        <f t="shared" si="59"/>
        <v>1.7287933314587858E-4</v>
      </c>
      <c r="F976" s="54">
        <f t="shared" si="57"/>
        <v>7.502169052445991</v>
      </c>
      <c r="G976" s="60">
        <f t="shared" si="58"/>
        <v>20.872372158612304</v>
      </c>
    </row>
    <row r="977" spans="1:7" s="54" customFormat="1" ht="13.25" customHeight="1">
      <c r="A977" s="62">
        <v>960</v>
      </c>
      <c r="B977" s="63">
        <v>43990</v>
      </c>
      <c r="C977" s="75">
        <v>2184.29</v>
      </c>
      <c r="D977" s="60">
        <f t="shared" si="56"/>
        <v>1.1085256828947763E-3</v>
      </c>
      <c r="E977" s="60">
        <f t="shared" si="59"/>
        <v>1.7229461715360069E-4</v>
      </c>
      <c r="F977" s="54">
        <f t="shared" si="57"/>
        <v>8.6591725168658922</v>
      </c>
      <c r="G977" s="60">
        <f t="shared" si="58"/>
        <v>20.837044781520092</v>
      </c>
    </row>
    <row r="978" spans="1:7" s="54" customFormat="1" ht="13.25" customHeight="1">
      <c r="A978" s="62">
        <v>961</v>
      </c>
      <c r="B978" s="63">
        <v>43991</v>
      </c>
      <c r="C978" s="75">
        <v>2188.92</v>
      </c>
      <c r="D978" s="60">
        <f t="shared" si="56"/>
        <v>2.1174385542433939E-3</v>
      </c>
      <c r="E978" s="60">
        <f t="shared" si="59"/>
        <v>1.4527706227814848E-4</v>
      </c>
      <c r="F978" s="54">
        <f t="shared" si="57"/>
        <v>8.8060058276960778</v>
      </c>
      <c r="G978" s="60">
        <f t="shared" si="58"/>
        <v>19.133692715754954</v>
      </c>
    </row>
    <row r="979" spans="1:7" s="54" customFormat="1" ht="13.25" customHeight="1">
      <c r="A979" s="62">
        <v>962</v>
      </c>
      <c r="B979" s="64">
        <v>43992</v>
      </c>
      <c r="C979" s="75">
        <v>2195.69</v>
      </c>
      <c r="D979" s="60">
        <f t="shared" ref="D979:D1017" si="60">LN(C979/C978)</f>
        <v>3.0880764218546653E-3</v>
      </c>
      <c r="E979" s="60">
        <f t="shared" si="59"/>
        <v>1.2368444031586948E-4</v>
      </c>
      <c r="F979" s="54">
        <f t="shared" si="57"/>
        <v>8.9206758946177498</v>
      </c>
      <c r="G979" s="60">
        <f t="shared" si="58"/>
        <v>17.654596840369681</v>
      </c>
    </row>
    <row r="980" spans="1:7" s="54" customFormat="1" ht="13.25" customHeight="1">
      <c r="A980" s="62">
        <v>963</v>
      </c>
      <c r="B980" s="65">
        <v>43993</v>
      </c>
      <c r="C980" s="75">
        <v>2176.7800000000002</v>
      </c>
      <c r="D980" s="60">
        <f t="shared" si="60"/>
        <v>-8.6496272804532145E-3</v>
      </c>
      <c r="E980" s="60">
        <f t="shared" si="59"/>
        <v>1.0675369773330702E-4</v>
      </c>
      <c r="F980" s="54">
        <f t="shared" ref="F980:F1017" si="61">-1*(LN(E980)+POWER(D980,2)/E980)</f>
        <v>8.4441575964175346</v>
      </c>
      <c r="G980" s="60">
        <f t="shared" ref="G980:G1018" si="62">SQRT(E980*252)*100</f>
        <v>16.401808384685321</v>
      </c>
    </row>
    <row r="981" spans="1:7" s="54" customFormat="1" ht="13.25" customHeight="1">
      <c r="A981" s="62">
        <v>964</v>
      </c>
      <c r="B981" s="63">
        <v>43994</v>
      </c>
      <c r="C981" s="75">
        <v>2132.3000000000002</v>
      </c>
      <c r="D981" s="60">
        <f t="shared" si="60"/>
        <v>-2.0645511296036735E-2</v>
      </c>
      <c r="E981" s="60">
        <f t="shared" ref="E981:E1017" si="63">$B$3+$B$4*POWER(D980,2)+$B$5*E980</f>
        <v>1.0163832933565287E-4</v>
      </c>
      <c r="F981" s="54">
        <f t="shared" si="61"/>
        <v>5.0004245191125403</v>
      </c>
      <c r="G981" s="60">
        <f t="shared" si="62"/>
        <v>16.004017930689944</v>
      </c>
    </row>
    <row r="982" spans="1:7" s="54" customFormat="1" ht="13.25" customHeight="1">
      <c r="A982" s="62">
        <v>965</v>
      </c>
      <c r="B982" s="63">
        <v>43997</v>
      </c>
      <c r="C982" s="75">
        <v>2030.82</v>
      </c>
      <c r="D982" s="60">
        <f t="shared" si="60"/>
        <v>-4.8761556971812337E-2</v>
      </c>
      <c r="E982" s="60">
        <f t="shared" si="63"/>
        <v>1.4423403375796114E-4</v>
      </c>
      <c r="F982" s="54">
        <f t="shared" si="61"/>
        <v>-7.6408669747147542</v>
      </c>
      <c r="G982" s="60">
        <f t="shared" si="62"/>
        <v>19.06488303321219</v>
      </c>
    </row>
    <row r="983" spans="1:7" s="54" customFormat="1" ht="13.25" customHeight="1">
      <c r="A983" s="62">
        <v>966</v>
      </c>
      <c r="B983" s="63">
        <v>43998</v>
      </c>
      <c r="C983" s="75">
        <v>2138.0500000000002</v>
      </c>
      <c r="D983" s="60">
        <f t="shared" si="60"/>
        <v>5.1454546293534374E-2</v>
      </c>
      <c r="E983" s="60">
        <f t="shared" si="63"/>
        <v>4.3865247148643766E-4</v>
      </c>
      <c r="F983" s="54">
        <f t="shared" si="61"/>
        <v>1.6961130981873787</v>
      </c>
      <c r="G983" s="60">
        <f t="shared" si="62"/>
        <v>33.247619886930593</v>
      </c>
    </row>
    <row r="984" spans="1:7" s="54" customFormat="1" ht="13.25" customHeight="1">
      <c r="A984" s="62">
        <v>967</v>
      </c>
      <c r="B984" s="64">
        <v>43999</v>
      </c>
      <c r="C984" s="75">
        <v>2141.0500000000002</v>
      </c>
      <c r="D984" s="60">
        <f t="shared" si="60"/>
        <v>1.4021642361787636E-3</v>
      </c>
      <c r="E984" s="60">
        <f t="shared" si="63"/>
        <v>7.1458854679694447E-4</v>
      </c>
      <c r="F984" s="54">
        <f t="shared" si="61"/>
        <v>7.2410523160387612</v>
      </c>
      <c r="G984" s="60">
        <f t="shared" si="62"/>
        <v>42.435399584878425</v>
      </c>
    </row>
    <row r="985" spans="1:7" s="54" customFormat="1" ht="13.25" customHeight="1">
      <c r="A985" s="62">
        <v>968</v>
      </c>
      <c r="B985" s="65">
        <v>44000</v>
      </c>
      <c r="C985" s="75">
        <v>2133.48</v>
      </c>
      <c r="D985" s="60">
        <f t="shared" si="60"/>
        <v>-3.5419135736085463E-3</v>
      </c>
      <c r="E985" s="60">
        <f t="shared" si="63"/>
        <v>5.8747401963545683E-4</v>
      </c>
      <c r="F985" s="54">
        <f t="shared" si="61"/>
        <v>7.4183241406798386</v>
      </c>
      <c r="G985" s="60">
        <f t="shared" si="62"/>
        <v>38.476415236887014</v>
      </c>
    </row>
    <row r="986" spans="1:7" s="54" customFormat="1" ht="13.25" customHeight="1">
      <c r="A986" s="62">
        <v>969</v>
      </c>
      <c r="B986" s="63">
        <v>44001</v>
      </c>
      <c r="C986" s="75">
        <v>2141.3200000000002</v>
      </c>
      <c r="D986" s="60">
        <f t="shared" si="60"/>
        <v>3.6680119725594059E-3</v>
      </c>
      <c r="E986" s="60">
        <f t="shared" si="63"/>
        <v>4.8525320259575039E-4</v>
      </c>
      <c r="F986" s="54">
        <f t="shared" si="61"/>
        <v>7.6031133619436897</v>
      </c>
      <c r="G986" s="60">
        <f t="shared" si="62"/>
        <v>34.969101654765041</v>
      </c>
    </row>
    <row r="987" spans="1:7" s="54" customFormat="1" ht="13.25" customHeight="1">
      <c r="A987" s="62">
        <v>970</v>
      </c>
      <c r="B987" s="63">
        <v>44004</v>
      </c>
      <c r="C987" s="75">
        <v>2126.73</v>
      </c>
      <c r="D987" s="60">
        <f t="shared" si="60"/>
        <v>-6.8368724974830139E-3</v>
      </c>
      <c r="E987" s="60">
        <f t="shared" si="63"/>
        <v>4.0203985281440311E-4</v>
      </c>
      <c r="F987" s="54">
        <f t="shared" si="61"/>
        <v>7.7026951784696953</v>
      </c>
      <c r="G987" s="60">
        <f t="shared" si="62"/>
        <v>31.829866934882023</v>
      </c>
    </row>
    <row r="988" spans="1:7" s="54" customFormat="1" ht="13.25" customHeight="1">
      <c r="A988" s="62">
        <v>971</v>
      </c>
      <c r="B988" s="63">
        <v>44005</v>
      </c>
      <c r="C988" s="75">
        <v>2131.2399999999998</v>
      </c>
      <c r="D988" s="60">
        <f t="shared" si="60"/>
        <v>2.1183811471504384E-3</v>
      </c>
      <c r="E988" s="60">
        <f t="shared" si="63"/>
        <v>3.3863105739092067E-4</v>
      </c>
      <c r="F988" s="54">
        <f t="shared" si="61"/>
        <v>7.9773473697810804</v>
      </c>
      <c r="G988" s="60">
        <f t="shared" si="62"/>
        <v>29.212159533747588</v>
      </c>
    </row>
    <row r="989" spans="1:7" s="54" customFormat="1" ht="13.25" customHeight="1">
      <c r="A989" s="62">
        <v>972</v>
      </c>
      <c r="B989" s="64">
        <v>44006</v>
      </c>
      <c r="C989" s="75">
        <v>2161.5100000000002</v>
      </c>
      <c r="D989" s="60">
        <f t="shared" si="60"/>
        <v>1.410308157511727E-2</v>
      </c>
      <c r="E989" s="60">
        <f t="shared" si="63"/>
        <v>2.8131457788787201E-4</v>
      </c>
      <c r="F989" s="54">
        <f t="shared" si="61"/>
        <v>7.4690103480887737</v>
      </c>
      <c r="G989" s="60">
        <f t="shared" si="62"/>
        <v>26.625415232019151</v>
      </c>
    </row>
    <row r="990" spans="1:7" s="54" customFormat="1" ht="13.25" customHeight="1">
      <c r="A990" s="62">
        <v>973</v>
      </c>
      <c r="B990" s="65">
        <v>44007</v>
      </c>
      <c r="C990" s="75">
        <v>2112.37</v>
      </c>
      <c r="D990" s="60">
        <f t="shared" si="60"/>
        <v>-2.2996511637603322E-2</v>
      </c>
      <c r="E990" s="60">
        <f t="shared" si="63"/>
        <v>2.604593340894976E-4</v>
      </c>
      <c r="F990" s="54">
        <f t="shared" si="61"/>
        <v>6.2226526221705907</v>
      </c>
      <c r="G990" s="60">
        <f t="shared" si="62"/>
        <v>25.619475441654423</v>
      </c>
    </row>
    <row r="991" spans="1:7" s="54" customFormat="1" ht="13.25" customHeight="1">
      <c r="A991" s="62">
        <v>974</v>
      </c>
      <c r="B991" s="63">
        <v>44008</v>
      </c>
      <c r="C991" s="75">
        <v>2134.65</v>
      </c>
      <c r="D991" s="60">
        <f t="shared" si="60"/>
        <v>1.0492158921557042E-2</v>
      </c>
      <c r="E991" s="60">
        <f t="shared" si="63"/>
        <v>2.8736500699610366E-4</v>
      </c>
      <c r="F991" s="54">
        <f t="shared" si="61"/>
        <v>7.771671739444475</v>
      </c>
      <c r="G991" s="60">
        <f t="shared" si="62"/>
        <v>26.910217718000375</v>
      </c>
    </row>
    <row r="992" spans="1:7" s="54" customFormat="1" ht="13.25" customHeight="1">
      <c r="A992" s="62">
        <v>975</v>
      </c>
      <c r="B992" s="63">
        <v>44011</v>
      </c>
      <c r="C992" s="75">
        <v>2093.48</v>
      </c>
      <c r="D992" s="60">
        <f t="shared" si="60"/>
        <v>-1.9474945763722509E-2</v>
      </c>
      <c r="E992" s="60">
        <f t="shared" si="63"/>
        <v>2.5357313582644432E-4</v>
      </c>
      <c r="F992" s="54">
        <f t="shared" si="61"/>
        <v>6.7841418145419361</v>
      </c>
      <c r="G992" s="60">
        <f t="shared" si="62"/>
        <v>25.278534417221259</v>
      </c>
    </row>
    <row r="993" spans="1:7" s="54" customFormat="1" ht="13.25" customHeight="1">
      <c r="A993" s="62">
        <v>976</v>
      </c>
      <c r="B993" s="63">
        <v>44012</v>
      </c>
      <c r="C993" s="75">
        <v>2108.33</v>
      </c>
      <c r="D993" s="60">
        <f t="shared" si="60"/>
        <v>7.0684118646372109E-3</v>
      </c>
      <c r="E993" s="60">
        <f t="shared" si="63"/>
        <v>2.6184736301821889E-4</v>
      </c>
      <c r="F993" s="54">
        <f t="shared" si="61"/>
        <v>8.0569412866027559</v>
      </c>
      <c r="G993" s="60">
        <f t="shared" si="62"/>
        <v>25.687649849799644</v>
      </c>
    </row>
    <row r="994" spans="1:7" s="54" customFormat="1" ht="13.25" customHeight="1">
      <c r="A994" s="62">
        <v>977</v>
      </c>
      <c r="B994" s="64">
        <v>44013</v>
      </c>
      <c r="C994" s="75">
        <v>2106.6999999999998</v>
      </c>
      <c r="D994" s="60">
        <f t="shared" si="60"/>
        <v>-7.7342276626892739E-4</v>
      </c>
      <c r="E994" s="60">
        <f t="shared" si="63"/>
        <v>2.2476920937931756E-4</v>
      </c>
      <c r="F994" s="54">
        <f t="shared" si="61"/>
        <v>8.3977750983543427</v>
      </c>
      <c r="G994" s="60">
        <f t="shared" si="62"/>
        <v>23.799546374582022</v>
      </c>
    </row>
    <row r="995" spans="1:7" s="54" customFormat="1" ht="13.25" customHeight="1">
      <c r="A995" s="62">
        <v>978</v>
      </c>
      <c r="B995" s="65">
        <v>44014</v>
      </c>
      <c r="C995" s="75">
        <v>2135.37</v>
      </c>
      <c r="D995" s="60">
        <f t="shared" si="60"/>
        <v>1.3517191622953088E-2</v>
      </c>
      <c r="E995" s="60">
        <f t="shared" si="63"/>
        <v>1.8797244181480423E-4</v>
      </c>
      <c r="F995" s="54">
        <f t="shared" si="61"/>
        <v>7.6071872308099326</v>
      </c>
      <c r="G995" s="60">
        <f t="shared" si="62"/>
        <v>21.764433219666131</v>
      </c>
    </row>
    <row r="996" spans="1:7" s="54" customFormat="1" ht="13.25" customHeight="1">
      <c r="A996" s="62">
        <v>979</v>
      </c>
      <c r="B996" s="63">
        <v>44015</v>
      </c>
      <c r="C996" s="75">
        <v>2152.41</v>
      </c>
      <c r="D996" s="60">
        <f t="shared" si="60"/>
        <v>7.9482108256786373E-3</v>
      </c>
      <c r="E996" s="60">
        <f t="shared" si="63"/>
        <v>1.8220973281477044E-4</v>
      </c>
      <c r="F996" s="54">
        <f t="shared" si="61"/>
        <v>8.2636415039084419</v>
      </c>
      <c r="G996" s="60">
        <f t="shared" si="62"/>
        <v>21.428218000879625</v>
      </c>
    </row>
    <row r="997" spans="1:7" s="54" customFormat="1" ht="13.25" customHeight="1">
      <c r="A997" s="62">
        <v>980</v>
      </c>
      <c r="B997" s="63">
        <v>44018</v>
      </c>
      <c r="C997" s="75">
        <v>2187.9299999999998</v>
      </c>
      <c r="D997" s="60">
        <f t="shared" si="60"/>
        <v>1.6367746761652754E-2</v>
      </c>
      <c r="E997" s="60">
        <f t="shared" si="63"/>
        <v>1.6160371024028538E-4</v>
      </c>
      <c r="F997" s="54">
        <f t="shared" si="61"/>
        <v>7.0725850907434609</v>
      </c>
      <c r="G997" s="60">
        <f t="shared" si="62"/>
        <v>20.180221748175097</v>
      </c>
    </row>
    <row r="998" spans="1:7" s="54" customFormat="1" ht="13.25" customHeight="1">
      <c r="A998" s="62">
        <v>981</v>
      </c>
      <c r="B998" s="63">
        <v>44019</v>
      </c>
      <c r="C998" s="75">
        <v>2164.17</v>
      </c>
      <c r="D998" s="60">
        <f t="shared" si="60"/>
        <v>-1.0918975236364325E-2</v>
      </c>
      <c r="E998" s="60">
        <f t="shared" si="63"/>
        <v>1.7204955384673436E-4</v>
      </c>
      <c r="F998" s="54">
        <f t="shared" si="61"/>
        <v>7.9747647559950305</v>
      </c>
      <c r="G998" s="60">
        <f t="shared" si="62"/>
        <v>20.822220719552721</v>
      </c>
    </row>
    <row r="999" spans="1:7" s="54" customFormat="1" ht="13.25" customHeight="1">
      <c r="A999" s="62">
        <v>982</v>
      </c>
      <c r="B999" s="64">
        <v>44020</v>
      </c>
      <c r="C999" s="75">
        <v>2158.88</v>
      </c>
      <c r="D999" s="60">
        <f t="shared" si="60"/>
        <v>-2.4473474238674415E-3</v>
      </c>
      <c r="E999" s="60">
        <f t="shared" si="63"/>
        <v>1.6077968488479265E-4</v>
      </c>
      <c r="F999" s="54">
        <f t="shared" si="61"/>
        <v>8.6982226476655953</v>
      </c>
      <c r="G999" s="60">
        <f t="shared" si="62"/>
        <v>20.128706016773094</v>
      </c>
    </row>
    <row r="1000" spans="1:7" s="54" customFormat="1" ht="13.25" customHeight="1">
      <c r="A1000" s="62">
        <v>983</v>
      </c>
      <c r="B1000" s="65">
        <v>44021</v>
      </c>
      <c r="C1000" s="75">
        <v>2167.9</v>
      </c>
      <c r="D1000" s="60">
        <f t="shared" si="60"/>
        <v>4.1693883519933082E-3</v>
      </c>
      <c r="E1000" s="60">
        <f t="shared" si="63"/>
        <v>1.3652318253586478E-4</v>
      </c>
      <c r="F1000" s="54">
        <f t="shared" si="61"/>
        <v>8.7716839073423625</v>
      </c>
      <c r="G1000" s="60">
        <f t="shared" si="62"/>
        <v>18.548272695601046</v>
      </c>
    </row>
    <row r="1001" spans="1:7" s="54" customFormat="1" ht="13.25" customHeight="1">
      <c r="A1001" s="62">
        <v>984</v>
      </c>
      <c r="B1001" s="63">
        <v>44022</v>
      </c>
      <c r="C1001" s="75">
        <v>2150.25</v>
      </c>
      <c r="D1001" s="60">
        <f t="shared" si="60"/>
        <v>-8.1748426028815258E-3</v>
      </c>
      <c r="E1001" s="60">
        <f t="shared" si="63"/>
        <v>1.1826466398735723E-4</v>
      </c>
      <c r="F1001" s="54">
        <f t="shared" si="61"/>
        <v>8.4775135183194497</v>
      </c>
      <c r="G1001" s="60">
        <f t="shared" si="62"/>
        <v>17.26345716385163</v>
      </c>
    </row>
    <row r="1002" spans="1:7" s="54" customFormat="1" ht="13.25" customHeight="1">
      <c r="A1002" s="62">
        <v>985</v>
      </c>
      <c r="B1002" s="63">
        <v>44025</v>
      </c>
      <c r="C1002" s="75">
        <v>2186.06</v>
      </c>
      <c r="D1002" s="60">
        <f t="shared" si="60"/>
        <v>1.6516722320719934E-2</v>
      </c>
      <c r="E1002" s="60">
        <f t="shared" si="63"/>
        <v>1.0995949477912256E-4</v>
      </c>
      <c r="F1002" s="54">
        <f t="shared" si="61"/>
        <v>6.634465698807178</v>
      </c>
      <c r="G1002" s="60">
        <f t="shared" si="62"/>
        <v>16.64625864401334</v>
      </c>
    </row>
    <row r="1003" spans="1:7" s="54" customFormat="1" ht="13.25" customHeight="1">
      <c r="A1003" s="62">
        <v>986</v>
      </c>
      <c r="B1003" s="63">
        <v>44026</v>
      </c>
      <c r="C1003" s="75">
        <v>2183.61</v>
      </c>
      <c r="D1003" s="60">
        <f t="shared" si="60"/>
        <v>-1.1213662618603187E-3</v>
      </c>
      <c r="E1003" s="60">
        <f t="shared" si="63"/>
        <v>1.3059914528251243E-4</v>
      </c>
      <c r="F1003" s="54">
        <f t="shared" si="61"/>
        <v>8.9337494743338439</v>
      </c>
      <c r="G1003" s="60">
        <f t="shared" si="62"/>
        <v>18.141384900605889</v>
      </c>
    </row>
    <row r="1004" spans="1:7" s="54" customFormat="1" ht="13.25" customHeight="1">
      <c r="A1004" s="62">
        <v>987</v>
      </c>
      <c r="B1004" s="64">
        <v>44027</v>
      </c>
      <c r="C1004" s="75">
        <v>2201.88</v>
      </c>
      <c r="D1004" s="60">
        <f t="shared" si="60"/>
        <v>8.3320703944140991E-3</v>
      </c>
      <c r="E1004" s="60">
        <f t="shared" si="63"/>
        <v>1.1128912190172298E-4</v>
      </c>
      <c r="F1004" s="54">
        <f t="shared" si="61"/>
        <v>8.479567873746106</v>
      </c>
      <c r="G1004" s="60">
        <f t="shared" si="62"/>
        <v>16.746599272459527</v>
      </c>
    </row>
    <row r="1005" spans="1:7" s="54" customFormat="1" ht="13.25" customHeight="1">
      <c r="A1005" s="62">
        <v>988</v>
      </c>
      <c r="B1005" s="65">
        <v>44028</v>
      </c>
      <c r="C1005" s="75">
        <v>2183.7600000000002</v>
      </c>
      <c r="D1005" s="60">
        <f t="shared" si="60"/>
        <v>-8.2633791683173856E-3</v>
      </c>
      <c r="E1005" s="60">
        <f t="shared" si="63"/>
        <v>1.0461814478805594E-4</v>
      </c>
      <c r="F1005" s="54">
        <f t="shared" si="61"/>
        <v>8.5125014658529672</v>
      </c>
      <c r="G1005" s="60">
        <f t="shared" si="62"/>
        <v>16.236924735487968</v>
      </c>
    </row>
    <row r="1006" spans="1:7" s="54" customFormat="1" ht="13.25" customHeight="1">
      <c r="A1006" s="62">
        <v>989</v>
      </c>
      <c r="B1006" s="63">
        <v>44029</v>
      </c>
      <c r="C1006" s="75">
        <v>2201.19</v>
      </c>
      <c r="D1006" s="60">
        <f t="shared" si="60"/>
        <v>7.9499614821809828E-3</v>
      </c>
      <c r="E1006" s="60">
        <f t="shared" si="63"/>
        <v>9.9028005597099432E-5</v>
      </c>
      <c r="F1006" s="54">
        <f t="shared" si="61"/>
        <v>8.5818855017032423</v>
      </c>
      <c r="G1006" s="60">
        <f t="shared" si="62"/>
        <v>15.797169813124457</v>
      </c>
    </row>
    <row r="1007" spans="1:7" s="54" customFormat="1" ht="13.25" customHeight="1">
      <c r="A1007" s="62">
        <v>990</v>
      </c>
      <c r="B1007" s="63">
        <v>44032</v>
      </c>
      <c r="C1007" s="75">
        <v>2198.1999999999998</v>
      </c>
      <c r="D1007" s="60">
        <f t="shared" si="60"/>
        <v>-1.3592795639262873E-3</v>
      </c>
      <c r="E1007" s="60">
        <f t="shared" si="63"/>
        <v>9.3794473862496785E-5</v>
      </c>
      <c r="F1007" s="54">
        <f t="shared" si="61"/>
        <v>9.2547057926660568</v>
      </c>
      <c r="G1007" s="60">
        <f t="shared" si="62"/>
        <v>15.374071488499458</v>
      </c>
    </row>
    <row r="1008" spans="1:7" s="54" customFormat="1" ht="13.25" customHeight="1">
      <c r="A1008" s="62">
        <v>991</v>
      </c>
      <c r="B1008" s="63">
        <v>44033</v>
      </c>
      <c r="C1008" s="75">
        <v>2228.83</v>
      </c>
      <c r="D1008" s="60">
        <f t="shared" si="60"/>
        <v>1.383794045808668E-2</v>
      </c>
      <c r="E1008" s="60">
        <f t="shared" si="63"/>
        <v>8.1363078589485519E-5</v>
      </c>
      <c r="F1008" s="54">
        <f t="shared" si="61"/>
        <v>7.0630817082631765</v>
      </c>
      <c r="G1008" s="60">
        <f t="shared" si="62"/>
        <v>14.319041799139477</v>
      </c>
    </row>
    <row r="1009" spans="1:11" s="54" customFormat="1" ht="13.25" customHeight="1">
      <c r="A1009" s="62">
        <v>992</v>
      </c>
      <c r="B1009" s="64">
        <v>44034</v>
      </c>
      <c r="C1009" s="75">
        <v>2228.66</v>
      </c>
      <c r="D1009" s="60">
        <f t="shared" si="60"/>
        <v>-7.6276110583507859E-5</v>
      </c>
      <c r="E1009" s="60">
        <f t="shared" si="63"/>
        <v>9.6465315168823662E-5</v>
      </c>
      <c r="F1009" s="54">
        <f t="shared" si="61"/>
        <v>9.2462667302313299</v>
      </c>
      <c r="G1009" s="60">
        <f t="shared" si="62"/>
        <v>15.591426946416279</v>
      </c>
    </row>
    <row r="1010" spans="1:11" s="54" customFormat="1" ht="13.25" customHeight="1">
      <c r="A1010" s="62">
        <v>993</v>
      </c>
      <c r="B1010" s="65">
        <v>44035</v>
      </c>
      <c r="C1010" s="75">
        <v>2216.19</v>
      </c>
      <c r="D1010" s="60">
        <f t="shared" si="60"/>
        <v>-5.6110027183964E-3</v>
      </c>
      <c r="E1010" s="60">
        <f t="shared" si="63"/>
        <v>8.329534738174191E-5</v>
      </c>
      <c r="F1010" s="54">
        <f t="shared" si="61"/>
        <v>9.015145354296207</v>
      </c>
      <c r="G1010" s="60">
        <f t="shared" si="62"/>
        <v>14.48807355730877</v>
      </c>
    </row>
    <row r="1011" spans="1:11" s="54" customFormat="1" ht="13.25" customHeight="1">
      <c r="A1011" s="62">
        <v>994</v>
      </c>
      <c r="B1011" s="63">
        <v>44036</v>
      </c>
      <c r="C1011" s="75">
        <v>2200.44</v>
      </c>
      <c r="D1011" s="60">
        <f t="shared" si="60"/>
        <v>-7.1321649148332316E-3</v>
      </c>
      <c r="E1011" s="60">
        <f t="shared" si="63"/>
        <v>7.6747609074410755E-5</v>
      </c>
      <c r="F1011" s="54">
        <f t="shared" si="61"/>
        <v>8.8121953461127536</v>
      </c>
      <c r="G1011" s="60">
        <f t="shared" si="62"/>
        <v>13.906975762814685</v>
      </c>
    </row>
    <row r="1012" spans="1:11" s="54" customFormat="1" ht="13.25" customHeight="1">
      <c r="A1012" s="62">
        <v>995</v>
      </c>
      <c r="B1012" s="63">
        <v>44039</v>
      </c>
      <c r="C1012" s="75">
        <v>2217.86</v>
      </c>
      <c r="D1012" s="60">
        <f t="shared" si="60"/>
        <v>7.8854266412294594E-3</v>
      </c>
      <c r="E1012" s="60">
        <f t="shared" si="63"/>
        <v>7.3989256014940122E-5</v>
      </c>
      <c r="F1012" s="54">
        <f t="shared" si="61"/>
        <v>8.6711990092937867</v>
      </c>
      <c r="G1012" s="60">
        <f t="shared" si="62"/>
        <v>13.654776642539748</v>
      </c>
    </row>
    <row r="1013" spans="1:11" s="54" customFormat="1" ht="13.25" customHeight="1">
      <c r="A1013" s="62">
        <v>996</v>
      </c>
      <c r="B1013" s="63">
        <v>44040</v>
      </c>
      <c r="C1013" s="75">
        <v>2256.9899999999998</v>
      </c>
      <c r="D1013" s="60">
        <f t="shared" si="60"/>
        <v>1.7489300157248856E-2</v>
      </c>
      <c r="E1013" s="60">
        <f t="shared" si="63"/>
        <v>7.3245927503006155E-5</v>
      </c>
      <c r="F1013" s="54">
        <f t="shared" si="61"/>
        <v>5.3456793522182213</v>
      </c>
      <c r="G1013" s="60">
        <f t="shared" si="62"/>
        <v>13.586012560997265</v>
      </c>
    </row>
    <row r="1014" spans="1:11" s="54" customFormat="1" ht="13.25" customHeight="1">
      <c r="A1014" s="62">
        <v>997</v>
      </c>
      <c r="B1014" s="64">
        <v>44041</v>
      </c>
      <c r="C1014" s="75">
        <v>2263.16</v>
      </c>
      <c r="D1014" s="60">
        <f t="shared" si="60"/>
        <v>2.7299995938325733E-3</v>
      </c>
      <c r="E1014" s="60">
        <f t="shared" si="63"/>
        <v>1.0507014645475153E-4</v>
      </c>
      <c r="F1014" s="54">
        <f t="shared" si="61"/>
        <v>9.0899497778390117</v>
      </c>
      <c r="G1014" s="60">
        <f t="shared" si="62"/>
        <v>16.271962667913602</v>
      </c>
    </row>
    <row r="1015" spans="1:11" s="54" customFormat="1" ht="13.25" customHeight="1">
      <c r="A1015" s="62">
        <v>998</v>
      </c>
      <c r="B1015" s="65">
        <v>44042</v>
      </c>
      <c r="C1015" s="75">
        <v>2267.0100000000002</v>
      </c>
      <c r="D1015" s="60">
        <f t="shared" si="60"/>
        <v>1.69971587242806E-3</v>
      </c>
      <c r="E1015" s="60">
        <f t="shared" si="63"/>
        <v>9.1301369084086318E-5</v>
      </c>
      <c r="F1015" s="54">
        <f t="shared" si="61"/>
        <v>9.2697019412384307</v>
      </c>
      <c r="G1015" s="60">
        <f t="shared" si="62"/>
        <v>15.168370053894964</v>
      </c>
    </row>
    <row r="1016" spans="1:11" s="54" customFormat="1" ht="13.25" customHeight="1">
      <c r="A1016" s="62">
        <v>999</v>
      </c>
      <c r="B1016" s="63">
        <v>44043</v>
      </c>
      <c r="C1016" s="75">
        <v>2249.37</v>
      </c>
      <c r="D1016" s="60">
        <f t="shared" si="60"/>
        <v>-7.8116056226656041E-3</v>
      </c>
      <c r="E1016" s="60">
        <f t="shared" si="63"/>
        <v>7.9469188911646045E-5</v>
      </c>
      <c r="F1016" s="54">
        <f t="shared" si="61"/>
        <v>8.6722815371261248</v>
      </c>
      <c r="G1016" s="60">
        <f t="shared" si="62"/>
        <v>14.151408271170329</v>
      </c>
    </row>
    <row r="1017" spans="1:11" s="54" customFormat="1" ht="13.25" customHeight="1">
      <c r="A1017" s="62">
        <v>1000</v>
      </c>
      <c r="B1017" s="63">
        <v>44046</v>
      </c>
      <c r="C1017" s="75">
        <v>2251.04</v>
      </c>
      <c r="D1017" s="60">
        <f t="shared" si="60"/>
        <v>7.4215463775626389E-4</v>
      </c>
      <c r="E1017" s="60">
        <f t="shared" si="63"/>
        <v>7.7559173981893E-5</v>
      </c>
      <c r="F1017" s="54">
        <f t="shared" si="61"/>
        <v>9.4573677870292236</v>
      </c>
      <c r="G1017" s="60">
        <f t="shared" si="62"/>
        <v>13.98031181463312</v>
      </c>
    </row>
    <row r="1018" spans="1:11" s="54" customFormat="1" ht="13.25" customHeight="1">
      <c r="B1018" s="63">
        <v>44047</v>
      </c>
      <c r="E1018" s="60">
        <f>E3+E4*POWER(D1017,2)+E5*E1017</f>
        <v>6.3236595061205161E-5</v>
      </c>
      <c r="G1018" s="66">
        <f t="shared" si="62"/>
        <v>12.623637334549699</v>
      </c>
      <c r="K1018" s="60"/>
    </row>
    <row r="1019" spans="1:11" s="54" customFormat="1" ht="13.25" customHeight="1">
      <c r="K1019" s="60"/>
    </row>
    <row r="1020" spans="1:11" s="54" customFormat="1" ht="13.25" customHeight="1">
      <c r="K1020" s="60"/>
    </row>
    <row r="1021" spans="1:11" s="54" customFormat="1" ht="13.25" customHeight="1">
      <c r="K1021" s="60"/>
    </row>
    <row r="1022" spans="1:11" s="54" customFormat="1" ht="13.25" customHeight="1">
      <c r="K1022" s="60"/>
    </row>
    <row r="1023" spans="1:11" s="54" customFormat="1" ht="13.25" customHeight="1">
      <c r="K1023" s="60"/>
    </row>
    <row r="1024" spans="1:11" s="54" customFormat="1" ht="13.25" customHeight="1">
      <c r="K1024" s="60"/>
    </row>
    <row r="1025" spans="11:11" s="54" customFormat="1" ht="13.25" customHeight="1">
      <c r="K1025" s="60"/>
    </row>
    <row r="1026" spans="11:11" s="54" customFormat="1" ht="13.25" customHeight="1">
      <c r="K1026" s="60"/>
    </row>
    <row r="1027" spans="11:11" s="54" customFormat="1" ht="13.25" customHeight="1">
      <c r="K1027" s="60"/>
    </row>
    <row r="1028" spans="11:11" s="54" customFormat="1" ht="13.25" customHeight="1">
      <c r="K1028" s="60"/>
    </row>
    <row r="1029" spans="11:11" s="54" customFormat="1" ht="13.25" customHeight="1">
      <c r="K1029" s="60"/>
    </row>
    <row r="1030" spans="11:11" s="54" customFormat="1" ht="13.25" customHeight="1">
      <c r="K1030" s="60"/>
    </row>
    <row r="1031" spans="11:11" s="54" customFormat="1" ht="13.25" customHeight="1">
      <c r="K1031" s="60"/>
    </row>
    <row r="1032" spans="11:11" s="54" customFormat="1" ht="13.25" customHeight="1">
      <c r="K1032" s="60"/>
    </row>
    <row r="1033" spans="11:11" s="54" customFormat="1" ht="13.25" customHeight="1">
      <c r="K1033" s="60"/>
    </row>
    <row r="1034" spans="11:11" s="54" customFormat="1" ht="13.25" customHeight="1">
      <c r="K1034" s="60"/>
    </row>
    <row r="1035" spans="11:11" s="54" customFormat="1" ht="13.25" customHeight="1">
      <c r="K1035" s="60"/>
    </row>
    <row r="1036" spans="11:11" s="54" customFormat="1" ht="13.25" customHeight="1">
      <c r="K1036" s="60"/>
    </row>
    <row r="1037" spans="11:11" s="54" customFormat="1" ht="13.25" customHeight="1">
      <c r="K1037" s="60"/>
    </row>
    <row r="1038" spans="11:11" s="54" customFormat="1" ht="13.25" customHeight="1">
      <c r="K1038" s="60"/>
    </row>
    <row r="1039" spans="11:11" s="54" customFormat="1" ht="13.25" customHeight="1">
      <c r="K1039" s="60"/>
    </row>
    <row r="1040" spans="11:11" s="54" customFormat="1" ht="13.25" customHeight="1">
      <c r="K1040" s="60"/>
    </row>
    <row r="1041" spans="11:11" s="54" customFormat="1" ht="13.25" customHeight="1">
      <c r="K1041" s="60"/>
    </row>
    <row r="1042" spans="11:11" s="54" customFormat="1" ht="13.25" customHeight="1">
      <c r="K1042" s="60"/>
    </row>
    <row r="1043" spans="11:11" s="54" customFormat="1" ht="13.25" customHeight="1">
      <c r="K1043" s="60"/>
    </row>
    <row r="1044" spans="11:11" s="54" customFormat="1" ht="13.25" customHeight="1">
      <c r="K1044" s="60"/>
    </row>
    <row r="1045" spans="11:11" s="54" customFormat="1" ht="13.25" customHeight="1">
      <c r="K1045" s="60"/>
    </row>
    <row r="1046" spans="11:11" s="54" customFormat="1" ht="13.25" customHeight="1">
      <c r="K1046" s="60"/>
    </row>
    <row r="1047" spans="11:11" s="54" customFormat="1" ht="13.25" customHeight="1">
      <c r="K1047" s="60"/>
    </row>
    <row r="1048" spans="11:11" s="54" customFormat="1" ht="13.25" customHeight="1">
      <c r="K1048" s="60"/>
    </row>
    <row r="1049" spans="11:11" s="54" customFormat="1" ht="13.25" customHeight="1">
      <c r="K1049" s="60"/>
    </row>
    <row r="1050" spans="11:11" s="54" customFormat="1" ht="13.25" customHeight="1">
      <c r="K1050" s="60"/>
    </row>
    <row r="1051" spans="11:11" s="54" customFormat="1" ht="13.25" customHeight="1">
      <c r="K1051" s="60"/>
    </row>
    <row r="1052" spans="11:11" s="54" customFormat="1" ht="13.25" customHeight="1">
      <c r="K1052" s="60"/>
    </row>
    <row r="1053" spans="11:11" s="54" customFormat="1" ht="13.25" customHeight="1">
      <c r="K1053" s="60"/>
    </row>
    <row r="1054" spans="11:11" s="54" customFormat="1" ht="13.25" customHeight="1">
      <c r="K1054" s="60"/>
    </row>
    <row r="1055" spans="11:11" s="54" customFormat="1" ht="13.25" customHeight="1">
      <c r="K1055" s="60"/>
    </row>
    <row r="1056" spans="11:11" s="54" customFormat="1" ht="13.25" customHeight="1">
      <c r="K1056" s="60"/>
    </row>
    <row r="1057" spans="11:11" s="54" customFormat="1" ht="13.25" customHeight="1">
      <c r="K1057" s="60"/>
    </row>
    <row r="1058" spans="11:11" s="54" customFormat="1" ht="13.25" customHeight="1">
      <c r="K1058" s="60"/>
    </row>
    <row r="1059" spans="11:11" s="54" customFormat="1" ht="13.25" customHeight="1">
      <c r="K1059" s="60"/>
    </row>
    <row r="1060" spans="11:11" s="54" customFormat="1" ht="13.25" customHeight="1">
      <c r="K1060" s="60"/>
    </row>
    <row r="1061" spans="11:11" s="54" customFormat="1" ht="13.25" customHeight="1">
      <c r="K1061" s="60"/>
    </row>
    <row r="1062" spans="11:11" s="54" customFormat="1" ht="13.25" customHeight="1">
      <c r="K1062" s="60"/>
    </row>
    <row r="1063" spans="11:11" s="54" customFormat="1" ht="13.25" customHeight="1">
      <c r="K1063" s="60"/>
    </row>
    <row r="1064" spans="11:11" s="54" customFormat="1" ht="13.25" customHeight="1">
      <c r="K1064" s="60"/>
    </row>
    <row r="1065" spans="11:11" s="54" customFormat="1" ht="13.25" customHeight="1">
      <c r="K1065" s="60"/>
    </row>
    <row r="1066" spans="11:11" s="54" customFormat="1" ht="13.25" customHeight="1">
      <c r="K1066" s="60"/>
    </row>
    <row r="1067" spans="11:11" s="54" customFormat="1" ht="13.25" customHeight="1">
      <c r="K1067" s="60"/>
    </row>
    <row r="1068" spans="11:11" s="54" customFormat="1" ht="13.25" customHeight="1">
      <c r="K1068" s="60"/>
    </row>
    <row r="1069" spans="11:11" s="54" customFormat="1" ht="13.25" customHeight="1">
      <c r="K1069" s="60"/>
    </row>
    <row r="1070" spans="11:11" s="54" customFormat="1" ht="13.25" customHeight="1">
      <c r="K1070" s="60"/>
    </row>
    <row r="1071" spans="11:11" s="54" customFormat="1" ht="13.25" customHeight="1">
      <c r="K1071" s="60"/>
    </row>
    <row r="1072" spans="11:11" s="54" customFormat="1" ht="13.25" customHeight="1">
      <c r="K1072" s="60"/>
    </row>
    <row r="1073" spans="11:11" s="54" customFormat="1" ht="13.25" customHeight="1">
      <c r="K1073" s="60"/>
    </row>
    <row r="1074" spans="11:11" s="54" customFormat="1" ht="13.25" customHeight="1">
      <c r="K1074" s="60"/>
    </row>
    <row r="1075" spans="11:11" s="54" customFormat="1" ht="13.25" customHeight="1">
      <c r="K1075" s="60"/>
    </row>
    <row r="1076" spans="11:11" s="54" customFormat="1" ht="13.25" customHeight="1">
      <c r="K1076" s="60"/>
    </row>
    <row r="1077" spans="11:11" s="54" customFormat="1" ht="13.25" customHeight="1">
      <c r="K1077" s="60"/>
    </row>
    <row r="1078" spans="11:11" s="54" customFormat="1" ht="13.25" customHeight="1">
      <c r="K1078" s="60"/>
    </row>
    <row r="1079" spans="11:11" s="54" customFormat="1" ht="13.25" customHeight="1">
      <c r="K1079" s="60"/>
    </row>
    <row r="1080" spans="11:11" s="54" customFormat="1" ht="13.25" customHeight="1">
      <c r="K1080" s="60"/>
    </row>
    <row r="1081" spans="11:11" s="54" customFormat="1" ht="13.25" customHeight="1">
      <c r="K1081" s="60"/>
    </row>
    <row r="1082" spans="11:11" s="54" customFormat="1" ht="13.25" customHeight="1">
      <c r="K1082" s="60"/>
    </row>
    <row r="1083" spans="11:11" s="54" customFormat="1" ht="13.25" customHeight="1">
      <c r="K1083" s="60"/>
    </row>
    <row r="1084" spans="11:11" s="54" customFormat="1" ht="13.25" customHeight="1">
      <c r="K1084" s="60"/>
    </row>
    <row r="1085" spans="11:11" s="54" customFormat="1" ht="13.25" customHeight="1">
      <c r="K1085" s="60"/>
    </row>
    <row r="1086" spans="11:11" s="54" customFormat="1" ht="13.25" customHeight="1">
      <c r="K1086" s="60"/>
    </row>
    <row r="1087" spans="11:11" s="54" customFormat="1" ht="13.25" customHeight="1">
      <c r="K1087" s="60"/>
    </row>
    <row r="1088" spans="11:11" s="54" customFormat="1" ht="13.25" customHeight="1">
      <c r="K1088" s="60"/>
    </row>
    <row r="1089" spans="11:11" s="54" customFormat="1" ht="13.25" customHeight="1">
      <c r="K1089" s="60"/>
    </row>
    <row r="1090" spans="11:11" s="54" customFormat="1" ht="13.25" customHeight="1">
      <c r="K1090" s="60"/>
    </row>
    <row r="1091" spans="11:11" s="54" customFormat="1" ht="13.25" customHeight="1">
      <c r="K1091" s="60"/>
    </row>
    <row r="1092" spans="11:11" s="54" customFormat="1" ht="13.25" customHeight="1">
      <c r="K1092" s="60"/>
    </row>
    <row r="1093" spans="11:11" s="54" customFormat="1" ht="13.25" customHeight="1">
      <c r="K1093" s="60"/>
    </row>
    <row r="1094" spans="11:11" s="54" customFormat="1" ht="13.25" customHeight="1">
      <c r="K1094" s="60"/>
    </row>
    <row r="1095" spans="11:11" s="54" customFormat="1" ht="13.25" customHeight="1">
      <c r="K1095" s="60"/>
    </row>
    <row r="1096" spans="11:11" s="54" customFormat="1" ht="13.25" customHeight="1">
      <c r="K1096" s="60"/>
    </row>
    <row r="1097" spans="11:11" s="54" customFormat="1" ht="13.25" customHeight="1">
      <c r="K1097" s="60"/>
    </row>
    <row r="1098" spans="11:11" s="54" customFormat="1" ht="13.25" customHeight="1">
      <c r="K1098" s="60"/>
    </row>
    <row r="1099" spans="11:11" s="54" customFormat="1" ht="13.25" customHeight="1">
      <c r="K1099" s="60"/>
    </row>
    <row r="1100" spans="11:11" s="54" customFormat="1" ht="13.25" customHeight="1">
      <c r="K1100" s="60"/>
    </row>
    <row r="1101" spans="11:11" s="54" customFormat="1" ht="13.25" customHeight="1">
      <c r="K1101" s="60"/>
    </row>
    <row r="1102" spans="11:11" s="54" customFormat="1" ht="13.25" customHeight="1">
      <c r="K1102" s="60"/>
    </row>
    <row r="1103" spans="11:11" s="54" customFormat="1" ht="13.25" customHeight="1">
      <c r="K1103" s="60"/>
    </row>
    <row r="1104" spans="11:11" s="54" customFormat="1" ht="13.25" customHeight="1">
      <c r="K1104" s="60"/>
    </row>
    <row r="1105" spans="11:11" s="54" customFormat="1" ht="13.25" customHeight="1">
      <c r="K1105" s="60"/>
    </row>
    <row r="1106" spans="11:11" s="54" customFormat="1" ht="13.25" customHeight="1">
      <c r="K1106" s="60"/>
    </row>
    <row r="1107" spans="11:11" s="54" customFormat="1" ht="13.25" customHeight="1">
      <c r="K1107" s="60"/>
    </row>
    <row r="1108" spans="11:11" s="54" customFormat="1" ht="13.25" customHeight="1">
      <c r="K1108" s="60"/>
    </row>
    <row r="1109" spans="11:11" s="54" customFormat="1" ht="13.25" customHeight="1">
      <c r="K1109" s="60"/>
    </row>
    <row r="1110" spans="11:11" s="54" customFormat="1" ht="13.25" customHeight="1">
      <c r="K1110" s="60"/>
    </row>
    <row r="1111" spans="11:11" s="54" customFormat="1" ht="13.25" customHeight="1">
      <c r="K1111" s="60"/>
    </row>
    <row r="1112" spans="11:11" s="54" customFormat="1" ht="13.25" customHeight="1">
      <c r="K1112" s="60"/>
    </row>
    <row r="1113" spans="11:11" s="54" customFormat="1" ht="13.25" customHeight="1">
      <c r="K1113" s="60"/>
    </row>
    <row r="1114" spans="11:11" s="54" customFormat="1" ht="13.25" customHeight="1">
      <c r="K1114" s="60"/>
    </row>
    <row r="1115" spans="11:11" s="54" customFormat="1" ht="13.25" customHeight="1">
      <c r="K1115" s="60"/>
    </row>
    <row r="1116" spans="11:11" s="54" customFormat="1" ht="13.25" customHeight="1">
      <c r="K1116" s="60"/>
    </row>
    <row r="1117" spans="11:11" s="54" customFormat="1" ht="13.25" customHeight="1">
      <c r="K1117" s="60"/>
    </row>
    <row r="1118" spans="11:11" s="54" customFormat="1" ht="13.25" customHeight="1">
      <c r="K1118" s="60"/>
    </row>
    <row r="1119" spans="11:11" s="54" customFormat="1" ht="13.25" customHeight="1">
      <c r="K1119" s="60"/>
    </row>
    <row r="1120" spans="11:11" s="54" customFormat="1" ht="13.25" customHeight="1">
      <c r="K1120" s="60"/>
    </row>
    <row r="1121" spans="11:11" s="54" customFormat="1" ht="13.25" customHeight="1">
      <c r="K1121" s="60"/>
    </row>
    <row r="1122" spans="11:11" s="54" customFormat="1" ht="13.25" customHeight="1">
      <c r="K1122" s="60"/>
    </row>
    <row r="1123" spans="11:11" s="54" customFormat="1" ht="13.25" customHeight="1">
      <c r="K1123" s="60"/>
    </row>
    <row r="1124" spans="11:11" s="54" customFormat="1" ht="13.25" customHeight="1">
      <c r="K1124" s="60"/>
    </row>
    <row r="1125" spans="11:11" s="54" customFormat="1" ht="13.25" customHeight="1">
      <c r="K1125" s="60"/>
    </row>
    <row r="1126" spans="11:11" s="54" customFormat="1" ht="13.25" customHeight="1">
      <c r="K1126" s="60"/>
    </row>
    <row r="1127" spans="11:11" s="54" customFormat="1" ht="13.25" customHeight="1">
      <c r="K1127" s="60"/>
    </row>
    <row r="1128" spans="11:11" s="54" customFormat="1" ht="13.25" customHeight="1">
      <c r="K1128" s="60"/>
    </row>
    <row r="1129" spans="11:11" s="54" customFormat="1" ht="13.25" customHeight="1">
      <c r="K1129" s="60"/>
    </row>
    <row r="1130" spans="11:11" s="54" customFormat="1" ht="13.25" customHeight="1">
      <c r="K1130" s="60"/>
    </row>
    <row r="1131" spans="11:11" s="54" customFormat="1" ht="13.25" customHeight="1">
      <c r="K1131" s="60"/>
    </row>
    <row r="1132" spans="11:11" s="54" customFormat="1" ht="13.25" customHeight="1">
      <c r="K1132" s="60"/>
    </row>
    <row r="1133" spans="11:11" s="54" customFormat="1" ht="13.25" customHeight="1">
      <c r="K1133" s="60"/>
    </row>
    <row r="1134" spans="11:11" s="54" customFormat="1" ht="13.25" customHeight="1">
      <c r="K1134" s="60"/>
    </row>
    <row r="1135" spans="11:11" s="54" customFormat="1" ht="13.25" customHeight="1">
      <c r="K1135" s="60"/>
    </row>
    <row r="1136" spans="11:11" s="54" customFormat="1" ht="13.25" customHeight="1">
      <c r="K1136" s="60"/>
    </row>
    <row r="1137" spans="11:11" s="54" customFormat="1" ht="13.25" customHeight="1">
      <c r="K1137" s="60"/>
    </row>
    <row r="1138" spans="11:11" s="54" customFormat="1" ht="13.25" customHeight="1">
      <c r="K1138" s="60"/>
    </row>
    <row r="1139" spans="11:11" s="54" customFormat="1" ht="13.25" customHeight="1">
      <c r="K1139" s="60"/>
    </row>
    <row r="1140" spans="11:11" s="54" customFormat="1" ht="13.25" customHeight="1">
      <c r="K1140" s="60"/>
    </row>
    <row r="1141" spans="11:11" s="54" customFormat="1" ht="13.25" customHeight="1">
      <c r="K1141" s="60"/>
    </row>
    <row r="1142" spans="11:11" s="54" customFormat="1" ht="13.25" customHeight="1">
      <c r="K1142" s="60"/>
    </row>
    <row r="1143" spans="11:11" s="54" customFormat="1" ht="13.25" customHeight="1">
      <c r="K1143" s="60"/>
    </row>
    <row r="1144" spans="11:11" s="54" customFormat="1" ht="13.25" customHeight="1">
      <c r="K1144" s="60"/>
    </row>
    <row r="1145" spans="11:11" s="54" customFormat="1" ht="13.25" customHeight="1">
      <c r="K1145" s="60"/>
    </row>
    <row r="1146" spans="11:11" s="54" customFormat="1" ht="13.25" customHeight="1">
      <c r="K1146" s="60"/>
    </row>
    <row r="1147" spans="11:11" s="54" customFormat="1" ht="13.25" customHeight="1">
      <c r="K1147" s="60"/>
    </row>
    <row r="1148" spans="11:11" s="54" customFormat="1" ht="13.25" customHeight="1">
      <c r="K1148" s="60"/>
    </row>
    <row r="1149" spans="11:11" s="54" customFormat="1" ht="13.25" customHeight="1">
      <c r="K1149" s="60"/>
    </row>
    <row r="1150" spans="11:11" s="54" customFormat="1" ht="13.25" customHeight="1">
      <c r="K1150" s="60"/>
    </row>
    <row r="1151" spans="11:11" s="54" customFormat="1" ht="13.25" customHeight="1">
      <c r="K1151" s="60"/>
    </row>
    <row r="1152" spans="11:11" s="54" customFormat="1" ht="13.25" customHeight="1">
      <c r="K1152" s="60"/>
    </row>
    <row r="1153" spans="11:11" s="54" customFormat="1" ht="13.25" customHeight="1">
      <c r="K1153" s="60"/>
    </row>
    <row r="1154" spans="11:11" s="54" customFormat="1" ht="13.25" customHeight="1">
      <c r="K1154" s="60"/>
    </row>
    <row r="1155" spans="11:11" s="54" customFormat="1" ht="13.25" customHeight="1">
      <c r="K1155" s="60"/>
    </row>
    <row r="1156" spans="11:11" s="54" customFormat="1" ht="13.25" customHeight="1">
      <c r="K1156" s="60"/>
    </row>
    <row r="1157" spans="11:11" s="54" customFormat="1" ht="13.25" customHeight="1">
      <c r="K1157" s="60"/>
    </row>
    <row r="1158" spans="11:11" s="54" customFormat="1" ht="13.25" customHeight="1">
      <c r="K1158" s="60"/>
    </row>
    <row r="1159" spans="11:11" s="54" customFormat="1" ht="13.25" customHeight="1">
      <c r="K1159" s="60"/>
    </row>
    <row r="1160" spans="11:11" s="54" customFormat="1" ht="13.25" customHeight="1">
      <c r="K1160" s="60"/>
    </row>
    <row r="1161" spans="11:11" s="54" customFormat="1" ht="13.25" customHeight="1">
      <c r="K1161" s="60"/>
    </row>
    <row r="1162" spans="11:11" s="54" customFormat="1" ht="13.25" customHeight="1">
      <c r="K1162" s="60"/>
    </row>
    <row r="1163" spans="11:11" s="54" customFormat="1" ht="13.25" customHeight="1">
      <c r="K1163" s="60"/>
    </row>
    <row r="1164" spans="11:11" s="54" customFormat="1" ht="13.25" customHeight="1">
      <c r="K1164" s="60"/>
    </row>
    <row r="1165" spans="11:11" s="54" customFormat="1" ht="13.25" customHeight="1">
      <c r="K1165" s="60"/>
    </row>
    <row r="1166" spans="11:11" s="54" customFormat="1" ht="13.25" customHeight="1">
      <c r="K1166" s="60"/>
    </row>
    <row r="1167" spans="11:11" s="54" customFormat="1" ht="13.25" customHeight="1">
      <c r="K1167" s="60"/>
    </row>
    <row r="1168" spans="11:11" s="54" customFormat="1" ht="13.25" customHeight="1">
      <c r="K1168" s="60"/>
    </row>
    <row r="1169" spans="11:11" s="54" customFormat="1" ht="13.25" customHeight="1">
      <c r="K1169" s="60"/>
    </row>
    <row r="1170" spans="11:11" s="54" customFormat="1" ht="13.25" customHeight="1">
      <c r="K1170" s="60"/>
    </row>
    <row r="1171" spans="11:11" s="54" customFormat="1" ht="13.25" customHeight="1">
      <c r="K1171" s="60"/>
    </row>
    <row r="1172" spans="11:11" s="54" customFormat="1" ht="13.25" customHeight="1">
      <c r="K1172" s="60"/>
    </row>
    <row r="1173" spans="11:11" s="54" customFormat="1" ht="13.25" customHeight="1">
      <c r="K1173" s="60"/>
    </row>
    <row r="1174" spans="11:11" s="54" customFormat="1" ht="13.25" customHeight="1">
      <c r="K1174" s="60"/>
    </row>
    <row r="1175" spans="11:11" s="54" customFormat="1" ht="13.25" customHeight="1">
      <c r="K1175" s="60"/>
    </row>
    <row r="1176" spans="11:11" s="54" customFormat="1" ht="13.25" customHeight="1">
      <c r="K1176" s="60"/>
    </row>
    <row r="1177" spans="11:11" s="54" customFormat="1" ht="13.25" customHeight="1">
      <c r="K1177" s="60"/>
    </row>
    <row r="1178" spans="11:11" s="54" customFormat="1" ht="13.25" customHeight="1">
      <c r="K1178" s="60"/>
    </row>
    <row r="1179" spans="11:11" s="54" customFormat="1" ht="13.25" customHeight="1">
      <c r="K1179" s="60"/>
    </row>
    <row r="1180" spans="11:11" s="54" customFormat="1" ht="13.25" customHeight="1">
      <c r="K1180" s="60"/>
    </row>
    <row r="1181" spans="11:11" s="54" customFormat="1" ht="13.25" customHeight="1">
      <c r="K1181" s="60"/>
    </row>
    <row r="1182" spans="11:11" s="54" customFormat="1" ht="13.25" customHeight="1">
      <c r="K1182" s="60"/>
    </row>
    <row r="1183" spans="11:11" s="54" customFormat="1" ht="13.25" customHeight="1">
      <c r="K1183" s="60"/>
    </row>
    <row r="1184" spans="11:11" s="54" customFormat="1" ht="13.25" customHeight="1">
      <c r="K1184" s="60"/>
    </row>
    <row r="1185" spans="11:11" s="54" customFormat="1" ht="13.25" customHeight="1">
      <c r="K1185" s="60"/>
    </row>
    <row r="1186" spans="11:11" s="54" customFormat="1" ht="13.25" customHeight="1">
      <c r="K1186" s="60"/>
    </row>
    <row r="1187" spans="11:11" s="54" customFormat="1" ht="13.25" customHeight="1">
      <c r="K1187" s="60"/>
    </row>
    <row r="1188" spans="11:11" s="54" customFormat="1" ht="13.25" customHeight="1">
      <c r="K1188" s="60"/>
    </row>
    <row r="1189" spans="11:11" s="54" customFormat="1" ht="13.25" customHeight="1">
      <c r="K1189" s="60"/>
    </row>
    <row r="1190" spans="11:11" s="54" customFormat="1" ht="13.25" customHeight="1">
      <c r="K1190" s="60"/>
    </row>
    <row r="1191" spans="11:11" s="54" customFormat="1" ht="13.25" customHeight="1">
      <c r="K1191" s="60"/>
    </row>
    <row r="1192" spans="11:11" s="54" customFormat="1" ht="13.25" customHeight="1">
      <c r="K1192" s="60"/>
    </row>
    <row r="1193" spans="11:11" s="54" customFormat="1" ht="13.25" customHeight="1">
      <c r="K1193" s="60"/>
    </row>
    <row r="1194" spans="11:11" s="54" customFormat="1" ht="13.25" customHeight="1">
      <c r="K1194" s="60"/>
    </row>
    <row r="1195" spans="11:11" s="54" customFormat="1" ht="13.25" customHeight="1">
      <c r="K1195" s="60"/>
    </row>
    <row r="1196" spans="11:11" s="54" customFormat="1" ht="13.25" customHeight="1">
      <c r="K1196" s="60"/>
    </row>
    <row r="1197" spans="11:11" s="54" customFormat="1" ht="13.25" customHeight="1">
      <c r="K1197" s="60"/>
    </row>
    <row r="1198" spans="11:11" s="54" customFormat="1" ht="13.25" customHeight="1">
      <c r="K1198" s="60"/>
    </row>
    <row r="1199" spans="11:11" s="54" customFormat="1" ht="13.25" customHeight="1">
      <c r="K1199" s="60"/>
    </row>
    <row r="1200" spans="11:11" s="54" customFormat="1" ht="13.25" customHeight="1">
      <c r="K1200" s="60"/>
    </row>
    <row r="1201" spans="11:11" s="54" customFormat="1" ht="13.25" customHeight="1">
      <c r="K1201" s="60"/>
    </row>
    <row r="1202" spans="11:11" s="54" customFormat="1" ht="13.25" customHeight="1">
      <c r="K1202" s="60"/>
    </row>
    <row r="1203" spans="11:11" s="54" customFormat="1" ht="13.25" customHeight="1">
      <c r="K1203" s="60"/>
    </row>
    <row r="1204" spans="11:11" s="54" customFormat="1" ht="13.25" customHeight="1">
      <c r="K1204" s="60"/>
    </row>
    <row r="1205" spans="11:11" s="54" customFormat="1" ht="13.25" customHeight="1">
      <c r="K1205" s="60"/>
    </row>
    <row r="1206" spans="11:11" s="54" customFormat="1" ht="13.25" customHeight="1">
      <c r="K1206" s="60"/>
    </row>
    <row r="1207" spans="11:11" s="54" customFormat="1" ht="13.25" customHeight="1">
      <c r="K1207" s="60"/>
    </row>
    <row r="1208" spans="11:11" s="54" customFormat="1" ht="13.25" customHeight="1">
      <c r="K1208" s="60"/>
    </row>
    <row r="1209" spans="11:11" s="54" customFormat="1" ht="13.25" customHeight="1">
      <c r="K1209" s="60"/>
    </row>
    <row r="1210" spans="11:11" s="54" customFormat="1" ht="13.25" customHeight="1">
      <c r="K1210" s="60"/>
    </row>
    <row r="1211" spans="11:11" s="54" customFormat="1" ht="13.25" customHeight="1">
      <c r="K1211" s="60"/>
    </row>
    <row r="1212" spans="11:11" s="54" customFormat="1" ht="13.25" customHeight="1">
      <c r="K1212" s="60"/>
    </row>
    <row r="1213" spans="11:11" s="54" customFormat="1" ht="13.25" customHeight="1">
      <c r="K1213" s="60"/>
    </row>
    <row r="1214" spans="11:11" s="54" customFormat="1" ht="13.25" customHeight="1">
      <c r="K1214" s="60"/>
    </row>
    <row r="1215" spans="11:11" s="54" customFormat="1" ht="13.25" customHeight="1">
      <c r="K1215" s="60"/>
    </row>
    <row r="1216" spans="11:11" s="54" customFormat="1" ht="13.25" customHeight="1">
      <c r="K1216" s="60"/>
    </row>
    <row r="1217" spans="11:11" s="54" customFormat="1" ht="13.25" customHeight="1">
      <c r="K1217" s="60"/>
    </row>
    <row r="1218" spans="11:11" s="54" customFormat="1" ht="13.25" customHeight="1">
      <c r="K1218" s="60"/>
    </row>
    <row r="1219" spans="11:11" s="54" customFormat="1" ht="13.25" customHeight="1">
      <c r="K1219" s="60"/>
    </row>
    <row r="1220" spans="11:11" s="54" customFormat="1" ht="13.25" customHeight="1">
      <c r="K1220" s="60"/>
    </row>
    <row r="1221" spans="11:11" s="54" customFormat="1" ht="13.25" customHeight="1">
      <c r="K1221" s="60"/>
    </row>
    <row r="1222" spans="11:11" s="54" customFormat="1" ht="13.25" customHeight="1">
      <c r="K1222" s="60"/>
    </row>
    <row r="1223" spans="11:11" s="54" customFormat="1" ht="13.25" customHeight="1">
      <c r="K1223" s="60"/>
    </row>
    <row r="1224" spans="11:11" s="54" customFormat="1" ht="13.25" customHeight="1">
      <c r="K1224" s="60"/>
    </row>
    <row r="1225" spans="11:11" s="54" customFormat="1" ht="13.25" customHeight="1">
      <c r="K1225" s="60"/>
    </row>
    <row r="1226" spans="11:11" s="54" customFormat="1" ht="13.25" customHeight="1">
      <c r="K1226" s="60"/>
    </row>
    <row r="1227" spans="11:11" s="54" customFormat="1" ht="13.25" customHeight="1">
      <c r="K1227" s="60"/>
    </row>
    <row r="1228" spans="11:11" s="54" customFormat="1" ht="13.25" customHeight="1">
      <c r="K1228" s="60"/>
    </row>
    <row r="1229" spans="11:11" s="54" customFormat="1" ht="13.25" customHeight="1">
      <c r="K1229" s="60"/>
    </row>
    <row r="1230" spans="11:11" s="54" customFormat="1" ht="13.25" customHeight="1">
      <c r="K1230" s="60"/>
    </row>
    <row r="1231" spans="11:11" s="54" customFormat="1" ht="13.25" customHeight="1">
      <c r="K1231" s="60"/>
    </row>
    <row r="1232" spans="11:11" s="54" customFormat="1" ht="13.25" customHeight="1">
      <c r="K1232" s="60"/>
    </row>
    <row r="1233" spans="11:11" s="54" customFormat="1" ht="13.25" customHeight="1">
      <c r="K1233" s="60"/>
    </row>
    <row r="1234" spans="11:11" s="54" customFormat="1" ht="13.25" customHeight="1">
      <c r="K1234" s="60"/>
    </row>
    <row r="1235" spans="11:11" s="54" customFormat="1" ht="13.25" customHeight="1">
      <c r="K1235" s="60"/>
    </row>
    <row r="1236" spans="11:11" s="54" customFormat="1" ht="13.25" customHeight="1">
      <c r="K1236" s="60"/>
    </row>
    <row r="1237" spans="11:11" s="54" customFormat="1" ht="13.25" customHeight="1">
      <c r="K1237" s="60"/>
    </row>
    <row r="1238" spans="11:11" s="54" customFormat="1" ht="13.25" customHeight="1">
      <c r="K1238" s="60"/>
    </row>
    <row r="1239" spans="11:11" s="54" customFormat="1" ht="13.25" customHeight="1">
      <c r="K1239" s="60"/>
    </row>
    <row r="1240" spans="11:11" s="54" customFormat="1" ht="13.25" customHeight="1">
      <c r="K1240" s="60"/>
    </row>
    <row r="1241" spans="11:11" s="54" customFormat="1" ht="13.25" customHeight="1">
      <c r="K1241" s="60"/>
    </row>
    <row r="1242" spans="11:11" s="54" customFormat="1" ht="13.25" customHeight="1">
      <c r="K1242" s="60"/>
    </row>
    <row r="1243" spans="11:11" s="54" customFormat="1" ht="13.25" customHeight="1">
      <c r="K1243" s="60"/>
    </row>
    <row r="1244" spans="11:11" s="54" customFormat="1" ht="13.25" customHeight="1">
      <c r="K1244" s="60"/>
    </row>
    <row r="1245" spans="11:11" s="54" customFormat="1" ht="13.25" customHeight="1">
      <c r="K1245" s="60"/>
    </row>
    <row r="1246" spans="11:11" s="54" customFormat="1" ht="13.25" customHeight="1">
      <c r="K1246" s="60"/>
    </row>
    <row r="1247" spans="11:11" s="54" customFormat="1" ht="13.25" customHeight="1">
      <c r="K1247" s="60"/>
    </row>
    <row r="1248" spans="11:11" s="54" customFormat="1" ht="13.25" customHeight="1">
      <c r="K1248" s="60"/>
    </row>
    <row r="1249" spans="11:11" s="54" customFormat="1" ht="13.25" customHeight="1">
      <c r="K1249" s="60"/>
    </row>
    <row r="1250" spans="11:11" s="54" customFormat="1" ht="13.25" customHeight="1">
      <c r="K1250" s="60"/>
    </row>
    <row r="1251" spans="11:11" s="54" customFormat="1" ht="13.25" customHeight="1">
      <c r="K1251" s="60"/>
    </row>
    <row r="1252" spans="11:11" s="54" customFormat="1" ht="13.25" customHeight="1">
      <c r="K1252" s="60"/>
    </row>
    <row r="1253" spans="11:11" s="54" customFormat="1" ht="13.25" customHeight="1">
      <c r="K1253" s="60"/>
    </row>
    <row r="1254" spans="11:11" s="54" customFormat="1" ht="13.25" customHeight="1">
      <c r="K1254" s="60"/>
    </row>
    <row r="1255" spans="11:11" s="54" customFormat="1" ht="13.25" customHeight="1">
      <c r="K1255" s="60"/>
    </row>
    <row r="1256" spans="11:11" s="54" customFormat="1" ht="13.25" customHeight="1">
      <c r="K1256" s="60"/>
    </row>
    <row r="1257" spans="11:11" s="54" customFormat="1" ht="13.25" customHeight="1">
      <c r="K1257" s="60"/>
    </row>
    <row r="1258" spans="11:11" s="54" customFormat="1" ht="13.25" customHeight="1">
      <c r="K1258" s="60"/>
    </row>
    <row r="1259" spans="11:11" s="54" customFormat="1" ht="13.25" customHeight="1">
      <c r="K1259" s="60"/>
    </row>
    <row r="1260" spans="11:11" s="54" customFormat="1" ht="13.25" customHeight="1">
      <c r="K1260" s="60"/>
    </row>
    <row r="1261" spans="11:11" s="54" customFormat="1" ht="13.25" customHeight="1">
      <c r="K1261" s="60"/>
    </row>
    <row r="1262" spans="11:11" s="54" customFormat="1" ht="13.25" customHeight="1">
      <c r="K1262" s="60"/>
    </row>
    <row r="1263" spans="11:11" s="54" customFormat="1" ht="13.25" customHeight="1">
      <c r="K1263" s="60"/>
    </row>
    <row r="1264" spans="11:11" s="54" customFormat="1" ht="13.25" customHeight="1">
      <c r="K1264" s="60"/>
    </row>
    <row r="1265" spans="11:11" s="54" customFormat="1" ht="13.25" customHeight="1">
      <c r="K1265" s="60"/>
    </row>
    <row r="1266" spans="11:11" s="54" customFormat="1" ht="13.25" customHeight="1">
      <c r="K1266" s="60"/>
    </row>
    <row r="1267" spans="11:11" s="54" customFormat="1" ht="13.25" customHeight="1">
      <c r="K1267" s="60"/>
    </row>
    <row r="1268" spans="11:11" s="54" customFormat="1" ht="13.25" customHeight="1">
      <c r="K1268" s="60"/>
    </row>
    <row r="1269" spans="11:11" s="54" customFormat="1" ht="13.25" customHeight="1">
      <c r="K1269" s="60"/>
    </row>
    <row r="1270" spans="11:11" s="54" customFormat="1" ht="13.25" customHeight="1">
      <c r="K1270" s="60"/>
    </row>
    <row r="1271" spans="11:11" s="54" customFormat="1" ht="13.25" customHeight="1">
      <c r="K1271" s="60"/>
    </row>
    <row r="1272" spans="11:11" s="54" customFormat="1" ht="13.25" customHeight="1">
      <c r="K1272" s="60"/>
    </row>
    <row r="1273" spans="11:11" s="54" customFormat="1" ht="13.25" customHeight="1">
      <c r="K1273" s="60"/>
    </row>
    <row r="1274" spans="11:11" s="54" customFormat="1" ht="13.25" customHeight="1">
      <c r="K1274" s="60"/>
    </row>
    <row r="1275" spans="11:11" s="54" customFormat="1" ht="13.25" customHeight="1">
      <c r="K1275" s="60"/>
    </row>
    <row r="1276" spans="11:11" s="54" customFormat="1" ht="13.25" customHeight="1">
      <c r="K1276" s="60"/>
    </row>
    <row r="1277" spans="11:11" s="54" customFormat="1" ht="13.25" customHeight="1">
      <c r="K1277" s="60"/>
    </row>
    <row r="1278" spans="11:11" s="54" customFormat="1" ht="13.25" customHeight="1">
      <c r="K1278" s="60"/>
    </row>
    <row r="1279" spans="11:11" s="54" customFormat="1" ht="13.25" customHeight="1">
      <c r="K1279" s="60"/>
    </row>
    <row r="1280" spans="11:11" s="54" customFormat="1" ht="13.25" customHeight="1">
      <c r="K1280" s="60"/>
    </row>
    <row r="1281" spans="11:11" s="54" customFormat="1" ht="13.25" customHeight="1">
      <c r="K1281" s="60"/>
    </row>
    <row r="1282" spans="11:11" s="54" customFormat="1" ht="13.25" customHeight="1">
      <c r="K1282" s="60"/>
    </row>
    <row r="1283" spans="11:11" s="54" customFormat="1" ht="13.25" customHeight="1">
      <c r="K1283" s="60"/>
    </row>
    <row r="1284" spans="11:11" s="54" customFormat="1" ht="13.25" customHeight="1">
      <c r="K1284" s="60"/>
    </row>
    <row r="1285" spans="11:11" s="54" customFormat="1" ht="13.25" customHeight="1">
      <c r="K1285" s="60"/>
    </row>
    <row r="1286" spans="11:11" s="54" customFormat="1" ht="13.25" customHeight="1">
      <c r="K1286" s="60"/>
    </row>
    <row r="1287" spans="11:11" s="54" customFormat="1" ht="13.25" customHeight="1">
      <c r="K1287" s="60"/>
    </row>
    <row r="1288" spans="11:11" s="54" customFormat="1" ht="13.25" customHeight="1">
      <c r="K1288" s="60"/>
    </row>
    <row r="1289" spans="11:11" s="54" customFormat="1" ht="13.25" customHeight="1">
      <c r="K1289" s="60"/>
    </row>
    <row r="1290" spans="11:11" s="54" customFormat="1" ht="13.25" customHeight="1">
      <c r="K1290" s="60"/>
    </row>
    <row r="1291" spans="11:11" s="54" customFormat="1" ht="13.25" customHeight="1">
      <c r="K1291" s="60"/>
    </row>
    <row r="1292" spans="11:11" s="54" customFormat="1" ht="13.25" customHeight="1">
      <c r="K1292" s="60"/>
    </row>
    <row r="1293" spans="11:11" s="54" customFormat="1" ht="13.25" customHeight="1">
      <c r="K1293" s="60"/>
    </row>
    <row r="1294" spans="11:11" s="54" customFormat="1" ht="13.25" customHeight="1">
      <c r="K1294" s="60"/>
    </row>
    <row r="1295" spans="11:11" s="54" customFormat="1" ht="13.25" customHeight="1">
      <c r="K1295" s="60"/>
    </row>
    <row r="1296" spans="11:11" s="54" customFormat="1" ht="13.25" customHeight="1">
      <c r="K1296" s="60"/>
    </row>
    <row r="1297" spans="11:11" s="54" customFormat="1" ht="13.25" customHeight="1">
      <c r="K1297" s="60"/>
    </row>
    <row r="1298" spans="11:11" s="54" customFormat="1" ht="13.25" customHeight="1">
      <c r="K1298" s="60"/>
    </row>
    <row r="1299" spans="11:11" s="54" customFormat="1" ht="13.25" customHeight="1">
      <c r="K1299" s="60"/>
    </row>
    <row r="1300" spans="11:11" s="54" customFormat="1" ht="13.25" customHeight="1">
      <c r="K1300" s="60"/>
    </row>
    <row r="1301" spans="11:11" s="54" customFormat="1" ht="13.25" customHeight="1">
      <c r="K1301" s="60"/>
    </row>
    <row r="1302" spans="11:11" s="54" customFormat="1" ht="13.25" customHeight="1">
      <c r="K1302" s="60"/>
    </row>
    <row r="1303" spans="11:11" s="54" customFormat="1" ht="13.25" customHeight="1">
      <c r="K1303" s="60"/>
    </row>
    <row r="1304" spans="11:11" s="54" customFormat="1" ht="13.25" customHeight="1">
      <c r="K1304" s="60"/>
    </row>
    <row r="1305" spans="11:11" s="54" customFormat="1" ht="13.25" customHeight="1">
      <c r="K1305" s="60"/>
    </row>
    <row r="1306" spans="11:11" s="54" customFormat="1" ht="13.25" customHeight="1">
      <c r="K1306" s="60"/>
    </row>
    <row r="1307" spans="11:11" s="54" customFormat="1" ht="13.25" customHeight="1">
      <c r="K1307" s="60"/>
    </row>
    <row r="1308" spans="11:11" s="54" customFormat="1" ht="13.25" customHeight="1">
      <c r="K1308" s="60"/>
    </row>
    <row r="1309" spans="11:11" s="54" customFormat="1" ht="13.25" customHeight="1">
      <c r="K1309" s="60"/>
    </row>
    <row r="1310" spans="11:11" s="54" customFormat="1" ht="13.25" customHeight="1">
      <c r="K1310" s="60"/>
    </row>
    <row r="1311" spans="11:11" s="54" customFormat="1" ht="13.25" customHeight="1">
      <c r="K1311" s="60"/>
    </row>
    <row r="1312" spans="11:11" s="54" customFormat="1" ht="13.25" customHeight="1">
      <c r="K1312" s="60"/>
    </row>
    <row r="1313" spans="11:11" s="54" customFormat="1" ht="13.25" customHeight="1">
      <c r="K1313" s="60"/>
    </row>
    <row r="1314" spans="11:11" s="54" customFormat="1" ht="13.25" customHeight="1">
      <c r="K1314" s="60"/>
    </row>
    <row r="1315" spans="11:11" s="54" customFormat="1" ht="13.25" customHeight="1">
      <c r="K1315" s="60"/>
    </row>
    <row r="1316" spans="11:11" s="54" customFormat="1" ht="13.25" customHeight="1">
      <c r="K1316" s="60"/>
    </row>
    <row r="1317" spans="11:11" s="54" customFormat="1" ht="13.25" customHeight="1">
      <c r="K1317" s="60"/>
    </row>
    <row r="1318" spans="11:11" s="54" customFormat="1" ht="13.25" customHeight="1">
      <c r="K1318" s="60"/>
    </row>
    <row r="1319" spans="11:11" s="54" customFormat="1" ht="13.25" customHeight="1">
      <c r="K1319" s="60"/>
    </row>
    <row r="1320" spans="11:11" s="54" customFormat="1" ht="13.25" customHeight="1">
      <c r="K1320" s="60"/>
    </row>
    <row r="1321" spans="11:11" s="54" customFormat="1" ht="13.25" customHeight="1">
      <c r="K1321" s="60"/>
    </row>
    <row r="1322" spans="11:11" s="54" customFormat="1" ht="13.25" customHeight="1">
      <c r="K1322" s="60"/>
    </row>
    <row r="1323" spans="11:11" s="54" customFormat="1" ht="13.25" customHeight="1">
      <c r="K1323" s="60"/>
    </row>
    <row r="1324" spans="11:11" s="54" customFormat="1" ht="13.25" customHeight="1">
      <c r="K1324" s="60"/>
    </row>
    <row r="1325" spans="11:11" s="54" customFormat="1" ht="13.25" customHeight="1">
      <c r="K1325" s="60"/>
    </row>
    <row r="1326" spans="11:11" s="54" customFormat="1" ht="13.25" customHeight="1">
      <c r="K1326" s="60"/>
    </row>
    <row r="1327" spans="11:11" s="54" customFormat="1" ht="13.25" customHeight="1">
      <c r="K1327" s="60"/>
    </row>
    <row r="1328" spans="11:11" s="54" customFormat="1" ht="13.25" customHeight="1">
      <c r="K1328" s="60"/>
    </row>
    <row r="1329" spans="11:11" s="54" customFormat="1" ht="13.25" customHeight="1">
      <c r="K1329" s="60"/>
    </row>
    <row r="1330" spans="11:11" s="54" customFormat="1" ht="13.25" customHeight="1">
      <c r="K1330" s="60"/>
    </row>
    <row r="1331" spans="11:11" s="54" customFormat="1" ht="13.25" customHeight="1">
      <c r="K1331" s="60"/>
    </row>
    <row r="1332" spans="11:11" s="54" customFormat="1" ht="13.25" customHeight="1">
      <c r="K1332" s="60"/>
    </row>
    <row r="1333" spans="11:11" s="54" customFormat="1" ht="13.25" customHeight="1">
      <c r="K1333" s="60"/>
    </row>
    <row r="1334" spans="11:11" s="54" customFormat="1" ht="13.25" customHeight="1">
      <c r="K1334" s="60"/>
    </row>
    <row r="1335" spans="11:11" s="54" customFormat="1" ht="13.25" customHeight="1">
      <c r="K1335" s="60"/>
    </row>
    <row r="1336" spans="11:11" s="54" customFormat="1" ht="13.25" customHeight="1">
      <c r="K1336" s="60"/>
    </row>
    <row r="1337" spans="11:11" s="54" customFormat="1" ht="13.25" customHeight="1">
      <c r="K1337" s="60"/>
    </row>
    <row r="1338" spans="11:11" s="54" customFormat="1" ht="13.25" customHeight="1">
      <c r="K1338" s="60"/>
    </row>
    <row r="1339" spans="11:11" s="54" customFormat="1" ht="13.25" customHeight="1">
      <c r="K1339" s="60"/>
    </row>
    <row r="1340" spans="11:11" s="54" customFormat="1" ht="13.25" customHeight="1">
      <c r="K1340" s="60"/>
    </row>
    <row r="1341" spans="11:11" s="54" customFormat="1" ht="13.25" customHeight="1">
      <c r="K1341" s="60"/>
    </row>
    <row r="1342" spans="11:11" s="54" customFormat="1" ht="13.25" customHeight="1">
      <c r="K1342" s="60"/>
    </row>
    <row r="1343" spans="11:11" s="54" customFormat="1" ht="13.25" customHeight="1">
      <c r="K1343" s="60"/>
    </row>
    <row r="1344" spans="11:11" s="54" customFormat="1" ht="13.25" customHeight="1">
      <c r="K1344" s="60"/>
    </row>
    <row r="1345" spans="11:11" s="54" customFormat="1" ht="13.25" customHeight="1">
      <c r="K1345" s="60"/>
    </row>
    <row r="1346" spans="11:11" s="54" customFormat="1" ht="13.25" customHeight="1">
      <c r="K1346" s="60"/>
    </row>
    <row r="1347" spans="11:11" s="54" customFormat="1" ht="13.25" customHeight="1">
      <c r="K1347" s="60"/>
    </row>
    <row r="1348" spans="11:11" s="54" customFormat="1" ht="13.25" customHeight="1">
      <c r="K1348" s="60"/>
    </row>
    <row r="1349" spans="11:11" s="54" customFormat="1" ht="13.25" customHeight="1">
      <c r="K1349" s="60"/>
    </row>
    <row r="1350" spans="11:11" s="54" customFormat="1" ht="13.25" customHeight="1">
      <c r="K1350" s="60"/>
    </row>
    <row r="1351" spans="11:11" s="54" customFormat="1" ht="13.25" customHeight="1">
      <c r="K1351" s="60"/>
    </row>
    <row r="1352" spans="11:11" s="54" customFormat="1" ht="13.25" customHeight="1">
      <c r="K1352" s="60"/>
    </row>
    <row r="1353" spans="11:11" s="54" customFormat="1" ht="13.25" customHeight="1">
      <c r="K1353" s="60"/>
    </row>
    <row r="1354" spans="11:11" s="54" customFormat="1" ht="13.25" customHeight="1">
      <c r="K1354" s="60"/>
    </row>
    <row r="1355" spans="11:11" s="54" customFormat="1" ht="13.25" customHeight="1">
      <c r="K1355" s="60"/>
    </row>
    <row r="1356" spans="11:11" s="54" customFormat="1" ht="13.25" customHeight="1">
      <c r="K1356" s="60"/>
    </row>
    <row r="1357" spans="11:11" s="54" customFormat="1" ht="13.25" customHeight="1">
      <c r="K1357" s="60"/>
    </row>
    <row r="1358" spans="11:11" s="54" customFormat="1" ht="13.25" customHeight="1">
      <c r="K1358" s="60"/>
    </row>
    <row r="1359" spans="11:11" s="54" customFormat="1" ht="13.25" customHeight="1">
      <c r="K1359" s="60"/>
    </row>
    <row r="1360" spans="11:11" s="54" customFormat="1" ht="13.25" customHeight="1">
      <c r="K1360" s="60"/>
    </row>
    <row r="1361" spans="11:11" s="54" customFormat="1" ht="13.25" customHeight="1">
      <c r="K1361" s="60"/>
    </row>
    <row r="1362" spans="11:11" s="54" customFormat="1" ht="13.25" customHeight="1">
      <c r="K1362" s="60"/>
    </row>
    <row r="1363" spans="11:11" s="54" customFormat="1" ht="13.25" customHeight="1">
      <c r="K1363" s="60"/>
    </row>
    <row r="1364" spans="11:11" s="54" customFormat="1" ht="13.25" customHeight="1">
      <c r="K1364" s="60"/>
    </row>
    <row r="1365" spans="11:11" s="54" customFormat="1" ht="13.25" customHeight="1">
      <c r="K1365" s="60"/>
    </row>
    <row r="1366" spans="11:11" s="54" customFormat="1" ht="13.25" customHeight="1">
      <c r="K1366" s="60"/>
    </row>
    <row r="1367" spans="11:11" s="54" customFormat="1" ht="13.25" customHeight="1">
      <c r="K1367" s="60"/>
    </row>
    <row r="1368" spans="11:11" s="54" customFormat="1" ht="13.25" customHeight="1">
      <c r="K1368" s="60"/>
    </row>
    <row r="1369" spans="11:11" s="54" customFormat="1" ht="13.25" customHeight="1">
      <c r="K1369" s="60"/>
    </row>
    <row r="1370" spans="11:11" s="54" customFormat="1" ht="13.25" customHeight="1">
      <c r="K1370" s="60"/>
    </row>
    <row r="1371" spans="11:11" s="54" customFormat="1" ht="13.25" customHeight="1">
      <c r="K1371" s="60"/>
    </row>
    <row r="1372" spans="11:11" s="54" customFormat="1" ht="13.25" customHeight="1">
      <c r="K1372" s="60"/>
    </row>
    <row r="1373" spans="11:11" s="54" customFormat="1" ht="13.25" customHeight="1">
      <c r="K1373" s="60"/>
    </row>
    <row r="1374" spans="11:11" s="54" customFormat="1" ht="13.25" customHeight="1">
      <c r="K1374" s="60"/>
    </row>
    <row r="1375" spans="11:11" s="54" customFormat="1" ht="13.25" customHeight="1">
      <c r="K1375" s="60"/>
    </row>
    <row r="1376" spans="11:11" s="54" customFormat="1" ht="13.25" customHeight="1">
      <c r="K1376" s="60"/>
    </row>
    <row r="1377" spans="11:11" s="54" customFormat="1" ht="13.25" customHeight="1">
      <c r="K1377" s="60"/>
    </row>
    <row r="1378" spans="11:11" s="54" customFormat="1" ht="13.25" customHeight="1">
      <c r="K1378" s="60"/>
    </row>
    <row r="1379" spans="11:11" s="54" customFormat="1" ht="13.25" customHeight="1">
      <c r="K1379" s="60"/>
    </row>
    <row r="1380" spans="11:11" s="54" customFormat="1" ht="13.25" customHeight="1">
      <c r="K1380" s="60"/>
    </row>
    <row r="1381" spans="11:11" s="54" customFormat="1" ht="13.25" customHeight="1">
      <c r="K1381" s="60"/>
    </row>
    <row r="1382" spans="11:11" s="54" customFormat="1" ht="13.25" customHeight="1">
      <c r="K1382" s="60"/>
    </row>
    <row r="1383" spans="11:11" s="54" customFormat="1" ht="13.25" customHeight="1">
      <c r="K1383" s="60"/>
    </row>
    <row r="1384" spans="11:11" s="54" customFormat="1" ht="13.25" customHeight="1">
      <c r="K1384" s="60"/>
    </row>
    <row r="1385" spans="11:11" s="54" customFormat="1" ht="13.25" customHeight="1">
      <c r="K1385" s="60"/>
    </row>
    <row r="1386" spans="11:11" s="54" customFormat="1" ht="13.25" customHeight="1">
      <c r="K1386" s="60"/>
    </row>
    <row r="1387" spans="11:11" s="54" customFormat="1" ht="13.25" customHeight="1">
      <c r="K1387" s="60"/>
    </row>
    <row r="1388" spans="11:11" s="54" customFormat="1" ht="13.25" customHeight="1">
      <c r="K1388" s="60"/>
    </row>
    <row r="1389" spans="11:11" s="54" customFormat="1" ht="13.25" customHeight="1">
      <c r="K1389" s="60"/>
    </row>
    <row r="1390" spans="11:11" s="54" customFormat="1" ht="13.25" customHeight="1">
      <c r="K1390" s="60"/>
    </row>
    <row r="1391" spans="11:11" s="54" customFormat="1" ht="13.25" customHeight="1">
      <c r="K1391" s="60"/>
    </row>
    <row r="1392" spans="11:11" s="54" customFormat="1" ht="13.25" customHeight="1">
      <c r="K1392" s="60"/>
    </row>
    <row r="1393" spans="11:11" s="54" customFormat="1" ht="13.25" customHeight="1">
      <c r="K1393" s="60"/>
    </row>
    <row r="1394" spans="11:11" s="54" customFormat="1" ht="13.25" customHeight="1">
      <c r="K1394" s="60"/>
    </row>
    <row r="1395" spans="11:11" s="54" customFormat="1" ht="13.25" customHeight="1">
      <c r="K1395" s="60"/>
    </row>
    <row r="1396" spans="11:11" s="54" customFormat="1" ht="13.25" customHeight="1">
      <c r="K1396" s="60"/>
    </row>
    <row r="1397" spans="11:11" s="54" customFormat="1" ht="13.25" customHeight="1">
      <c r="K1397" s="60"/>
    </row>
    <row r="1398" spans="11:11" s="54" customFormat="1" ht="13.25" customHeight="1">
      <c r="K1398" s="60"/>
    </row>
    <row r="1399" spans="11:11" s="54" customFormat="1" ht="13.25" customHeight="1">
      <c r="K1399" s="60"/>
    </row>
    <row r="1400" spans="11:11" s="54" customFormat="1" ht="13.25" customHeight="1">
      <c r="K1400" s="60"/>
    </row>
    <row r="1401" spans="11:11" s="54" customFormat="1" ht="13.25" customHeight="1">
      <c r="K1401" s="60"/>
    </row>
    <row r="1402" spans="11:11" s="54" customFormat="1" ht="13.25" customHeight="1">
      <c r="K1402" s="60"/>
    </row>
    <row r="1403" spans="11:11" s="54" customFormat="1" ht="13.25" customHeight="1">
      <c r="K1403" s="60"/>
    </row>
    <row r="1404" spans="11:11" s="54" customFormat="1" ht="13.25" customHeight="1">
      <c r="K1404" s="60"/>
    </row>
    <row r="1405" spans="11:11" s="54" customFormat="1" ht="13.25" customHeight="1">
      <c r="K1405" s="60"/>
    </row>
    <row r="1406" spans="11:11" s="54" customFormat="1" ht="13.25" customHeight="1">
      <c r="K1406" s="60"/>
    </row>
    <row r="1407" spans="11:11" s="54" customFormat="1" ht="13.25" customHeight="1">
      <c r="K1407" s="60"/>
    </row>
    <row r="1408" spans="11:11" s="54" customFormat="1" ht="13.25" customHeight="1">
      <c r="K1408" s="60"/>
    </row>
    <row r="1409" spans="11:11" s="54" customFormat="1" ht="13.25" customHeight="1">
      <c r="K1409" s="60"/>
    </row>
    <row r="1410" spans="11:11" s="54" customFormat="1" ht="13.25" customHeight="1">
      <c r="K1410" s="60"/>
    </row>
    <row r="1411" spans="11:11" s="54" customFormat="1" ht="13.25" customHeight="1">
      <c r="K1411" s="60"/>
    </row>
    <row r="1412" spans="11:11" s="54" customFormat="1" ht="13.25" customHeight="1">
      <c r="K1412" s="60"/>
    </row>
    <row r="1413" spans="11:11" s="54" customFormat="1" ht="13.25" customHeight="1">
      <c r="K1413" s="60"/>
    </row>
    <row r="1414" spans="11:11" s="54" customFormat="1" ht="13.25" customHeight="1">
      <c r="K1414" s="60"/>
    </row>
    <row r="1415" spans="11:11" s="54" customFormat="1" ht="13.25" customHeight="1">
      <c r="K1415" s="60"/>
    </row>
    <row r="1416" spans="11:11" s="54" customFormat="1" ht="13.25" customHeight="1">
      <c r="K1416" s="60"/>
    </row>
    <row r="1417" spans="11:11" s="54" customFormat="1" ht="13.25" customHeight="1">
      <c r="K1417" s="60"/>
    </row>
    <row r="1418" spans="11:11" s="54" customFormat="1" ht="13.25" customHeight="1">
      <c r="K1418" s="60"/>
    </row>
    <row r="1419" spans="11:11" s="54" customFormat="1" ht="13.25" customHeight="1">
      <c r="K1419" s="60"/>
    </row>
    <row r="1420" spans="11:11" s="54" customFormat="1" ht="13.25" customHeight="1">
      <c r="K1420" s="60"/>
    </row>
    <row r="1421" spans="11:11" s="54" customFormat="1" ht="13.25" customHeight="1">
      <c r="K1421" s="60"/>
    </row>
    <row r="1422" spans="11:11" s="54" customFormat="1" ht="13.25" customHeight="1">
      <c r="K1422" s="60"/>
    </row>
    <row r="1423" spans="11:11" s="54" customFormat="1" ht="13.25" customHeight="1">
      <c r="K1423" s="60"/>
    </row>
    <row r="1424" spans="11:11" s="54" customFormat="1" ht="13.25" customHeight="1">
      <c r="K1424" s="60"/>
    </row>
    <row r="1425" spans="11:11" s="54" customFormat="1" ht="13.25" customHeight="1">
      <c r="K1425" s="60"/>
    </row>
    <row r="1426" spans="11:11" s="54" customFormat="1" ht="13.25" customHeight="1">
      <c r="K1426" s="60"/>
    </row>
    <row r="1427" spans="11:11" s="54" customFormat="1" ht="13.25" customHeight="1">
      <c r="K1427" s="60"/>
    </row>
    <row r="1428" spans="11:11" s="54" customFormat="1" ht="13.25" customHeight="1">
      <c r="K1428" s="60"/>
    </row>
    <row r="1429" spans="11:11" s="54" customFormat="1" ht="13.25" customHeight="1">
      <c r="K1429" s="60"/>
    </row>
    <row r="1430" spans="11:11" s="54" customFormat="1" ht="13.25" customHeight="1">
      <c r="K1430" s="60"/>
    </row>
    <row r="1431" spans="11:11" s="54" customFormat="1" ht="13.25" customHeight="1">
      <c r="K1431" s="60"/>
    </row>
    <row r="1432" spans="11:11" s="54" customFormat="1" ht="13.25" customHeight="1">
      <c r="K1432" s="60"/>
    </row>
    <row r="1433" spans="11:11" s="54" customFormat="1" ht="13.25" customHeight="1">
      <c r="K1433" s="60"/>
    </row>
    <row r="1434" spans="11:11" s="54" customFormat="1" ht="13.25" customHeight="1">
      <c r="K1434" s="60"/>
    </row>
    <row r="1435" spans="11:11" s="54" customFormat="1" ht="13.25" customHeight="1">
      <c r="K1435" s="60"/>
    </row>
    <row r="1436" spans="11:11" s="54" customFormat="1" ht="13.25" customHeight="1">
      <c r="K1436" s="60"/>
    </row>
    <row r="1437" spans="11:11" s="54" customFormat="1" ht="13.25" customHeight="1">
      <c r="K1437" s="60"/>
    </row>
    <row r="1438" spans="11:11" s="54" customFormat="1" ht="13.25" customHeight="1">
      <c r="K1438" s="60"/>
    </row>
    <row r="1439" spans="11:11" s="54" customFormat="1" ht="13.25" customHeight="1">
      <c r="K1439" s="60"/>
    </row>
    <row r="1440" spans="11:11" s="54" customFormat="1" ht="13.25" customHeight="1">
      <c r="K1440" s="60"/>
    </row>
    <row r="1441" spans="11:11" s="54" customFormat="1" ht="13.25" customHeight="1">
      <c r="K1441" s="60"/>
    </row>
    <row r="1442" spans="11:11" s="54" customFormat="1" ht="13.25" customHeight="1">
      <c r="K1442" s="60"/>
    </row>
    <row r="1443" spans="11:11" s="54" customFormat="1" ht="13.25" customHeight="1">
      <c r="K1443" s="60"/>
    </row>
    <row r="1444" spans="11:11" s="54" customFormat="1" ht="13.25" customHeight="1">
      <c r="K1444" s="60"/>
    </row>
    <row r="1445" spans="11:11" s="54" customFormat="1" ht="13.25" customHeight="1">
      <c r="K1445" s="60"/>
    </row>
    <row r="1446" spans="11:11" s="54" customFormat="1" ht="13.25" customHeight="1">
      <c r="K1446" s="60"/>
    </row>
    <row r="1447" spans="11:11" s="54" customFormat="1" ht="13.25" customHeight="1">
      <c r="K1447" s="60"/>
    </row>
    <row r="1448" spans="11:11" s="54" customFormat="1" ht="13.25" customHeight="1">
      <c r="K1448" s="60"/>
    </row>
    <row r="1449" spans="11:11" s="54" customFormat="1" ht="13.25" customHeight="1">
      <c r="K1449" s="60"/>
    </row>
    <row r="1450" spans="11:11" s="54" customFormat="1" ht="13.25" customHeight="1">
      <c r="K1450" s="60"/>
    </row>
    <row r="1451" spans="11:11" s="54" customFormat="1" ht="13.25" customHeight="1">
      <c r="K1451" s="60"/>
    </row>
    <row r="1452" spans="11:11" s="54" customFormat="1" ht="13.25" customHeight="1">
      <c r="K1452" s="60"/>
    </row>
    <row r="1453" spans="11:11" s="54" customFormat="1" ht="13.25" customHeight="1">
      <c r="K1453" s="60"/>
    </row>
    <row r="1454" spans="11:11" s="54" customFormat="1" ht="13.25" customHeight="1">
      <c r="K1454" s="60"/>
    </row>
    <row r="1455" spans="11:11" s="54" customFormat="1" ht="13.25" customHeight="1">
      <c r="K1455" s="60"/>
    </row>
    <row r="1456" spans="11:11" s="54" customFormat="1" ht="13.25" customHeight="1">
      <c r="K1456" s="60"/>
    </row>
    <row r="1457" spans="11:11" s="54" customFormat="1" ht="13.25" customHeight="1">
      <c r="K1457" s="60"/>
    </row>
    <row r="1458" spans="11:11" s="54" customFormat="1" ht="13.25" customHeight="1">
      <c r="K1458" s="60"/>
    </row>
    <row r="1459" spans="11:11" s="54" customFormat="1" ht="13.25" customHeight="1">
      <c r="K1459" s="60"/>
    </row>
    <row r="1460" spans="11:11" s="54" customFormat="1" ht="13.25" customHeight="1">
      <c r="K1460" s="60"/>
    </row>
    <row r="1461" spans="11:11" s="54" customFormat="1" ht="13.25" customHeight="1">
      <c r="K1461" s="60"/>
    </row>
    <row r="1462" spans="11:11" s="54" customFormat="1" ht="13.25" customHeight="1">
      <c r="K1462" s="60"/>
    </row>
    <row r="1463" spans="11:11" s="54" customFormat="1" ht="13.25" customHeight="1">
      <c r="K1463" s="60"/>
    </row>
    <row r="1464" spans="11:11" s="54" customFormat="1" ht="13.25" customHeight="1">
      <c r="K1464" s="60"/>
    </row>
    <row r="1465" spans="11:11" s="54" customFormat="1" ht="13.25" customHeight="1">
      <c r="K1465" s="60"/>
    </row>
    <row r="1466" spans="11:11" s="54" customFormat="1" ht="13.25" customHeight="1">
      <c r="K1466" s="60"/>
    </row>
    <row r="1467" spans="11:11" s="54" customFormat="1" ht="13.25" customHeight="1">
      <c r="K1467" s="60"/>
    </row>
    <row r="1468" spans="11:11" s="54" customFormat="1" ht="13.25" customHeight="1">
      <c r="K1468" s="60"/>
    </row>
    <row r="1469" spans="11:11" s="54" customFormat="1" ht="13.25" customHeight="1">
      <c r="K1469" s="60"/>
    </row>
    <row r="1470" spans="11:11" s="54" customFormat="1" ht="13.25" customHeight="1">
      <c r="K1470" s="60"/>
    </row>
    <row r="1471" spans="11:11" s="54" customFormat="1" ht="13.25" customHeight="1">
      <c r="K1471" s="60"/>
    </row>
    <row r="1472" spans="11:11" s="54" customFormat="1" ht="13.25" customHeight="1">
      <c r="K1472" s="60"/>
    </row>
    <row r="1473" spans="11:11" s="54" customFormat="1" ht="13.25" customHeight="1">
      <c r="K1473" s="60"/>
    </row>
    <row r="1474" spans="11:11" s="54" customFormat="1" ht="13.25" customHeight="1">
      <c r="K1474" s="60"/>
    </row>
    <row r="1475" spans="11:11" s="54" customFormat="1" ht="13.25" customHeight="1">
      <c r="K1475" s="60"/>
    </row>
    <row r="1476" spans="11:11" s="54" customFormat="1" ht="13.25" customHeight="1">
      <c r="K1476" s="60"/>
    </row>
    <row r="1477" spans="11:11" s="54" customFormat="1" ht="13.25" customHeight="1">
      <c r="K1477" s="60"/>
    </row>
    <row r="1478" spans="11:11" s="54" customFormat="1" ht="13.25" customHeight="1">
      <c r="K1478" s="60"/>
    </row>
    <row r="1479" spans="11:11" s="54" customFormat="1" ht="13.25" customHeight="1">
      <c r="K1479" s="60"/>
    </row>
    <row r="1480" spans="11:11" s="54" customFormat="1" ht="13.25" customHeight="1">
      <c r="K1480" s="60"/>
    </row>
    <row r="1481" spans="11:11" s="54" customFormat="1" ht="13.25" customHeight="1">
      <c r="K1481" s="60"/>
    </row>
    <row r="1482" spans="11:11" s="54" customFormat="1" ht="13.25" customHeight="1">
      <c r="K1482" s="60"/>
    </row>
    <row r="1483" spans="11:11" s="54" customFormat="1" ht="13.25" customHeight="1">
      <c r="K1483" s="60"/>
    </row>
    <row r="1484" spans="11:11" s="54" customFormat="1" ht="13.25" customHeight="1">
      <c r="K1484" s="60"/>
    </row>
    <row r="1485" spans="11:11" s="54" customFormat="1" ht="13.25" customHeight="1">
      <c r="K1485" s="60"/>
    </row>
    <row r="1486" spans="11:11" s="54" customFormat="1" ht="13.25" customHeight="1">
      <c r="K1486" s="60"/>
    </row>
    <row r="1487" spans="11:11" s="54" customFormat="1" ht="13.25" customHeight="1">
      <c r="K1487" s="60"/>
    </row>
    <row r="1488" spans="11:11" s="54" customFormat="1" ht="13.25" customHeight="1">
      <c r="K1488" s="60"/>
    </row>
    <row r="1489" spans="11:11" s="54" customFormat="1" ht="13.25" customHeight="1">
      <c r="K1489" s="60"/>
    </row>
    <row r="1490" spans="11:11" s="54" customFormat="1" ht="13.25" customHeight="1">
      <c r="K1490" s="60"/>
    </row>
    <row r="1491" spans="11:11" s="54" customFormat="1" ht="13.25" customHeight="1">
      <c r="K1491" s="60"/>
    </row>
    <row r="1492" spans="11:11" s="54" customFormat="1" ht="13.25" customHeight="1">
      <c r="K1492" s="60"/>
    </row>
    <row r="1493" spans="11:11" s="54" customFormat="1" ht="13.25" customHeight="1">
      <c r="K1493" s="60"/>
    </row>
    <row r="1494" spans="11:11" s="54" customFormat="1" ht="13.25" customHeight="1">
      <c r="K1494" s="60"/>
    </row>
    <row r="1495" spans="11:11" s="54" customFormat="1" ht="13.25" customHeight="1">
      <c r="K1495" s="60"/>
    </row>
    <row r="1496" spans="11:11" s="54" customFormat="1" ht="13.25" customHeight="1">
      <c r="K1496" s="60"/>
    </row>
    <row r="1497" spans="11:11" s="54" customFormat="1" ht="13.25" customHeight="1">
      <c r="K1497" s="60"/>
    </row>
    <row r="1498" spans="11:11" s="54" customFormat="1" ht="13.25" customHeight="1">
      <c r="K1498" s="60"/>
    </row>
    <row r="1499" spans="11:11" s="54" customFormat="1" ht="13.25" customHeight="1">
      <c r="K1499" s="60"/>
    </row>
    <row r="1500" spans="11:11" s="54" customFormat="1" ht="13.25" customHeight="1">
      <c r="K1500" s="60"/>
    </row>
    <row r="1501" spans="11:11" s="54" customFormat="1" ht="13.25" customHeight="1">
      <c r="K1501" s="60"/>
    </row>
    <row r="1502" spans="11:11" s="54" customFormat="1" ht="13.25" customHeight="1">
      <c r="K1502" s="60"/>
    </row>
    <row r="1503" spans="11:11" s="54" customFormat="1" ht="13.25" customHeight="1">
      <c r="K1503" s="60"/>
    </row>
    <row r="1504" spans="11:11" s="54" customFormat="1" ht="13.25" customHeight="1">
      <c r="K1504" s="60"/>
    </row>
    <row r="1505" spans="11:11" s="54" customFormat="1" ht="13.25" customHeight="1">
      <c r="K1505" s="60"/>
    </row>
    <row r="1506" spans="11:11" s="54" customFormat="1" ht="13.25" customHeight="1">
      <c r="K1506" s="60"/>
    </row>
    <row r="1507" spans="11:11" s="54" customFormat="1" ht="13.25" customHeight="1">
      <c r="K1507" s="60"/>
    </row>
    <row r="1508" spans="11:11" s="54" customFormat="1" ht="13.25" customHeight="1">
      <c r="K1508" s="60"/>
    </row>
    <row r="1509" spans="11:11" s="54" customFormat="1" ht="13.25" customHeight="1">
      <c r="K1509" s="60"/>
    </row>
    <row r="1510" spans="11:11" s="54" customFormat="1" ht="13.25" customHeight="1">
      <c r="K1510" s="60"/>
    </row>
    <row r="1511" spans="11:11" s="54" customFormat="1" ht="13.25" customHeight="1">
      <c r="K1511" s="60"/>
    </row>
    <row r="1512" spans="11:11" s="54" customFormat="1" ht="13.25" customHeight="1">
      <c r="K1512" s="60"/>
    </row>
    <row r="1513" spans="11:11" s="54" customFormat="1" ht="13.25" customHeight="1">
      <c r="K1513" s="60"/>
    </row>
    <row r="1514" spans="11:11" s="54" customFormat="1" ht="13.25" customHeight="1">
      <c r="K1514" s="60"/>
    </row>
    <row r="1515" spans="11:11" s="54" customFormat="1" ht="13.25" customHeight="1">
      <c r="K1515" s="60"/>
    </row>
    <row r="1516" spans="11:11" s="54" customFormat="1" ht="13.25" customHeight="1">
      <c r="K1516" s="60"/>
    </row>
    <row r="1517" spans="11:11" s="54" customFormat="1" ht="13.25" customHeight="1">
      <c r="K1517" s="60"/>
    </row>
    <row r="1518" spans="11:11" s="54" customFormat="1" ht="13.25" customHeight="1">
      <c r="K1518" s="60"/>
    </row>
    <row r="1519" spans="11:11" s="54" customFormat="1" ht="13.25" customHeight="1">
      <c r="K1519" s="60"/>
    </row>
    <row r="1520" spans="11:11" s="54" customFormat="1" ht="13.25" customHeight="1">
      <c r="K1520" s="60"/>
    </row>
    <row r="1521" spans="11:11" s="54" customFormat="1" ht="13.25" customHeight="1">
      <c r="K1521" s="60"/>
    </row>
    <row r="1522" spans="11:11" s="54" customFormat="1" ht="13.25" customHeight="1">
      <c r="K1522" s="60"/>
    </row>
    <row r="1523" spans="11:11" s="54" customFormat="1" ht="13.25" customHeight="1">
      <c r="K1523" s="60"/>
    </row>
    <row r="1524" spans="11:11" s="54" customFormat="1" ht="13.25" customHeight="1">
      <c r="K1524" s="60"/>
    </row>
    <row r="1525" spans="11:11" s="54" customFormat="1" ht="13.25" customHeight="1">
      <c r="K1525" s="60"/>
    </row>
    <row r="1526" spans="11:11" s="54" customFormat="1" ht="13.25" customHeight="1">
      <c r="K1526" s="60"/>
    </row>
    <row r="1527" spans="11:11" s="54" customFormat="1" ht="13.25" customHeight="1">
      <c r="K1527" s="60"/>
    </row>
    <row r="1528" spans="11:11" s="54" customFormat="1" ht="13.25" customHeight="1">
      <c r="K1528" s="60"/>
    </row>
    <row r="1529" spans="11:11" s="54" customFormat="1" ht="13.25" customHeight="1">
      <c r="K1529" s="60"/>
    </row>
    <row r="1530" spans="11:11" s="54" customFormat="1" ht="13.25" customHeight="1">
      <c r="K1530" s="60"/>
    </row>
    <row r="1531" spans="11:11" s="54" customFormat="1" ht="13.25" customHeight="1">
      <c r="K1531" s="60"/>
    </row>
    <row r="1532" spans="11:11" s="54" customFormat="1" ht="13.25" customHeight="1">
      <c r="K1532" s="60"/>
    </row>
    <row r="1533" spans="11:11" s="54" customFormat="1" ht="13.25" customHeight="1">
      <c r="K1533" s="60"/>
    </row>
    <row r="1534" spans="11:11" s="54" customFormat="1" ht="13.25" customHeight="1">
      <c r="K1534" s="60"/>
    </row>
    <row r="1535" spans="11:11" s="54" customFormat="1" ht="13.25" customHeight="1">
      <c r="K1535" s="60"/>
    </row>
    <row r="1536" spans="11:11" s="54" customFormat="1" ht="13.25" customHeight="1">
      <c r="K1536" s="60"/>
    </row>
    <row r="1537" spans="11:11" s="54" customFormat="1" ht="13.25" customHeight="1">
      <c r="K1537" s="60"/>
    </row>
    <row r="1538" spans="11:11" s="54" customFormat="1" ht="13.25" customHeight="1">
      <c r="K1538" s="60"/>
    </row>
    <row r="1539" spans="11:11" s="54" customFormat="1" ht="13.25" customHeight="1">
      <c r="K1539" s="60"/>
    </row>
    <row r="1540" spans="11:11" s="54" customFormat="1" ht="13.25" customHeight="1">
      <c r="K1540" s="60"/>
    </row>
    <row r="1541" spans="11:11" s="54" customFormat="1" ht="13.25" customHeight="1">
      <c r="K1541" s="60"/>
    </row>
    <row r="1542" spans="11:11" s="54" customFormat="1" ht="13.25" customHeight="1">
      <c r="K1542" s="60"/>
    </row>
    <row r="1543" spans="11:11" s="54" customFormat="1" ht="13.25" customHeight="1">
      <c r="K1543" s="60"/>
    </row>
    <row r="1544" spans="11:11" s="54" customFormat="1" ht="13.25" customHeight="1">
      <c r="K1544" s="60"/>
    </row>
    <row r="1545" spans="11:11" s="54" customFormat="1" ht="13.25" customHeight="1">
      <c r="K1545" s="60"/>
    </row>
    <row r="1546" spans="11:11" s="54" customFormat="1" ht="13.25" customHeight="1">
      <c r="K1546" s="60"/>
    </row>
    <row r="1547" spans="11:11" s="54" customFormat="1" ht="13.25" customHeight="1">
      <c r="K1547" s="60"/>
    </row>
    <row r="1548" spans="11:11" s="54" customFormat="1" ht="13.25" customHeight="1">
      <c r="K1548" s="60"/>
    </row>
    <row r="1549" spans="11:11" s="54" customFormat="1" ht="13.25" customHeight="1">
      <c r="K1549" s="60"/>
    </row>
    <row r="1550" spans="11:11" s="54" customFormat="1" ht="13.25" customHeight="1">
      <c r="K1550" s="60"/>
    </row>
    <row r="1551" spans="11:11" s="54" customFormat="1" ht="13.25" customHeight="1">
      <c r="K1551" s="60"/>
    </row>
    <row r="1552" spans="11:11" s="54" customFormat="1" ht="13.25" customHeight="1">
      <c r="K1552" s="60"/>
    </row>
    <row r="1553" spans="11:11" s="54" customFormat="1" ht="13.25" customHeight="1">
      <c r="K1553" s="60"/>
    </row>
    <row r="1554" spans="11:11" s="54" customFormat="1" ht="13.25" customHeight="1">
      <c r="K1554" s="60"/>
    </row>
    <row r="1555" spans="11:11" s="54" customFormat="1" ht="13.25" customHeight="1">
      <c r="K1555" s="60"/>
    </row>
    <row r="1556" spans="11:11" s="54" customFormat="1" ht="13.25" customHeight="1">
      <c r="K1556" s="60"/>
    </row>
    <row r="1557" spans="11:11" s="54" customFormat="1" ht="13.25" customHeight="1">
      <c r="K1557" s="60"/>
    </row>
    <row r="1558" spans="11:11" s="54" customFormat="1" ht="13.25" customHeight="1">
      <c r="K1558" s="60"/>
    </row>
    <row r="1559" spans="11:11" s="54" customFormat="1" ht="13.25" customHeight="1">
      <c r="K1559" s="60"/>
    </row>
    <row r="1560" spans="11:11" s="54" customFormat="1" ht="13.25" customHeight="1">
      <c r="K1560" s="60"/>
    </row>
    <row r="1561" spans="11:11" s="54" customFormat="1" ht="13.25" customHeight="1">
      <c r="K1561" s="60"/>
    </row>
    <row r="1562" spans="11:11" s="54" customFormat="1" ht="13.25" customHeight="1">
      <c r="K1562" s="60"/>
    </row>
    <row r="1563" spans="11:11" s="54" customFormat="1" ht="13.25" customHeight="1">
      <c r="K1563" s="60"/>
    </row>
    <row r="1564" spans="11:11" s="54" customFormat="1" ht="13.25" customHeight="1">
      <c r="K1564" s="60"/>
    </row>
    <row r="1565" spans="11:11" s="54" customFormat="1" ht="13.25" customHeight="1">
      <c r="K1565" s="60"/>
    </row>
    <row r="1566" spans="11:11" s="54" customFormat="1" ht="13.25" customHeight="1">
      <c r="K1566" s="60"/>
    </row>
    <row r="1567" spans="11:11" s="54" customFormat="1" ht="13.25" customHeight="1">
      <c r="K1567" s="60"/>
    </row>
    <row r="1568" spans="11:11" s="54" customFormat="1" ht="13.25" customHeight="1">
      <c r="K1568" s="60"/>
    </row>
    <row r="1569" spans="11:11" s="54" customFormat="1" ht="13.25" customHeight="1">
      <c r="K1569" s="60"/>
    </row>
    <row r="1570" spans="11:11" s="54" customFormat="1" ht="13.25" customHeight="1">
      <c r="K1570" s="60"/>
    </row>
    <row r="1571" spans="11:11" s="54" customFormat="1" ht="13.25" customHeight="1">
      <c r="K1571" s="60"/>
    </row>
    <row r="1572" spans="11:11" s="54" customFormat="1" ht="13.25" customHeight="1">
      <c r="K1572" s="60"/>
    </row>
    <row r="1573" spans="11:11" s="54" customFormat="1" ht="13.25" customHeight="1">
      <c r="K1573" s="60"/>
    </row>
    <row r="1574" spans="11:11" s="54" customFormat="1" ht="13.25" customHeight="1">
      <c r="K1574" s="60"/>
    </row>
    <row r="1575" spans="11:11" s="54" customFormat="1" ht="13.25" customHeight="1">
      <c r="K1575" s="60"/>
    </row>
    <row r="1576" spans="11:11" s="54" customFormat="1" ht="13.25" customHeight="1">
      <c r="K1576" s="60"/>
    </row>
    <row r="1577" spans="11:11" s="54" customFormat="1" ht="13.25" customHeight="1">
      <c r="K1577" s="60"/>
    </row>
    <row r="1578" spans="11:11" s="54" customFormat="1" ht="13.25" customHeight="1">
      <c r="K1578" s="60"/>
    </row>
    <row r="1579" spans="11:11" s="54" customFormat="1" ht="13.25" customHeight="1">
      <c r="K1579" s="60"/>
    </row>
    <row r="1580" spans="11:11" s="54" customFormat="1" ht="13.25" customHeight="1">
      <c r="K1580" s="60"/>
    </row>
    <row r="1581" spans="11:11" s="54" customFormat="1" ht="13.25" customHeight="1">
      <c r="K1581" s="60"/>
    </row>
    <row r="1582" spans="11:11" s="54" customFormat="1" ht="13.25" customHeight="1">
      <c r="K1582" s="60"/>
    </row>
    <row r="1583" spans="11:11" s="54" customFormat="1" ht="13.25" customHeight="1">
      <c r="K1583" s="60"/>
    </row>
    <row r="1584" spans="11:11" s="54" customFormat="1" ht="13.25" customHeight="1">
      <c r="K1584" s="60"/>
    </row>
    <row r="1585" spans="11:11" s="54" customFormat="1" ht="13.25" customHeight="1">
      <c r="K1585" s="60"/>
    </row>
    <row r="1586" spans="11:11" s="54" customFormat="1" ht="13.25" customHeight="1">
      <c r="K1586" s="60"/>
    </row>
    <row r="1587" spans="11:11" s="54" customFormat="1" ht="13.25" customHeight="1">
      <c r="K1587" s="60"/>
    </row>
    <row r="1588" spans="11:11" s="54" customFormat="1" ht="13.25" customHeight="1">
      <c r="K1588" s="60"/>
    </row>
    <row r="1589" spans="11:11" s="54" customFormat="1" ht="13.25" customHeight="1">
      <c r="K1589" s="60"/>
    </row>
    <row r="1590" spans="11:11" s="54" customFormat="1" ht="13.25" customHeight="1">
      <c r="K1590" s="60"/>
    </row>
    <row r="1591" spans="11:11" s="54" customFormat="1" ht="13.25" customHeight="1">
      <c r="K1591" s="60"/>
    </row>
    <row r="1592" spans="11:11" s="54" customFormat="1" ht="13.25" customHeight="1">
      <c r="K1592" s="60"/>
    </row>
    <row r="1593" spans="11:11" s="54" customFormat="1" ht="13.25" customHeight="1">
      <c r="K1593" s="60"/>
    </row>
    <row r="1594" spans="11:11" s="54" customFormat="1" ht="13.25" customHeight="1">
      <c r="K1594" s="60"/>
    </row>
    <row r="1595" spans="11:11" s="54" customFormat="1" ht="13.25" customHeight="1">
      <c r="K1595" s="60"/>
    </row>
    <row r="1596" spans="11:11" s="54" customFormat="1" ht="13.25" customHeight="1">
      <c r="K1596" s="60"/>
    </row>
    <row r="1597" spans="11:11" s="54" customFormat="1" ht="13.25" customHeight="1">
      <c r="K1597" s="60"/>
    </row>
    <row r="1598" spans="11:11" s="54" customFormat="1" ht="13.25" customHeight="1">
      <c r="K1598" s="60"/>
    </row>
    <row r="1599" spans="11:11" s="54" customFormat="1" ht="13.25" customHeight="1">
      <c r="K1599" s="60"/>
    </row>
    <row r="1600" spans="11:11" s="54" customFormat="1" ht="13.25" customHeight="1">
      <c r="K1600" s="60"/>
    </row>
    <row r="1601" spans="11:11" s="54" customFormat="1" ht="13.25" customHeight="1">
      <c r="K1601" s="60"/>
    </row>
    <row r="1602" spans="11:11" s="54" customFormat="1" ht="13.25" customHeight="1">
      <c r="K1602" s="60"/>
    </row>
    <row r="1603" spans="11:11" s="54" customFormat="1" ht="13.25" customHeight="1">
      <c r="K1603" s="60"/>
    </row>
    <row r="1604" spans="11:11" s="54" customFormat="1" ht="13.25" customHeight="1">
      <c r="K1604" s="60"/>
    </row>
    <row r="1605" spans="11:11" s="54" customFormat="1" ht="13.25" customHeight="1">
      <c r="K1605" s="60"/>
    </row>
    <row r="1606" spans="11:11" s="54" customFormat="1" ht="13.25" customHeight="1">
      <c r="K1606" s="60"/>
    </row>
    <row r="1607" spans="11:11" s="54" customFormat="1" ht="13.25" customHeight="1">
      <c r="K1607" s="60"/>
    </row>
    <row r="1608" spans="11:11" s="54" customFormat="1" ht="13.25" customHeight="1">
      <c r="K1608" s="60"/>
    </row>
    <row r="1609" spans="11:11" s="54" customFormat="1" ht="13.25" customHeight="1">
      <c r="K1609" s="60"/>
    </row>
    <row r="1610" spans="11:11" s="54" customFormat="1" ht="13.25" customHeight="1">
      <c r="K1610" s="60"/>
    </row>
    <row r="1611" spans="11:11" s="54" customFormat="1" ht="13.25" customHeight="1">
      <c r="K1611" s="60"/>
    </row>
    <row r="1612" spans="11:11" s="54" customFormat="1" ht="13.25" customHeight="1">
      <c r="K1612" s="60"/>
    </row>
    <row r="1613" spans="11:11" s="54" customFormat="1" ht="13.25" customHeight="1">
      <c r="K1613" s="60"/>
    </row>
    <row r="1614" spans="11:11" s="54" customFormat="1" ht="13.25" customHeight="1">
      <c r="K1614" s="60"/>
    </row>
    <row r="1615" spans="11:11" s="54" customFormat="1" ht="13.25" customHeight="1">
      <c r="K1615" s="60"/>
    </row>
    <row r="1616" spans="11:11" s="54" customFormat="1" ht="13.25" customHeight="1">
      <c r="K1616" s="60"/>
    </row>
    <row r="1617" spans="11:11" s="54" customFormat="1" ht="13.25" customHeight="1">
      <c r="K1617" s="60"/>
    </row>
    <row r="1618" spans="11:11" s="54" customFormat="1" ht="13.25" customHeight="1">
      <c r="K1618" s="60"/>
    </row>
    <row r="1619" spans="11:11" s="54" customFormat="1" ht="13.25" customHeight="1">
      <c r="K1619" s="60"/>
    </row>
    <row r="1620" spans="11:11" s="54" customFormat="1" ht="13.25" customHeight="1">
      <c r="K1620" s="60"/>
    </row>
    <row r="1621" spans="11:11" s="54" customFormat="1" ht="13.25" customHeight="1">
      <c r="K1621" s="60"/>
    </row>
    <row r="1622" spans="11:11" s="54" customFormat="1" ht="13.25" customHeight="1">
      <c r="K1622" s="60"/>
    </row>
    <row r="1623" spans="11:11" s="54" customFormat="1" ht="13.25" customHeight="1">
      <c r="K1623" s="60"/>
    </row>
    <row r="1624" spans="11:11" s="54" customFormat="1" ht="13.25" customHeight="1">
      <c r="K1624" s="60"/>
    </row>
    <row r="1625" spans="11:11" s="54" customFormat="1" ht="13.25" customHeight="1">
      <c r="K1625" s="60"/>
    </row>
    <row r="1626" spans="11:11" s="54" customFormat="1" ht="13.25" customHeight="1">
      <c r="K1626" s="60"/>
    </row>
    <row r="1627" spans="11:11" s="54" customFormat="1" ht="13.25" customHeight="1">
      <c r="K1627" s="60"/>
    </row>
    <row r="1628" spans="11:11" s="54" customFormat="1" ht="13.25" customHeight="1">
      <c r="K1628" s="60"/>
    </row>
    <row r="1629" spans="11:11" s="54" customFormat="1" ht="13.25" customHeight="1">
      <c r="K1629" s="60"/>
    </row>
    <row r="1630" spans="11:11" s="54" customFormat="1" ht="13.25" customHeight="1">
      <c r="K1630" s="60"/>
    </row>
    <row r="1631" spans="11:11" s="54" customFormat="1" ht="13.25" customHeight="1">
      <c r="K1631" s="60"/>
    </row>
    <row r="1632" spans="11:11" s="54" customFormat="1" ht="13.25" customHeight="1">
      <c r="K1632" s="60"/>
    </row>
    <row r="1633" spans="11:11" s="54" customFormat="1" ht="13.25" customHeight="1">
      <c r="K1633" s="60"/>
    </row>
    <row r="1634" spans="11:11" s="54" customFormat="1" ht="13.25" customHeight="1">
      <c r="K1634" s="60"/>
    </row>
    <row r="1635" spans="11:11" s="54" customFormat="1" ht="13.25" customHeight="1">
      <c r="K1635" s="60"/>
    </row>
    <row r="1636" spans="11:11" s="54" customFormat="1" ht="13.25" customHeight="1">
      <c r="K1636" s="60"/>
    </row>
    <row r="1637" spans="11:11" s="54" customFormat="1" ht="13.25" customHeight="1">
      <c r="K1637" s="60"/>
    </row>
    <row r="1638" spans="11:11" s="54" customFormat="1" ht="13.25" customHeight="1">
      <c r="K1638" s="60"/>
    </row>
    <row r="1639" spans="11:11" s="54" customFormat="1" ht="13.25" customHeight="1">
      <c r="K1639" s="60"/>
    </row>
    <row r="1640" spans="11:11" s="54" customFormat="1" ht="13.25" customHeight="1">
      <c r="K1640" s="60"/>
    </row>
    <row r="1641" spans="11:11" s="54" customFormat="1" ht="13.25" customHeight="1">
      <c r="K1641" s="60"/>
    </row>
    <row r="1642" spans="11:11" s="54" customFormat="1" ht="13.25" customHeight="1">
      <c r="K1642" s="60"/>
    </row>
    <row r="1643" spans="11:11" s="54" customFormat="1" ht="13.25" customHeight="1">
      <c r="K1643" s="60"/>
    </row>
    <row r="1644" spans="11:11" s="54" customFormat="1" ht="13.25" customHeight="1">
      <c r="K1644" s="60"/>
    </row>
    <row r="1645" spans="11:11" s="54" customFormat="1" ht="13.25" customHeight="1">
      <c r="K1645" s="60"/>
    </row>
    <row r="1646" spans="11:11" s="54" customFormat="1" ht="13.25" customHeight="1">
      <c r="K1646" s="60"/>
    </row>
    <row r="1647" spans="11:11" s="54" customFormat="1" ht="13.25" customHeight="1">
      <c r="K1647" s="60"/>
    </row>
    <row r="1648" spans="11:11" s="54" customFormat="1" ht="13.25" customHeight="1">
      <c r="K1648" s="60"/>
    </row>
    <row r="1649" spans="11:11" s="54" customFormat="1" ht="13.25" customHeight="1">
      <c r="K1649" s="60"/>
    </row>
    <row r="1650" spans="11:11" s="54" customFormat="1" ht="13.25" customHeight="1">
      <c r="K1650" s="60"/>
    </row>
    <row r="1651" spans="11:11" s="54" customFormat="1" ht="13.25" customHeight="1">
      <c r="K1651" s="60"/>
    </row>
    <row r="1652" spans="11:11" s="54" customFormat="1" ht="13.25" customHeight="1">
      <c r="K1652" s="60"/>
    </row>
    <row r="1653" spans="11:11" s="54" customFormat="1" ht="13.25" customHeight="1">
      <c r="K1653" s="60"/>
    </row>
    <row r="1654" spans="11:11" s="54" customFormat="1" ht="13.25" customHeight="1">
      <c r="K1654" s="60"/>
    </row>
    <row r="1655" spans="11:11" s="54" customFormat="1" ht="13.25" customHeight="1">
      <c r="K1655" s="60"/>
    </row>
    <row r="1656" spans="11:11" s="54" customFormat="1" ht="13.25" customHeight="1">
      <c r="K1656" s="60"/>
    </row>
    <row r="1657" spans="11:11" s="54" customFormat="1" ht="13.25" customHeight="1">
      <c r="K1657" s="60"/>
    </row>
    <row r="1658" spans="11:11" s="54" customFormat="1" ht="13.25" customHeight="1">
      <c r="K1658" s="60"/>
    </row>
    <row r="1659" spans="11:11" s="54" customFormat="1" ht="13.25" customHeight="1">
      <c r="K1659" s="60"/>
    </row>
    <row r="1660" spans="11:11" s="54" customFormat="1" ht="13.25" customHeight="1">
      <c r="K1660" s="60"/>
    </row>
    <row r="1661" spans="11:11" s="54" customFormat="1" ht="13.25" customHeight="1">
      <c r="K1661" s="60"/>
    </row>
    <row r="1662" spans="11:11" s="54" customFormat="1" ht="13.25" customHeight="1">
      <c r="K1662" s="60"/>
    </row>
    <row r="1663" spans="11:11" s="54" customFormat="1" ht="13.25" customHeight="1">
      <c r="K1663" s="60"/>
    </row>
    <row r="1664" spans="11:11" s="54" customFormat="1" ht="13.25" customHeight="1">
      <c r="K1664" s="60"/>
    </row>
    <row r="1665" spans="11:11" s="54" customFormat="1" ht="13.25" customHeight="1">
      <c r="K1665" s="60"/>
    </row>
    <row r="1666" spans="11:11" s="54" customFormat="1" ht="13.25" customHeight="1">
      <c r="K1666" s="60"/>
    </row>
    <row r="1667" spans="11:11" s="54" customFormat="1" ht="13.25" customHeight="1">
      <c r="K1667" s="60"/>
    </row>
    <row r="1668" spans="11:11" s="54" customFormat="1" ht="13.25" customHeight="1">
      <c r="K1668" s="60"/>
    </row>
    <row r="1669" spans="11:11" s="54" customFormat="1" ht="13.25" customHeight="1">
      <c r="K1669" s="60"/>
    </row>
    <row r="1670" spans="11:11" s="54" customFormat="1" ht="13.25" customHeight="1">
      <c r="K1670" s="60"/>
    </row>
    <row r="1671" spans="11:11" s="54" customFormat="1" ht="13.25" customHeight="1">
      <c r="K1671" s="60"/>
    </row>
    <row r="1672" spans="11:11" s="54" customFormat="1" ht="13.25" customHeight="1">
      <c r="K1672" s="60"/>
    </row>
    <row r="1673" spans="11:11" s="54" customFormat="1" ht="13.25" customHeight="1">
      <c r="K1673" s="60"/>
    </row>
    <row r="1674" spans="11:11" s="54" customFormat="1" ht="13.25" customHeight="1">
      <c r="K1674" s="60"/>
    </row>
    <row r="1675" spans="11:11" s="54" customFormat="1" ht="13.25" customHeight="1">
      <c r="K1675" s="60"/>
    </row>
    <row r="1676" spans="11:11" s="54" customFormat="1" ht="13.25" customHeight="1">
      <c r="K1676" s="60"/>
    </row>
    <row r="1677" spans="11:11" s="54" customFormat="1" ht="13.25" customHeight="1">
      <c r="K1677" s="60"/>
    </row>
    <row r="1678" spans="11:11" s="54" customFormat="1" ht="13.25" customHeight="1">
      <c r="K1678" s="60"/>
    </row>
    <row r="1679" spans="11:11" s="54" customFormat="1" ht="13.25" customHeight="1">
      <c r="K1679" s="60"/>
    </row>
    <row r="1680" spans="11:11" s="54" customFormat="1" ht="13.25" customHeight="1">
      <c r="K1680" s="60"/>
    </row>
    <row r="1681" spans="11:11" s="54" customFormat="1" ht="13.25" customHeight="1">
      <c r="K1681" s="60"/>
    </row>
    <row r="1682" spans="11:11" s="54" customFormat="1" ht="13.25" customHeight="1">
      <c r="K1682" s="60"/>
    </row>
    <row r="1683" spans="11:11" s="54" customFormat="1" ht="13.25" customHeight="1">
      <c r="K1683" s="60"/>
    </row>
    <row r="1684" spans="11:11" s="54" customFormat="1" ht="13.25" customHeight="1">
      <c r="K1684" s="60"/>
    </row>
    <row r="1685" spans="11:11" s="54" customFormat="1" ht="13.25" customHeight="1">
      <c r="K1685" s="60"/>
    </row>
    <row r="1686" spans="11:11" s="54" customFormat="1" ht="13.25" customHeight="1">
      <c r="K1686" s="60"/>
    </row>
    <row r="1687" spans="11:11" s="54" customFormat="1" ht="13.25" customHeight="1">
      <c r="K1687" s="60"/>
    </row>
    <row r="1688" spans="11:11" s="54" customFormat="1" ht="13.25" customHeight="1">
      <c r="K1688" s="60"/>
    </row>
    <row r="1689" spans="11:11" s="54" customFormat="1" ht="13.25" customHeight="1">
      <c r="K1689" s="60"/>
    </row>
    <row r="1690" spans="11:11" s="54" customFormat="1" ht="13.25" customHeight="1">
      <c r="K1690" s="60"/>
    </row>
    <row r="1691" spans="11:11" s="54" customFormat="1" ht="13.25" customHeight="1">
      <c r="K1691" s="60"/>
    </row>
    <row r="1692" spans="11:11" s="54" customFormat="1" ht="13.25" customHeight="1">
      <c r="K1692" s="60"/>
    </row>
    <row r="1693" spans="11:11" s="54" customFormat="1" ht="13.25" customHeight="1">
      <c r="K1693" s="60"/>
    </row>
    <row r="1694" spans="11:11" s="54" customFormat="1" ht="13.25" customHeight="1">
      <c r="K1694" s="60"/>
    </row>
    <row r="1695" spans="11:11" s="54" customFormat="1" ht="13.25" customHeight="1">
      <c r="K1695" s="60"/>
    </row>
    <row r="1696" spans="11:11" s="54" customFormat="1" ht="13.25" customHeight="1">
      <c r="K1696" s="60"/>
    </row>
    <row r="1697" spans="11:11" s="54" customFormat="1" ht="13.25" customHeight="1">
      <c r="K1697" s="60"/>
    </row>
    <row r="1698" spans="11:11" s="54" customFormat="1" ht="13.25" customHeight="1">
      <c r="K1698" s="60"/>
    </row>
    <row r="1699" spans="11:11" s="54" customFormat="1" ht="13.25" customHeight="1">
      <c r="K1699" s="60"/>
    </row>
    <row r="1700" spans="11:11" s="54" customFormat="1" ht="13.25" customHeight="1">
      <c r="K1700" s="60"/>
    </row>
    <row r="1701" spans="11:11" s="54" customFormat="1" ht="13.25" customHeight="1">
      <c r="K1701" s="60"/>
    </row>
    <row r="1702" spans="11:11" s="54" customFormat="1" ht="13.25" customHeight="1">
      <c r="K1702" s="60"/>
    </row>
    <row r="1703" spans="11:11" s="54" customFormat="1" ht="13.25" customHeight="1">
      <c r="K1703" s="60"/>
    </row>
    <row r="1704" spans="11:11" s="54" customFormat="1" ht="13.25" customHeight="1">
      <c r="K1704" s="60"/>
    </row>
    <row r="1705" spans="11:11" s="54" customFormat="1" ht="13.25" customHeight="1">
      <c r="K1705" s="60"/>
    </row>
    <row r="1706" spans="11:11" s="54" customFormat="1" ht="13.25" customHeight="1">
      <c r="K1706" s="60"/>
    </row>
    <row r="1707" spans="11:11" s="54" customFormat="1" ht="13.25" customHeight="1">
      <c r="K1707" s="60"/>
    </row>
    <row r="1708" spans="11:11" s="54" customFormat="1" ht="13.25" customHeight="1">
      <c r="K1708" s="60"/>
    </row>
    <row r="1709" spans="11:11" s="54" customFormat="1" ht="13.25" customHeight="1">
      <c r="K1709" s="60"/>
    </row>
    <row r="1710" spans="11:11" s="54" customFormat="1" ht="13.25" customHeight="1">
      <c r="K1710" s="60"/>
    </row>
    <row r="1711" spans="11:11" s="54" customFormat="1" ht="13.25" customHeight="1">
      <c r="K1711" s="60"/>
    </row>
    <row r="1712" spans="11:11" s="54" customFormat="1" ht="13.25" customHeight="1">
      <c r="K1712" s="60"/>
    </row>
    <row r="1713" spans="11:11" s="54" customFormat="1" ht="13.25" customHeight="1">
      <c r="K1713" s="60"/>
    </row>
    <row r="1714" spans="11:11" s="54" customFormat="1" ht="13.25" customHeight="1">
      <c r="K1714" s="60"/>
    </row>
    <row r="1715" spans="11:11" s="54" customFormat="1" ht="13.25" customHeight="1">
      <c r="K1715" s="60"/>
    </row>
    <row r="1716" spans="11:11" s="54" customFormat="1" ht="13.25" customHeight="1">
      <c r="K1716" s="60"/>
    </row>
    <row r="1717" spans="11:11" s="54" customFormat="1" ht="13.25" customHeight="1">
      <c r="K1717" s="60"/>
    </row>
    <row r="1718" spans="11:11" s="54" customFormat="1" ht="13.25" customHeight="1">
      <c r="K1718" s="60"/>
    </row>
    <row r="1719" spans="11:11" s="54" customFormat="1" ht="13.25" customHeight="1">
      <c r="K1719" s="60"/>
    </row>
    <row r="1720" spans="11:11" s="54" customFormat="1" ht="13.25" customHeight="1">
      <c r="K1720" s="60"/>
    </row>
    <row r="1721" spans="11:11" s="54" customFormat="1" ht="13.25" customHeight="1">
      <c r="K1721" s="60"/>
    </row>
    <row r="1722" spans="11:11" s="54" customFormat="1" ht="13.25" customHeight="1">
      <c r="K1722" s="60"/>
    </row>
    <row r="1723" spans="11:11" s="54" customFormat="1" ht="13.25" customHeight="1">
      <c r="K1723" s="60"/>
    </row>
    <row r="1724" spans="11:11" s="54" customFormat="1" ht="13.25" customHeight="1">
      <c r="K1724" s="60"/>
    </row>
    <row r="1725" spans="11:11" s="54" customFormat="1" ht="13.25" customHeight="1">
      <c r="K1725" s="60"/>
    </row>
    <row r="1726" spans="11:11" s="54" customFormat="1" ht="13.25" customHeight="1">
      <c r="K1726" s="60"/>
    </row>
    <row r="1727" spans="11:11" s="54" customFormat="1" ht="13.25" customHeight="1">
      <c r="K1727" s="60"/>
    </row>
    <row r="1728" spans="11:11" s="54" customFormat="1" ht="13.25" customHeight="1">
      <c r="K1728" s="60"/>
    </row>
    <row r="1729" spans="11:11" s="54" customFormat="1" ht="13.25" customHeight="1">
      <c r="K1729" s="60"/>
    </row>
    <row r="1730" spans="11:11" s="54" customFormat="1" ht="13.25" customHeight="1">
      <c r="K1730" s="60"/>
    </row>
    <row r="1731" spans="11:11" s="54" customFormat="1" ht="13.25" customHeight="1">
      <c r="K1731" s="60"/>
    </row>
    <row r="1732" spans="11:11" s="54" customFormat="1" ht="13.25" customHeight="1">
      <c r="K1732" s="60"/>
    </row>
    <row r="1733" spans="11:11" s="54" customFormat="1" ht="13.25" customHeight="1">
      <c r="K1733" s="60"/>
    </row>
    <row r="1734" spans="11:11" s="54" customFormat="1" ht="13.25" customHeight="1">
      <c r="K1734" s="60"/>
    </row>
    <row r="1735" spans="11:11" s="54" customFormat="1" ht="13.25" customHeight="1">
      <c r="K1735" s="60"/>
    </row>
    <row r="1736" spans="11:11" s="54" customFormat="1" ht="13.25" customHeight="1">
      <c r="K1736" s="60"/>
    </row>
    <row r="1737" spans="11:11" s="54" customFormat="1" ht="13.25" customHeight="1">
      <c r="K1737" s="60"/>
    </row>
    <row r="1738" spans="11:11" s="54" customFormat="1" ht="13.25" customHeight="1">
      <c r="K1738" s="60"/>
    </row>
    <row r="1739" spans="11:11" s="54" customFormat="1" ht="13.25" customHeight="1">
      <c r="K1739" s="60"/>
    </row>
    <row r="1740" spans="11:11" s="54" customFormat="1" ht="13.25" customHeight="1">
      <c r="K1740" s="60"/>
    </row>
    <row r="1741" spans="11:11" s="54" customFormat="1" ht="13.25" customHeight="1">
      <c r="K1741" s="60"/>
    </row>
    <row r="1742" spans="11:11" s="54" customFormat="1" ht="13.25" customHeight="1">
      <c r="K1742" s="60"/>
    </row>
    <row r="1743" spans="11:11" s="54" customFormat="1" ht="13.25" customHeight="1">
      <c r="K1743" s="60"/>
    </row>
    <row r="1744" spans="11:11" s="54" customFormat="1" ht="13.25" customHeight="1">
      <c r="K1744" s="60"/>
    </row>
    <row r="1745" spans="11:11" s="54" customFormat="1" ht="13.25" customHeight="1">
      <c r="K1745" s="60"/>
    </row>
    <row r="1746" spans="11:11" s="54" customFormat="1" ht="13.25" customHeight="1">
      <c r="K1746" s="60"/>
    </row>
    <row r="1747" spans="11:11" s="54" customFormat="1" ht="13.25" customHeight="1">
      <c r="K1747" s="60"/>
    </row>
    <row r="1748" spans="11:11" s="54" customFormat="1" ht="13.25" customHeight="1">
      <c r="K1748" s="60"/>
    </row>
    <row r="1749" spans="11:11" s="54" customFormat="1" ht="13.25" customHeight="1">
      <c r="K1749" s="60"/>
    </row>
    <row r="1750" spans="11:11" s="54" customFormat="1" ht="13.25" customHeight="1">
      <c r="K1750" s="60"/>
    </row>
    <row r="1751" spans="11:11" s="54" customFormat="1" ht="13.25" customHeight="1">
      <c r="K1751" s="60"/>
    </row>
    <row r="1752" spans="11:11" s="54" customFormat="1" ht="13.25" customHeight="1">
      <c r="K1752" s="60"/>
    </row>
    <row r="1753" spans="11:11" s="54" customFormat="1" ht="13.25" customHeight="1">
      <c r="K1753" s="60"/>
    </row>
    <row r="1754" spans="11:11" s="54" customFormat="1" ht="13.25" customHeight="1">
      <c r="K1754" s="60"/>
    </row>
    <row r="1755" spans="11:11" s="54" customFormat="1" ht="13.25" customHeight="1">
      <c r="K1755" s="60"/>
    </row>
    <row r="1756" spans="11:11" s="54" customFormat="1" ht="13.25" customHeight="1">
      <c r="K1756" s="60"/>
    </row>
    <row r="1757" spans="11:11" s="54" customFormat="1" ht="13.25" customHeight="1">
      <c r="K1757" s="60"/>
    </row>
    <row r="1758" spans="11:11" s="54" customFormat="1" ht="13.25" customHeight="1">
      <c r="K1758" s="60"/>
    </row>
    <row r="1759" spans="11:11" s="54" customFormat="1" ht="13.25" customHeight="1">
      <c r="K1759" s="60"/>
    </row>
    <row r="1760" spans="11:11" s="54" customFormat="1" ht="13.25" customHeight="1">
      <c r="K1760" s="60"/>
    </row>
    <row r="1761" spans="11:11" s="54" customFormat="1" ht="13.25" customHeight="1">
      <c r="K1761" s="60"/>
    </row>
    <row r="1762" spans="11:11" s="54" customFormat="1" ht="13.25" customHeight="1">
      <c r="K1762" s="60"/>
    </row>
    <row r="1763" spans="11:11" s="54" customFormat="1" ht="13.25" customHeight="1">
      <c r="K1763" s="60"/>
    </row>
    <row r="1764" spans="11:11" s="54" customFormat="1" ht="13.25" customHeight="1">
      <c r="K1764" s="60"/>
    </row>
    <row r="1765" spans="11:11" s="54" customFormat="1" ht="13.25" customHeight="1">
      <c r="K1765" s="60"/>
    </row>
    <row r="1766" spans="11:11" s="54" customFormat="1" ht="13.25" customHeight="1">
      <c r="K1766" s="60"/>
    </row>
    <row r="1767" spans="11:11" s="54" customFormat="1" ht="13.25" customHeight="1">
      <c r="K1767" s="60"/>
    </row>
    <row r="1768" spans="11:11" s="54" customFormat="1" ht="13.25" customHeight="1">
      <c r="K1768" s="60"/>
    </row>
    <row r="1769" spans="11:11" s="54" customFormat="1" ht="13.25" customHeight="1">
      <c r="K1769" s="60"/>
    </row>
    <row r="1770" spans="11:11" s="54" customFormat="1" ht="13.25" customHeight="1">
      <c r="K1770" s="60"/>
    </row>
    <row r="1771" spans="11:11" s="54" customFormat="1" ht="13.25" customHeight="1">
      <c r="K1771" s="60"/>
    </row>
    <row r="1772" spans="11:11" s="54" customFormat="1" ht="13.25" customHeight="1">
      <c r="K1772" s="60"/>
    </row>
    <row r="1773" spans="11:11" s="54" customFormat="1" ht="13.25" customHeight="1">
      <c r="K1773" s="60"/>
    </row>
    <row r="1774" spans="11:11" s="54" customFormat="1" ht="13.25" customHeight="1">
      <c r="K1774" s="60"/>
    </row>
    <row r="1775" spans="11:11" s="54" customFormat="1" ht="13.25" customHeight="1">
      <c r="K1775" s="60"/>
    </row>
    <row r="1776" spans="11:11" s="54" customFormat="1" ht="13.25" customHeight="1">
      <c r="K1776" s="60"/>
    </row>
    <row r="1777" spans="11:11" s="54" customFormat="1" ht="13.25" customHeight="1">
      <c r="K1777" s="60"/>
    </row>
    <row r="1778" spans="11:11" s="54" customFormat="1" ht="13.25" customHeight="1">
      <c r="K1778" s="60"/>
    </row>
    <row r="1779" spans="11:11" s="54" customFormat="1" ht="13.25" customHeight="1">
      <c r="K1779" s="60"/>
    </row>
    <row r="1780" spans="11:11" s="54" customFormat="1" ht="13.25" customHeight="1">
      <c r="K1780" s="60"/>
    </row>
    <row r="1781" spans="11:11" s="54" customFormat="1" ht="13.25" customHeight="1">
      <c r="K1781" s="60"/>
    </row>
    <row r="1782" spans="11:11" s="54" customFormat="1" ht="13.25" customHeight="1">
      <c r="K1782" s="60"/>
    </row>
    <row r="1783" spans="11:11" s="54" customFormat="1" ht="13.25" customHeight="1">
      <c r="K1783" s="60"/>
    </row>
    <row r="1784" spans="11:11" s="54" customFormat="1" ht="13.25" customHeight="1">
      <c r="K1784" s="60"/>
    </row>
    <row r="1785" spans="11:11" s="54" customFormat="1" ht="13.25" customHeight="1">
      <c r="K1785" s="60"/>
    </row>
    <row r="1786" spans="11:11" s="54" customFormat="1" ht="13.25" customHeight="1">
      <c r="K1786" s="60"/>
    </row>
    <row r="1787" spans="11:11" s="54" customFormat="1" ht="13.25" customHeight="1">
      <c r="K1787" s="60"/>
    </row>
    <row r="1788" spans="11:11" s="54" customFormat="1" ht="13.25" customHeight="1">
      <c r="K1788" s="60"/>
    </row>
    <row r="1789" spans="11:11" s="54" customFormat="1" ht="13.25" customHeight="1">
      <c r="K1789" s="60"/>
    </row>
    <row r="1790" spans="11:11" s="54" customFormat="1" ht="13.25" customHeight="1">
      <c r="K1790" s="60"/>
    </row>
    <row r="1791" spans="11:11" s="54" customFormat="1" ht="13.25" customHeight="1">
      <c r="K1791" s="60"/>
    </row>
    <row r="1792" spans="11:11" s="54" customFormat="1" ht="13.25" customHeight="1">
      <c r="K1792" s="60"/>
    </row>
    <row r="1793" spans="11:11" s="54" customFormat="1" ht="13.25" customHeight="1">
      <c r="K1793" s="60"/>
    </row>
    <row r="1794" spans="11:11" s="54" customFormat="1" ht="13.25" customHeight="1">
      <c r="K1794" s="60"/>
    </row>
    <row r="1795" spans="11:11" s="54" customFormat="1" ht="13.25" customHeight="1">
      <c r="K1795" s="60"/>
    </row>
    <row r="1796" spans="11:11" s="54" customFormat="1" ht="13.25" customHeight="1">
      <c r="K1796" s="60"/>
    </row>
    <row r="1797" spans="11:11" s="54" customFormat="1" ht="13.25" customHeight="1">
      <c r="K1797" s="60"/>
    </row>
    <row r="1798" spans="11:11" s="54" customFormat="1" ht="13.25" customHeight="1">
      <c r="K1798" s="60"/>
    </row>
    <row r="1799" spans="11:11" s="54" customFormat="1" ht="13.25" customHeight="1">
      <c r="K1799" s="60"/>
    </row>
    <row r="1800" spans="11:11" s="54" customFormat="1" ht="13.25" customHeight="1">
      <c r="K1800" s="60"/>
    </row>
    <row r="1801" spans="11:11" s="54" customFormat="1" ht="13.25" customHeight="1">
      <c r="K1801" s="60"/>
    </row>
    <row r="1802" spans="11:11" s="54" customFormat="1" ht="13.25" customHeight="1">
      <c r="K1802" s="60"/>
    </row>
    <row r="1803" spans="11:11" s="54" customFormat="1" ht="13.25" customHeight="1">
      <c r="K1803" s="60"/>
    </row>
    <row r="1804" spans="11:11" s="54" customFormat="1" ht="13.25" customHeight="1">
      <c r="K1804" s="60"/>
    </row>
    <row r="1805" spans="11:11" s="54" customFormat="1" ht="13.25" customHeight="1">
      <c r="K1805" s="60"/>
    </row>
    <row r="1806" spans="11:11" s="54" customFormat="1" ht="13.25" customHeight="1">
      <c r="K1806" s="60"/>
    </row>
    <row r="1807" spans="11:11" s="54" customFormat="1" ht="13.25" customHeight="1">
      <c r="K1807" s="60"/>
    </row>
    <row r="1808" spans="11:11" s="54" customFormat="1" ht="13.25" customHeight="1">
      <c r="K1808" s="60"/>
    </row>
    <row r="1809" spans="11:11" s="54" customFormat="1" ht="13.25" customHeight="1">
      <c r="K1809" s="60"/>
    </row>
    <row r="1810" spans="11:11" s="54" customFormat="1" ht="13.25" customHeight="1">
      <c r="K1810" s="60"/>
    </row>
    <row r="1811" spans="11:11" s="54" customFormat="1" ht="13.25" customHeight="1">
      <c r="K1811" s="60"/>
    </row>
    <row r="1812" spans="11:11" s="54" customFormat="1" ht="13.25" customHeight="1">
      <c r="K1812" s="60"/>
    </row>
    <row r="1813" spans="11:11" s="54" customFormat="1" ht="13.25" customHeight="1">
      <c r="K1813" s="60"/>
    </row>
    <row r="1814" spans="11:11" s="54" customFormat="1" ht="13.25" customHeight="1">
      <c r="K1814" s="60"/>
    </row>
    <row r="1815" spans="11:11" s="54" customFormat="1" ht="13.25" customHeight="1">
      <c r="K1815" s="60"/>
    </row>
    <row r="1816" spans="11:11" s="54" customFormat="1" ht="13.25" customHeight="1">
      <c r="K1816" s="60"/>
    </row>
    <row r="1817" spans="11:11" s="54" customFormat="1" ht="13.25" customHeight="1">
      <c r="K1817" s="60"/>
    </row>
    <row r="1818" spans="11:11" s="54" customFormat="1" ht="13.25" customHeight="1">
      <c r="K1818" s="60"/>
    </row>
    <row r="1819" spans="11:11" s="54" customFormat="1" ht="13.25" customHeight="1">
      <c r="K1819" s="60"/>
    </row>
    <row r="1820" spans="11:11" s="54" customFormat="1" ht="13.25" customHeight="1">
      <c r="K1820" s="60"/>
    </row>
    <row r="1821" spans="11:11" s="54" customFormat="1" ht="13.25" customHeight="1">
      <c r="K1821" s="60"/>
    </row>
    <row r="1822" spans="11:11" s="54" customFormat="1" ht="13.25" customHeight="1">
      <c r="K1822" s="60"/>
    </row>
    <row r="1823" spans="11:11" s="54" customFormat="1" ht="13.25" customHeight="1">
      <c r="K1823" s="60"/>
    </row>
    <row r="1824" spans="11:11" s="54" customFormat="1" ht="13.25" customHeight="1">
      <c r="K1824" s="60"/>
    </row>
    <row r="1825" spans="11:11" s="54" customFormat="1" ht="13.25" customHeight="1">
      <c r="K1825" s="60"/>
    </row>
    <row r="1826" spans="11:11" s="54" customFormat="1" ht="13.25" customHeight="1">
      <c r="K1826" s="60"/>
    </row>
    <row r="1827" spans="11:11" s="54" customFormat="1" ht="13.25" customHeight="1">
      <c r="K1827" s="60"/>
    </row>
    <row r="1828" spans="11:11" s="54" customFormat="1" ht="13.25" customHeight="1">
      <c r="K1828" s="60"/>
    </row>
    <row r="1829" spans="11:11" s="54" customFormat="1" ht="13.25" customHeight="1">
      <c r="K1829" s="60"/>
    </row>
    <row r="1830" spans="11:11" s="54" customFormat="1" ht="13.25" customHeight="1">
      <c r="K1830" s="60"/>
    </row>
    <row r="1831" spans="11:11" s="54" customFormat="1" ht="13.25" customHeight="1">
      <c r="K1831" s="60"/>
    </row>
    <row r="1832" spans="11:11" s="54" customFormat="1" ht="13.25" customHeight="1">
      <c r="K1832" s="60"/>
    </row>
    <row r="1833" spans="11:11" s="54" customFormat="1" ht="13.25" customHeight="1">
      <c r="K1833" s="60"/>
    </row>
    <row r="1834" spans="11:11" s="54" customFormat="1" ht="13.25" customHeight="1">
      <c r="K1834" s="60"/>
    </row>
    <row r="1835" spans="11:11" s="54" customFormat="1" ht="13.25" customHeight="1">
      <c r="K1835" s="60"/>
    </row>
    <row r="1836" spans="11:11" s="54" customFormat="1" ht="13.25" customHeight="1">
      <c r="K1836" s="60"/>
    </row>
    <row r="1837" spans="11:11" s="54" customFormat="1" ht="13.25" customHeight="1">
      <c r="K1837" s="60"/>
    </row>
    <row r="1838" spans="11:11" s="54" customFormat="1" ht="13.25" customHeight="1">
      <c r="K1838" s="60"/>
    </row>
    <row r="1839" spans="11:11" s="54" customFormat="1" ht="13.25" customHeight="1">
      <c r="K1839" s="60"/>
    </row>
    <row r="1840" spans="11:11" s="54" customFormat="1" ht="13.25" customHeight="1">
      <c r="K1840" s="60"/>
    </row>
    <row r="1841" spans="11:11" s="54" customFormat="1" ht="13.25" customHeight="1">
      <c r="K1841" s="60"/>
    </row>
    <row r="1842" spans="11:11" s="54" customFormat="1" ht="13.25" customHeight="1">
      <c r="K1842" s="60"/>
    </row>
    <row r="1843" spans="11:11" s="54" customFormat="1" ht="13.25" customHeight="1">
      <c r="K1843" s="60"/>
    </row>
    <row r="1844" spans="11:11" s="54" customFormat="1" ht="13.25" customHeight="1">
      <c r="K1844" s="60"/>
    </row>
    <row r="1845" spans="11:11" s="54" customFormat="1" ht="13.25" customHeight="1">
      <c r="K1845" s="60"/>
    </row>
    <row r="1846" spans="11:11" s="54" customFormat="1" ht="13.25" customHeight="1">
      <c r="K1846" s="60"/>
    </row>
    <row r="1847" spans="11:11" s="54" customFormat="1" ht="13.25" customHeight="1">
      <c r="K1847" s="60"/>
    </row>
    <row r="1848" spans="11:11" s="54" customFormat="1" ht="13.25" customHeight="1">
      <c r="K1848" s="60"/>
    </row>
    <row r="1849" spans="11:11" s="54" customFormat="1" ht="13.25" customHeight="1">
      <c r="K1849" s="60"/>
    </row>
    <row r="1850" spans="11:11" s="54" customFormat="1" ht="13.25" customHeight="1">
      <c r="K1850" s="60"/>
    </row>
    <row r="1851" spans="11:11" s="54" customFormat="1" ht="13.25" customHeight="1">
      <c r="K1851" s="60"/>
    </row>
    <row r="1852" spans="11:11" s="54" customFormat="1" ht="13.25" customHeight="1">
      <c r="K1852" s="60"/>
    </row>
    <row r="1853" spans="11:11" s="54" customFormat="1" ht="13.25" customHeight="1">
      <c r="K1853" s="60"/>
    </row>
    <row r="1854" spans="11:11" s="54" customFormat="1" ht="13.25" customHeight="1">
      <c r="K1854" s="60"/>
    </row>
    <row r="1855" spans="11:11" s="54" customFormat="1" ht="13.25" customHeight="1">
      <c r="K1855" s="60"/>
    </row>
    <row r="1856" spans="11:11" s="54" customFormat="1" ht="13.25" customHeight="1">
      <c r="K1856" s="60"/>
    </row>
    <row r="1857" spans="11:11" s="54" customFormat="1" ht="13.25" customHeight="1">
      <c r="K1857" s="60"/>
    </row>
    <row r="1858" spans="11:11" s="54" customFormat="1" ht="13.25" customHeight="1">
      <c r="K1858" s="60"/>
    </row>
    <row r="1859" spans="11:11" s="54" customFormat="1" ht="13.25" customHeight="1">
      <c r="K1859" s="60"/>
    </row>
    <row r="1860" spans="11:11" s="54" customFormat="1" ht="13.25" customHeight="1">
      <c r="K1860" s="60"/>
    </row>
    <row r="1861" spans="11:11" s="54" customFormat="1" ht="13.25" customHeight="1">
      <c r="K1861" s="60"/>
    </row>
    <row r="1862" spans="11:11" s="54" customFormat="1" ht="13.25" customHeight="1">
      <c r="K1862" s="60"/>
    </row>
    <row r="1863" spans="11:11" s="54" customFormat="1" ht="13.25" customHeight="1">
      <c r="K1863" s="60"/>
    </row>
    <row r="1864" spans="11:11" s="54" customFormat="1" ht="13.25" customHeight="1">
      <c r="K1864" s="60"/>
    </row>
    <row r="1865" spans="11:11" s="54" customFormat="1" ht="13.25" customHeight="1">
      <c r="K1865" s="60"/>
    </row>
    <row r="1866" spans="11:11" s="54" customFormat="1" ht="13.25" customHeight="1">
      <c r="K1866" s="60"/>
    </row>
    <row r="1867" spans="11:11" s="54" customFormat="1" ht="13.25" customHeight="1">
      <c r="K1867" s="60"/>
    </row>
    <row r="1868" spans="11:11" s="54" customFormat="1" ht="13.25" customHeight="1">
      <c r="K1868" s="60"/>
    </row>
    <row r="1869" spans="11:11" s="54" customFormat="1" ht="13.25" customHeight="1">
      <c r="K1869" s="60"/>
    </row>
    <row r="1870" spans="11:11" s="54" customFormat="1" ht="13.25" customHeight="1">
      <c r="K1870" s="60"/>
    </row>
    <row r="1871" spans="11:11" s="54" customFormat="1" ht="13.25" customHeight="1">
      <c r="K1871" s="60"/>
    </row>
    <row r="1872" spans="11:11" s="54" customFormat="1" ht="13.25" customHeight="1">
      <c r="K1872" s="60"/>
    </row>
    <row r="1873" spans="11:11" s="54" customFormat="1" ht="13.25" customHeight="1">
      <c r="K1873" s="60"/>
    </row>
    <row r="1874" spans="11:11" s="54" customFormat="1" ht="13.25" customHeight="1">
      <c r="K1874" s="60"/>
    </row>
    <row r="1875" spans="11:11" s="54" customFormat="1" ht="13.25" customHeight="1">
      <c r="K1875" s="60"/>
    </row>
    <row r="1876" spans="11:11" s="54" customFormat="1" ht="13.25" customHeight="1">
      <c r="K1876" s="60"/>
    </row>
    <row r="1877" spans="11:11" s="54" customFormat="1" ht="13.25" customHeight="1">
      <c r="K1877" s="60"/>
    </row>
    <row r="1878" spans="11:11" s="54" customFormat="1" ht="13.25" customHeight="1">
      <c r="K1878" s="60"/>
    </row>
    <row r="1879" spans="11:11" s="54" customFormat="1" ht="13.25" customHeight="1">
      <c r="K1879" s="60"/>
    </row>
    <row r="1880" spans="11:11" s="54" customFormat="1" ht="13.25" customHeight="1">
      <c r="K1880" s="60"/>
    </row>
    <row r="1881" spans="11:11" s="54" customFormat="1" ht="13.25" customHeight="1">
      <c r="K1881" s="60"/>
    </row>
    <row r="1882" spans="11:11" s="54" customFormat="1" ht="13.25" customHeight="1">
      <c r="K1882" s="60"/>
    </row>
    <row r="1883" spans="11:11" s="54" customFormat="1" ht="13.25" customHeight="1">
      <c r="K1883" s="60"/>
    </row>
    <row r="1884" spans="11:11" s="54" customFormat="1" ht="13.25" customHeight="1">
      <c r="K1884" s="60"/>
    </row>
    <row r="1885" spans="11:11" s="54" customFormat="1" ht="13.25" customHeight="1">
      <c r="K1885" s="60"/>
    </row>
    <row r="1886" spans="11:11" s="54" customFormat="1" ht="13.25" customHeight="1">
      <c r="K1886" s="60"/>
    </row>
    <row r="1887" spans="11:11" s="54" customFormat="1" ht="13.25" customHeight="1">
      <c r="K1887" s="60"/>
    </row>
    <row r="1888" spans="11:11" s="54" customFormat="1" ht="13.25" customHeight="1">
      <c r="K1888" s="60"/>
    </row>
    <row r="1889" spans="11:11" s="54" customFormat="1" ht="13.25" customHeight="1">
      <c r="K1889" s="60"/>
    </row>
    <row r="1890" spans="11:11" s="54" customFormat="1" ht="13.25" customHeight="1">
      <c r="K1890" s="60"/>
    </row>
    <row r="1891" spans="11:11" s="54" customFormat="1" ht="13.25" customHeight="1">
      <c r="K1891" s="60"/>
    </row>
    <row r="1892" spans="11:11" s="54" customFormat="1" ht="13.25" customHeight="1">
      <c r="K1892" s="60"/>
    </row>
    <row r="1893" spans="11:11" s="54" customFormat="1" ht="13.25" customHeight="1">
      <c r="K1893" s="60"/>
    </row>
    <row r="1894" spans="11:11" s="54" customFormat="1" ht="13.25" customHeight="1">
      <c r="K1894" s="60"/>
    </row>
    <row r="1895" spans="11:11" s="54" customFormat="1" ht="13.25" customHeight="1">
      <c r="K1895" s="60"/>
    </row>
    <row r="1896" spans="11:11" s="54" customFormat="1" ht="13.25" customHeight="1">
      <c r="K1896" s="60"/>
    </row>
    <row r="1897" spans="11:11" s="54" customFormat="1" ht="13.25" customHeight="1">
      <c r="K1897" s="60"/>
    </row>
    <row r="1898" spans="11:11" s="54" customFormat="1" ht="13.25" customHeight="1">
      <c r="K1898" s="60"/>
    </row>
    <row r="1899" spans="11:11" s="54" customFormat="1" ht="13.25" customHeight="1">
      <c r="K1899" s="60"/>
    </row>
    <row r="1900" spans="11:11" s="54" customFormat="1" ht="13.25" customHeight="1">
      <c r="K1900" s="60"/>
    </row>
    <row r="1901" spans="11:11" s="54" customFormat="1" ht="13.25" customHeight="1">
      <c r="K1901" s="60"/>
    </row>
    <row r="1902" spans="11:11" s="54" customFormat="1" ht="13.25" customHeight="1">
      <c r="K1902" s="60"/>
    </row>
    <row r="1903" spans="11:11" s="54" customFormat="1" ht="13.25" customHeight="1">
      <c r="K1903" s="60"/>
    </row>
    <row r="1904" spans="11:11" s="54" customFormat="1" ht="13.25" customHeight="1">
      <c r="K1904" s="60"/>
    </row>
    <row r="1905" spans="11:11" s="54" customFormat="1" ht="13.25" customHeight="1">
      <c r="K1905" s="60"/>
    </row>
    <row r="1906" spans="11:11" s="54" customFormat="1" ht="13.25" customHeight="1">
      <c r="K1906" s="60"/>
    </row>
    <row r="1907" spans="11:11" s="54" customFormat="1" ht="13.25" customHeight="1">
      <c r="K1907" s="60"/>
    </row>
    <row r="1908" spans="11:11" s="54" customFormat="1" ht="13.25" customHeight="1">
      <c r="K1908" s="60"/>
    </row>
    <row r="1909" spans="11:11" s="54" customFormat="1" ht="13.25" customHeight="1">
      <c r="K1909" s="60"/>
    </row>
    <row r="1910" spans="11:11" s="54" customFormat="1" ht="13.25" customHeight="1">
      <c r="K1910" s="60"/>
    </row>
    <row r="1911" spans="11:11" s="54" customFormat="1" ht="13.25" customHeight="1">
      <c r="K1911" s="60"/>
    </row>
    <row r="1912" spans="11:11" s="54" customFormat="1" ht="13.25" customHeight="1">
      <c r="K1912" s="60"/>
    </row>
    <row r="1913" spans="11:11" s="54" customFormat="1" ht="13.25" customHeight="1">
      <c r="K1913" s="60"/>
    </row>
    <row r="1914" spans="11:11" s="54" customFormat="1" ht="13.25" customHeight="1">
      <c r="K1914" s="60"/>
    </row>
    <row r="1915" spans="11:11" s="54" customFormat="1" ht="13.25" customHeight="1">
      <c r="K1915" s="60"/>
    </row>
    <row r="1916" spans="11:11" s="54" customFormat="1" ht="13.25" customHeight="1">
      <c r="K1916" s="60"/>
    </row>
    <row r="1917" spans="11:11" s="54" customFormat="1" ht="13.25" customHeight="1">
      <c r="K1917" s="60"/>
    </row>
    <row r="1918" spans="11:11" s="54" customFormat="1" ht="13.25" customHeight="1">
      <c r="K1918" s="60"/>
    </row>
    <row r="1919" spans="11:11" s="54" customFormat="1" ht="13.25" customHeight="1">
      <c r="K1919" s="60"/>
    </row>
    <row r="1920" spans="11:11" s="54" customFormat="1" ht="13.25" customHeight="1">
      <c r="K1920" s="60"/>
    </row>
    <row r="1921" spans="11:11" s="54" customFormat="1" ht="13.25" customHeight="1">
      <c r="K1921" s="60"/>
    </row>
    <row r="1922" spans="11:11" s="54" customFormat="1" ht="13.25" customHeight="1">
      <c r="K1922" s="60"/>
    </row>
    <row r="1923" spans="11:11" s="54" customFormat="1" ht="13.25" customHeight="1">
      <c r="K1923" s="60"/>
    </row>
    <row r="1924" spans="11:11" s="54" customFormat="1" ht="13.25" customHeight="1">
      <c r="K1924" s="60"/>
    </row>
    <row r="1925" spans="11:11" s="54" customFormat="1" ht="13.25" customHeight="1">
      <c r="K1925" s="60"/>
    </row>
    <row r="1926" spans="11:11" s="54" customFormat="1" ht="13.25" customHeight="1">
      <c r="K1926" s="60"/>
    </row>
    <row r="1927" spans="11:11" s="54" customFormat="1" ht="13.25" customHeight="1">
      <c r="K1927" s="60"/>
    </row>
    <row r="1928" spans="11:11" s="54" customFormat="1" ht="13.25" customHeight="1">
      <c r="K1928" s="60"/>
    </row>
    <row r="1929" spans="11:11" s="54" customFormat="1" ht="13.25" customHeight="1">
      <c r="K1929" s="60"/>
    </row>
    <row r="1930" spans="11:11" s="54" customFormat="1" ht="13.25" customHeight="1">
      <c r="K1930" s="60"/>
    </row>
    <row r="1931" spans="11:11" s="54" customFormat="1" ht="13.25" customHeight="1">
      <c r="K1931" s="60"/>
    </row>
    <row r="1932" spans="11:11" s="54" customFormat="1" ht="13.25" customHeight="1">
      <c r="K1932" s="60"/>
    </row>
    <row r="1933" spans="11:11" s="54" customFormat="1" ht="13.25" customHeight="1">
      <c r="K1933" s="60"/>
    </row>
    <row r="1934" spans="11:11" s="54" customFormat="1" ht="13.25" customHeight="1">
      <c r="K1934" s="60"/>
    </row>
    <row r="1935" spans="11:11" s="54" customFormat="1" ht="13.25" customHeight="1">
      <c r="K1935" s="60"/>
    </row>
    <row r="1936" spans="11:11" s="54" customFormat="1" ht="13.25" customHeight="1">
      <c r="K1936" s="60"/>
    </row>
    <row r="1937" spans="11:11" s="54" customFormat="1" ht="13.25" customHeight="1">
      <c r="K1937" s="60"/>
    </row>
    <row r="1938" spans="11:11" s="54" customFormat="1" ht="13.25" customHeight="1">
      <c r="K1938" s="60"/>
    </row>
    <row r="1939" spans="11:11" s="54" customFormat="1" ht="13.25" customHeight="1">
      <c r="K1939" s="60"/>
    </row>
    <row r="1940" spans="11:11" s="54" customFormat="1" ht="13.25" customHeight="1">
      <c r="K1940" s="60"/>
    </row>
    <row r="1941" spans="11:11" s="54" customFormat="1" ht="13.25" customHeight="1">
      <c r="K1941" s="60"/>
    </row>
    <row r="1942" spans="11:11" s="54" customFormat="1" ht="13.25" customHeight="1">
      <c r="K1942" s="60"/>
    </row>
    <row r="1943" spans="11:11" s="54" customFormat="1" ht="13.25" customHeight="1">
      <c r="K1943" s="60"/>
    </row>
    <row r="1944" spans="11:11" s="54" customFormat="1" ht="13.25" customHeight="1">
      <c r="K1944" s="60"/>
    </row>
    <row r="1945" spans="11:11" s="54" customFormat="1" ht="13.25" customHeight="1">
      <c r="K1945" s="60"/>
    </row>
    <row r="1946" spans="11:11" s="54" customFormat="1" ht="13.25" customHeight="1">
      <c r="K1946" s="60"/>
    </row>
    <row r="1947" spans="11:11" s="54" customFormat="1" ht="13.25" customHeight="1">
      <c r="K1947" s="60"/>
    </row>
    <row r="1948" spans="11:11" s="54" customFormat="1" ht="13.25" customHeight="1">
      <c r="K1948" s="60"/>
    </row>
    <row r="1949" spans="11:11" s="54" customFormat="1" ht="13.25" customHeight="1">
      <c r="K1949" s="60"/>
    </row>
    <row r="1950" spans="11:11" s="54" customFormat="1" ht="13.25" customHeight="1">
      <c r="K1950" s="60"/>
    </row>
    <row r="1951" spans="11:11" s="54" customFormat="1" ht="13.25" customHeight="1">
      <c r="K1951" s="60"/>
    </row>
    <row r="1952" spans="11:11" s="54" customFormat="1" ht="13.25" customHeight="1">
      <c r="K1952" s="60"/>
    </row>
    <row r="1953" spans="11:11" s="54" customFormat="1" ht="13.25" customHeight="1">
      <c r="K1953" s="60"/>
    </row>
    <row r="1954" spans="11:11" s="54" customFormat="1" ht="13.25" customHeight="1">
      <c r="K1954" s="60"/>
    </row>
    <row r="1955" spans="11:11" s="54" customFormat="1" ht="13.25" customHeight="1">
      <c r="K1955" s="60"/>
    </row>
    <row r="1956" spans="11:11" s="54" customFormat="1" ht="13.25" customHeight="1">
      <c r="K1956" s="60"/>
    </row>
    <row r="1957" spans="11:11" s="54" customFormat="1" ht="13.25" customHeight="1">
      <c r="K1957" s="60"/>
    </row>
    <row r="1958" spans="11:11" s="54" customFormat="1" ht="13.25" customHeight="1">
      <c r="K1958" s="60"/>
    </row>
    <row r="1959" spans="11:11" s="54" customFormat="1" ht="13.25" customHeight="1">
      <c r="K1959" s="60"/>
    </row>
    <row r="1960" spans="11:11" s="54" customFormat="1" ht="13.25" customHeight="1">
      <c r="K1960" s="60"/>
    </row>
    <row r="1961" spans="11:11" s="54" customFormat="1" ht="13.25" customHeight="1">
      <c r="K1961" s="60"/>
    </row>
    <row r="1962" spans="11:11" s="54" customFormat="1" ht="13.25" customHeight="1">
      <c r="K1962" s="60"/>
    </row>
    <row r="1963" spans="11:11" s="54" customFormat="1" ht="13.25" customHeight="1">
      <c r="K1963" s="60"/>
    </row>
    <row r="1964" spans="11:11" s="54" customFormat="1" ht="13.25" customHeight="1">
      <c r="K1964" s="60"/>
    </row>
    <row r="1965" spans="11:11" s="54" customFormat="1" ht="13.25" customHeight="1">
      <c r="K1965" s="60"/>
    </row>
    <row r="1966" spans="11:11" s="54" customFormat="1" ht="13.25" customHeight="1">
      <c r="K1966" s="60"/>
    </row>
    <row r="1967" spans="11:11" s="54" customFormat="1" ht="13.25" customHeight="1">
      <c r="K1967" s="60"/>
    </row>
    <row r="1968" spans="11:11" s="54" customFormat="1" ht="13.25" customHeight="1">
      <c r="K1968" s="60"/>
    </row>
    <row r="1969" spans="11:11" s="54" customFormat="1" ht="13.25" customHeight="1">
      <c r="K1969" s="60"/>
    </row>
    <row r="1970" spans="11:11" s="54" customFormat="1" ht="13.25" customHeight="1">
      <c r="K1970" s="60"/>
    </row>
    <row r="1971" spans="11:11" s="54" customFormat="1" ht="13.25" customHeight="1">
      <c r="K1971" s="60"/>
    </row>
    <row r="1972" spans="11:11" s="54" customFormat="1" ht="13.25" customHeight="1">
      <c r="K1972" s="60"/>
    </row>
    <row r="1973" spans="11:11" s="54" customFormat="1" ht="13.25" customHeight="1">
      <c r="K1973" s="60"/>
    </row>
    <row r="1974" spans="11:11" s="54" customFormat="1" ht="13.25" customHeight="1">
      <c r="K1974" s="60"/>
    </row>
    <row r="1975" spans="11:11" s="54" customFormat="1" ht="13.25" customHeight="1">
      <c r="K1975" s="60"/>
    </row>
    <row r="1976" spans="11:11" s="54" customFormat="1" ht="13.25" customHeight="1">
      <c r="K1976" s="60"/>
    </row>
    <row r="1977" spans="11:11" s="54" customFormat="1" ht="13.25" customHeight="1">
      <c r="K1977" s="60"/>
    </row>
    <row r="1978" spans="11:11" s="54" customFormat="1" ht="13.25" customHeight="1">
      <c r="K1978" s="60"/>
    </row>
    <row r="1979" spans="11:11" s="54" customFormat="1" ht="13.25" customHeight="1">
      <c r="K1979" s="60"/>
    </row>
    <row r="1980" spans="11:11" s="54" customFormat="1" ht="13.25" customHeight="1">
      <c r="K1980" s="60"/>
    </row>
    <row r="1981" spans="11:11" s="54" customFormat="1" ht="13.25" customHeight="1">
      <c r="K1981" s="60"/>
    </row>
    <row r="1982" spans="11:11" s="54" customFormat="1" ht="13.25" customHeight="1">
      <c r="K1982" s="60"/>
    </row>
    <row r="1983" spans="11:11" s="54" customFormat="1" ht="13.25" customHeight="1">
      <c r="K1983" s="60"/>
    </row>
    <row r="1984" spans="11:11" s="54" customFormat="1" ht="13.25" customHeight="1">
      <c r="K1984" s="60"/>
    </row>
    <row r="1985" spans="11:11" s="54" customFormat="1" ht="13.25" customHeight="1">
      <c r="K1985" s="60"/>
    </row>
    <row r="1986" spans="11:11" s="54" customFormat="1" ht="13.25" customHeight="1">
      <c r="K1986" s="60"/>
    </row>
    <row r="1987" spans="11:11" s="54" customFormat="1" ht="13.25" customHeight="1">
      <c r="K1987" s="60"/>
    </row>
    <row r="1988" spans="11:11" s="54" customFormat="1" ht="13.25" customHeight="1">
      <c r="K1988" s="60"/>
    </row>
    <row r="1989" spans="11:11" s="54" customFormat="1" ht="13.25" customHeight="1">
      <c r="K1989" s="60"/>
    </row>
    <row r="1990" spans="11:11" s="54" customFormat="1" ht="13.25" customHeight="1">
      <c r="K1990" s="60"/>
    </row>
    <row r="1991" spans="11:11" s="54" customFormat="1" ht="13.25" customHeight="1">
      <c r="K1991" s="60"/>
    </row>
    <row r="1992" spans="11:11" s="54" customFormat="1" ht="13.25" customHeight="1">
      <c r="K1992" s="60"/>
    </row>
    <row r="1993" spans="11:11" s="54" customFormat="1" ht="13.25" customHeight="1">
      <c r="K1993" s="60"/>
    </row>
    <row r="1994" spans="11:11" s="54" customFormat="1" ht="13.25" customHeight="1">
      <c r="K1994" s="60"/>
    </row>
    <row r="1995" spans="11:11" s="54" customFormat="1" ht="13.25" customHeight="1">
      <c r="K1995" s="60"/>
    </row>
    <row r="1996" spans="11:11" s="54" customFormat="1" ht="13.25" customHeight="1">
      <c r="K1996" s="60"/>
    </row>
    <row r="1997" spans="11:11" s="54" customFormat="1" ht="13.25" customHeight="1">
      <c r="K1997" s="60"/>
    </row>
    <row r="1998" spans="11:11" s="54" customFormat="1" ht="13.25" customHeight="1">
      <c r="K1998" s="60"/>
    </row>
    <row r="1999" spans="11:11" s="54" customFormat="1" ht="13.25" customHeight="1">
      <c r="K1999" s="60"/>
    </row>
    <row r="2000" spans="11:11" s="54" customFormat="1" ht="13.25" customHeight="1">
      <c r="K2000" s="60"/>
    </row>
    <row r="2001" spans="11:11" s="54" customFormat="1" ht="13.25" customHeight="1">
      <c r="K2001" s="60"/>
    </row>
    <row r="2002" spans="11:11" s="54" customFormat="1" ht="13.25" customHeight="1">
      <c r="K2002" s="60"/>
    </row>
    <row r="2003" spans="11:11" s="54" customFormat="1" ht="13.25" customHeight="1">
      <c r="K2003" s="60"/>
    </row>
    <row r="2004" spans="11:11" s="54" customFormat="1" ht="13.25" customHeight="1">
      <c r="K2004" s="60"/>
    </row>
    <row r="2005" spans="11:11" s="54" customFormat="1" ht="13.25" customHeight="1">
      <c r="K2005" s="60"/>
    </row>
    <row r="2006" spans="11:11" s="54" customFormat="1" ht="13.25" customHeight="1">
      <c r="K2006" s="60"/>
    </row>
    <row r="2007" spans="11:11" s="54" customFormat="1" ht="13.25" customHeight="1">
      <c r="K2007" s="60"/>
    </row>
    <row r="2008" spans="11:11" s="54" customFormat="1" ht="13.25" customHeight="1">
      <c r="K2008" s="60"/>
    </row>
    <row r="2009" spans="11:11" s="54" customFormat="1" ht="13.25" customHeight="1">
      <c r="K2009" s="60"/>
    </row>
    <row r="2010" spans="11:11" s="54" customFormat="1" ht="13.25" customHeight="1">
      <c r="K2010" s="60"/>
    </row>
    <row r="2011" spans="11:11" s="54" customFormat="1" ht="13.25" customHeight="1">
      <c r="K2011" s="60"/>
    </row>
    <row r="2012" spans="11:11" s="54" customFormat="1" ht="13.25" customHeight="1">
      <c r="K2012" s="60"/>
    </row>
    <row r="2013" spans="11:11" s="54" customFormat="1" ht="13.25" customHeight="1">
      <c r="K2013" s="60"/>
    </row>
    <row r="2014" spans="11:11" s="54" customFormat="1" ht="13.25" customHeight="1">
      <c r="K2014" s="60"/>
    </row>
    <row r="2015" spans="11:11" s="54" customFormat="1" ht="13.25" customHeight="1">
      <c r="K2015" s="60"/>
    </row>
    <row r="2016" spans="11:11" s="54" customFormat="1" ht="13.25" customHeight="1">
      <c r="K2016" s="60"/>
    </row>
    <row r="2017" spans="11:11" s="54" customFormat="1" ht="13.25" customHeight="1">
      <c r="K2017" s="60"/>
    </row>
    <row r="2018" spans="11:11" s="54" customFormat="1" ht="13.25" customHeight="1">
      <c r="K2018" s="60"/>
    </row>
    <row r="2019" spans="11:11" s="54" customFormat="1" ht="13.25" customHeight="1">
      <c r="K2019" s="60"/>
    </row>
    <row r="2020" spans="11:11" s="54" customFormat="1" ht="13.25" customHeight="1">
      <c r="K2020" s="60"/>
    </row>
    <row r="2021" spans="11:11" s="54" customFormat="1" ht="13.25" customHeight="1">
      <c r="K2021" s="60"/>
    </row>
    <row r="2022" spans="11:11" s="54" customFormat="1" ht="13.25" customHeight="1">
      <c r="K2022" s="60"/>
    </row>
    <row r="2023" spans="11:11" s="54" customFormat="1" ht="13.25" customHeight="1">
      <c r="K2023" s="60"/>
    </row>
    <row r="2024" spans="11:11" s="54" customFormat="1" ht="13.25" customHeight="1">
      <c r="K2024" s="60"/>
    </row>
    <row r="2025" spans="11:11" s="54" customFormat="1" ht="13.25" customHeight="1">
      <c r="K2025" s="60"/>
    </row>
    <row r="2026" spans="11:11" s="54" customFormat="1" ht="13.25" customHeight="1">
      <c r="K2026" s="60"/>
    </row>
    <row r="2027" spans="11:11" s="54" customFormat="1" ht="13.25" customHeight="1">
      <c r="K2027" s="60"/>
    </row>
    <row r="2028" spans="11:11" s="54" customFormat="1" ht="13.25" customHeight="1">
      <c r="K2028" s="60"/>
    </row>
    <row r="2029" spans="11:11" s="54" customFormat="1" ht="13.25" customHeight="1">
      <c r="K2029" s="60"/>
    </row>
    <row r="2030" spans="11:11" s="54" customFormat="1" ht="13.25" customHeight="1">
      <c r="K2030" s="60"/>
    </row>
    <row r="2031" spans="11:11" s="54" customFormat="1" ht="13.25" customHeight="1">
      <c r="K2031" s="60"/>
    </row>
    <row r="2032" spans="11:11" s="54" customFormat="1" ht="13.25" customHeight="1">
      <c r="K2032" s="60"/>
    </row>
    <row r="2033" spans="11:11" s="54" customFormat="1" ht="13.25" customHeight="1">
      <c r="K2033" s="60"/>
    </row>
    <row r="2034" spans="11:11" s="54" customFormat="1" ht="13.25" customHeight="1">
      <c r="K2034" s="60"/>
    </row>
    <row r="2035" spans="11:11" s="54" customFormat="1" ht="13.25" customHeight="1">
      <c r="K2035" s="60"/>
    </row>
    <row r="2036" spans="11:11" s="54" customFormat="1" ht="13.25" customHeight="1">
      <c r="K2036" s="60"/>
    </row>
    <row r="2037" spans="11:11" s="54" customFormat="1" ht="13.25" customHeight="1">
      <c r="K2037" s="60"/>
    </row>
    <row r="2038" spans="11:11" s="54" customFormat="1" ht="13.25" customHeight="1">
      <c r="K2038" s="60"/>
    </row>
    <row r="2039" spans="11:11" s="54" customFormat="1" ht="13.25" customHeight="1">
      <c r="K2039" s="60"/>
    </row>
    <row r="2040" spans="11:11" s="54" customFormat="1" ht="13.25" customHeight="1">
      <c r="K2040" s="60"/>
    </row>
    <row r="2041" spans="11:11" s="54" customFormat="1" ht="13.25" customHeight="1">
      <c r="K2041" s="60"/>
    </row>
    <row r="2042" spans="11:11" s="54" customFormat="1" ht="13.25" customHeight="1">
      <c r="K2042" s="60"/>
    </row>
    <row r="2043" spans="11:11" s="54" customFormat="1" ht="13.25" customHeight="1">
      <c r="K2043" s="60"/>
    </row>
    <row r="2044" spans="11:11" s="54" customFormat="1" ht="13.25" customHeight="1">
      <c r="K2044" s="60"/>
    </row>
    <row r="2045" spans="11:11" s="54" customFormat="1" ht="13.25" customHeight="1">
      <c r="K2045" s="60"/>
    </row>
    <row r="2046" spans="11:11" s="54" customFormat="1" ht="13.25" customHeight="1">
      <c r="K2046" s="60"/>
    </row>
    <row r="2047" spans="11:11" s="54" customFormat="1" ht="13.25" customHeight="1">
      <c r="K2047" s="60"/>
    </row>
    <row r="2048" spans="11:11" s="54" customFormat="1" ht="13.25" customHeight="1">
      <c r="K2048" s="60"/>
    </row>
    <row r="2049" spans="11:11" s="54" customFormat="1" ht="13.25" customHeight="1">
      <c r="K2049" s="60"/>
    </row>
    <row r="2050" spans="11:11" s="54" customFormat="1" ht="13.25" customHeight="1">
      <c r="K2050" s="60"/>
    </row>
    <row r="2051" spans="11:11" s="54" customFormat="1" ht="13.25" customHeight="1">
      <c r="K2051" s="60"/>
    </row>
    <row r="2052" spans="11:11" s="54" customFormat="1" ht="13.25" customHeight="1">
      <c r="K2052" s="60"/>
    </row>
    <row r="2053" spans="11:11" s="54" customFormat="1" ht="13.25" customHeight="1">
      <c r="K2053" s="60"/>
    </row>
    <row r="2054" spans="11:11" s="54" customFormat="1" ht="13.25" customHeight="1">
      <c r="K2054" s="60"/>
    </row>
    <row r="2055" spans="11:11" s="54" customFormat="1" ht="13.25" customHeight="1">
      <c r="K2055" s="60"/>
    </row>
    <row r="2056" spans="11:11" s="54" customFormat="1" ht="13.25" customHeight="1">
      <c r="K2056" s="60"/>
    </row>
    <row r="2057" spans="11:11" s="54" customFormat="1" ht="13.25" customHeight="1">
      <c r="K2057" s="60"/>
    </row>
    <row r="2058" spans="11:11" s="54" customFormat="1" ht="13.25" customHeight="1">
      <c r="K2058" s="60"/>
    </row>
    <row r="2059" spans="11:11" s="54" customFormat="1" ht="13.25" customHeight="1">
      <c r="K2059" s="60"/>
    </row>
    <row r="2060" spans="11:11" s="54" customFormat="1" ht="13.25" customHeight="1">
      <c r="K2060" s="60"/>
    </row>
    <row r="2061" spans="11:11" s="54" customFormat="1" ht="13.25" customHeight="1">
      <c r="K2061" s="60"/>
    </row>
    <row r="2062" spans="11:11" s="54" customFormat="1" ht="13.25" customHeight="1">
      <c r="K2062" s="60"/>
    </row>
    <row r="2063" spans="11:11" s="54" customFormat="1" ht="13.25" customHeight="1">
      <c r="K2063" s="60"/>
    </row>
    <row r="2064" spans="11:11" s="54" customFormat="1" ht="13.25" customHeight="1">
      <c r="K2064" s="60"/>
    </row>
    <row r="2065" spans="11:11" s="54" customFormat="1" ht="13.25" customHeight="1">
      <c r="K2065" s="60"/>
    </row>
    <row r="2066" spans="11:11" s="54" customFormat="1" ht="13.25" customHeight="1">
      <c r="K2066" s="60"/>
    </row>
    <row r="2067" spans="11:11" s="54" customFormat="1" ht="13.25" customHeight="1">
      <c r="K2067" s="60"/>
    </row>
    <row r="2068" spans="11:11" s="54" customFormat="1" ht="13.25" customHeight="1">
      <c r="K2068" s="60"/>
    </row>
    <row r="2069" spans="11:11" s="54" customFormat="1" ht="13.25" customHeight="1">
      <c r="K2069" s="60"/>
    </row>
    <row r="2070" spans="11:11" s="54" customFormat="1" ht="13.25" customHeight="1">
      <c r="K2070" s="60"/>
    </row>
    <row r="2071" spans="11:11" s="54" customFormat="1" ht="13.25" customHeight="1">
      <c r="K2071" s="60"/>
    </row>
    <row r="2072" spans="11:11" s="54" customFormat="1" ht="13.25" customHeight="1">
      <c r="K2072" s="60"/>
    </row>
    <row r="2073" spans="11:11" s="54" customFormat="1" ht="13.25" customHeight="1">
      <c r="K2073" s="60"/>
    </row>
    <row r="2074" spans="11:11" s="54" customFormat="1" ht="13.25" customHeight="1">
      <c r="K2074" s="60"/>
    </row>
    <row r="2075" spans="11:11" s="54" customFormat="1" ht="13.25" customHeight="1">
      <c r="K2075" s="60"/>
    </row>
    <row r="2076" spans="11:11" s="54" customFormat="1" ht="13.25" customHeight="1">
      <c r="K2076" s="60"/>
    </row>
    <row r="2077" spans="11:11" s="54" customFormat="1" ht="13.25" customHeight="1">
      <c r="K2077" s="60"/>
    </row>
    <row r="2078" spans="11:11" s="54" customFormat="1" ht="13.25" customHeight="1">
      <c r="K2078" s="60"/>
    </row>
    <row r="2079" spans="11:11" s="54" customFormat="1" ht="13.25" customHeight="1">
      <c r="K2079" s="60"/>
    </row>
    <row r="2080" spans="11:11" s="54" customFormat="1" ht="13.25" customHeight="1">
      <c r="K2080" s="60"/>
    </row>
    <row r="2081" spans="11:11" s="54" customFormat="1" ht="13.25" customHeight="1">
      <c r="K2081" s="60"/>
    </row>
    <row r="2082" spans="11:11" s="54" customFormat="1" ht="13.25" customHeight="1">
      <c r="K2082" s="60"/>
    </row>
    <row r="2083" spans="11:11" s="54" customFormat="1" ht="13.25" customHeight="1">
      <c r="K2083" s="60"/>
    </row>
    <row r="2084" spans="11:11" s="54" customFormat="1" ht="13.25" customHeight="1">
      <c r="K2084" s="60"/>
    </row>
    <row r="2085" spans="11:11" s="54" customFormat="1" ht="13.25" customHeight="1">
      <c r="K2085" s="60"/>
    </row>
    <row r="2086" spans="11:11" s="54" customFormat="1" ht="13.25" customHeight="1">
      <c r="K2086" s="60"/>
    </row>
    <row r="2087" spans="11:11" s="54" customFormat="1" ht="13.25" customHeight="1">
      <c r="K2087" s="60"/>
    </row>
    <row r="2088" spans="11:11" s="54" customFormat="1" ht="13.25" customHeight="1">
      <c r="K2088" s="60"/>
    </row>
    <row r="2089" spans="11:11" s="54" customFormat="1" ht="13.25" customHeight="1">
      <c r="K2089" s="60"/>
    </row>
    <row r="2090" spans="11:11" s="54" customFormat="1" ht="13.25" customHeight="1">
      <c r="K2090" s="60"/>
    </row>
    <row r="2091" spans="11:11" s="54" customFormat="1" ht="13.25" customHeight="1">
      <c r="K2091" s="60"/>
    </row>
    <row r="2092" spans="11:11" s="54" customFormat="1" ht="13.25" customHeight="1">
      <c r="K2092" s="60"/>
    </row>
    <row r="2093" spans="11:11" s="54" customFormat="1" ht="13.25" customHeight="1">
      <c r="K2093" s="60"/>
    </row>
    <row r="2094" spans="11:11" s="54" customFormat="1" ht="13.25" customHeight="1">
      <c r="K2094" s="60"/>
    </row>
    <row r="2095" spans="11:11" s="54" customFormat="1" ht="13.25" customHeight="1">
      <c r="K2095" s="60"/>
    </row>
    <row r="2096" spans="11:11" s="54" customFormat="1" ht="13.25" customHeight="1">
      <c r="K2096" s="60"/>
    </row>
    <row r="2097" spans="11:11" s="54" customFormat="1" ht="13.25" customHeight="1">
      <c r="K2097" s="60"/>
    </row>
    <row r="2098" spans="11:11" s="54" customFormat="1" ht="13.25" customHeight="1">
      <c r="K2098" s="60"/>
    </row>
    <row r="2099" spans="11:11" s="54" customFormat="1" ht="13.25" customHeight="1">
      <c r="K2099" s="60"/>
    </row>
    <row r="2100" spans="11:11" s="54" customFormat="1" ht="13.25" customHeight="1">
      <c r="K2100" s="60"/>
    </row>
    <row r="2101" spans="11:11" s="54" customFormat="1" ht="13.25" customHeight="1">
      <c r="K2101" s="60"/>
    </row>
    <row r="2102" spans="11:11" s="54" customFormat="1" ht="13.25" customHeight="1">
      <c r="K2102" s="60"/>
    </row>
    <row r="2103" spans="11:11" s="54" customFormat="1" ht="13.25" customHeight="1">
      <c r="K2103" s="60"/>
    </row>
    <row r="2104" spans="11:11" s="54" customFormat="1" ht="13.25" customHeight="1">
      <c r="K2104" s="60"/>
    </row>
    <row r="2105" spans="11:11" s="54" customFormat="1" ht="13.25" customHeight="1">
      <c r="K2105" s="60"/>
    </row>
    <row r="2106" spans="11:11" s="54" customFormat="1" ht="13.25" customHeight="1">
      <c r="K2106" s="60"/>
    </row>
    <row r="2107" spans="11:11" s="54" customFormat="1" ht="13.25" customHeight="1">
      <c r="K2107" s="60"/>
    </row>
    <row r="2108" spans="11:11" s="54" customFormat="1" ht="13.25" customHeight="1">
      <c r="K2108" s="60"/>
    </row>
    <row r="2109" spans="11:11" s="54" customFormat="1" ht="13.25" customHeight="1">
      <c r="K2109" s="60"/>
    </row>
    <row r="2110" spans="11:11" s="54" customFormat="1" ht="13.25" customHeight="1">
      <c r="K2110" s="60"/>
    </row>
    <row r="2111" spans="11:11" s="54" customFormat="1" ht="13.25" customHeight="1">
      <c r="K2111" s="60"/>
    </row>
    <row r="2112" spans="11:11" s="54" customFormat="1" ht="13.25" customHeight="1">
      <c r="K2112" s="60"/>
    </row>
    <row r="2113" spans="11:11" s="54" customFormat="1" ht="13.25" customHeight="1">
      <c r="K2113" s="60"/>
    </row>
    <row r="2114" spans="11:11" s="54" customFormat="1" ht="13.25" customHeight="1">
      <c r="K2114" s="60"/>
    </row>
    <row r="2115" spans="11:11" s="54" customFormat="1" ht="13.25" customHeight="1">
      <c r="K2115" s="60"/>
    </row>
    <row r="2116" spans="11:11" s="54" customFormat="1" ht="13.25" customHeight="1">
      <c r="K2116" s="60"/>
    </row>
    <row r="2117" spans="11:11" s="54" customFormat="1" ht="13.25" customHeight="1">
      <c r="K2117" s="60"/>
    </row>
    <row r="2118" spans="11:11" s="54" customFormat="1" ht="13.25" customHeight="1">
      <c r="K2118" s="60"/>
    </row>
    <row r="2119" spans="11:11" s="54" customFormat="1" ht="13.25" customHeight="1">
      <c r="K2119" s="60"/>
    </row>
    <row r="2120" spans="11:11" s="54" customFormat="1" ht="13.25" customHeight="1">
      <c r="K2120" s="60"/>
    </row>
    <row r="2121" spans="11:11" s="54" customFormat="1" ht="13.25" customHeight="1">
      <c r="K2121" s="60"/>
    </row>
    <row r="2122" spans="11:11" s="54" customFormat="1" ht="13.25" customHeight="1">
      <c r="K2122" s="60"/>
    </row>
    <row r="2123" spans="11:11" s="54" customFormat="1" ht="13.25" customHeight="1">
      <c r="K2123" s="60"/>
    </row>
    <row r="2124" spans="11:11" s="54" customFormat="1" ht="13.25" customHeight="1">
      <c r="K2124" s="60"/>
    </row>
    <row r="2125" spans="11:11" s="54" customFormat="1" ht="13.25" customHeight="1">
      <c r="K2125" s="60"/>
    </row>
    <row r="2126" spans="11:11" s="54" customFormat="1" ht="13.25" customHeight="1">
      <c r="K2126" s="60"/>
    </row>
    <row r="2127" spans="11:11" s="54" customFormat="1" ht="13.25" customHeight="1">
      <c r="K2127" s="60"/>
    </row>
    <row r="2128" spans="11:11" s="54" customFormat="1" ht="13.25" customHeight="1">
      <c r="K2128" s="60"/>
    </row>
    <row r="2129" spans="11:11" s="54" customFormat="1" ht="13.25" customHeight="1">
      <c r="K2129" s="60"/>
    </row>
    <row r="2130" spans="11:11" s="54" customFormat="1" ht="13.25" customHeight="1">
      <c r="K2130" s="60"/>
    </row>
    <row r="2131" spans="11:11" s="54" customFormat="1" ht="13.25" customHeight="1">
      <c r="K2131" s="60"/>
    </row>
    <row r="2132" spans="11:11" s="54" customFormat="1" ht="13.25" customHeight="1">
      <c r="K2132" s="60"/>
    </row>
    <row r="2133" spans="11:11" s="54" customFormat="1" ht="13.25" customHeight="1">
      <c r="K2133" s="60"/>
    </row>
    <row r="2134" spans="11:11" s="54" customFormat="1" ht="13.25" customHeight="1">
      <c r="K2134" s="60"/>
    </row>
    <row r="2135" spans="11:11" s="54" customFormat="1" ht="13.25" customHeight="1">
      <c r="K2135" s="60"/>
    </row>
    <row r="2136" spans="11:11" s="54" customFormat="1" ht="13.25" customHeight="1">
      <c r="K2136" s="60"/>
    </row>
    <row r="2137" spans="11:11" s="54" customFormat="1" ht="13.25" customHeight="1">
      <c r="K2137" s="60"/>
    </row>
    <row r="2138" spans="11:11" s="54" customFormat="1" ht="13.25" customHeight="1">
      <c r="K2138" s="60"/>
    </row>
    <row r="2139" spans="11:11" s="54" customFormat="1" ht="13.25" customHeight="1">
      <c r="K2139" s="60"/>
    </row>
    <row r="2140" spans="11:11" s="54" customFormat="1" ht="13.25" customHeight="1">
      <c r="K2140" s="60"/>
    </row>
    <row r="2141" spans="11:11" s="54" customFormat="1" ht="13.25" customHeight="1">
      <c r="K2141" s="60"/>
    </row>
    <row r="2142" spans="11:11" s="54" customFormat="1" ht="13.25" customHeight="1">
      <c r="K2142" s="60"/>
    </row>
    <row r="2143" spans="11:11" s="54" customFormat="1" ht="13.25" customHeight="1">
      <c r="K2143" s="60"/>
    </row>
    <row r="2144" spans="11:11" s="54" customFormat="1" ht="13.25" customHeight="1">
      <c r="K2144" s="60"/>
    </row>
    <row r="2145" spans="11:11" s="54" customFormat="1" ht="13.25" customHeight="1">
      <c r="K2145" s="60"/>
    </row>
    <row r="2146" spans="11:11" s="54" customFormat="1" ht="13.25" customHeight="1">
      <c r="K2146" s="60"/>
    </row>
    <row r="2147" spans="11:11" s="54" customFormat="1" ht="13.25" customHeight="1">
      <c r="K2147" s="60"/>
    </row>
    <row r="2148" spans="11:11" s="54" customFormat="1" ht="13.25" customHeight="1">
      <c r="K2148" s="60"/>
    </row>
    <row r="2149" spans="11:11" s="54" customFormat="1" ht="13.25" customHeight="1">
      <c r="K2149" s="60"/>
    </row>
    <row r="2150" spans="11:11" s="54" customFormat="1" ht="13.25" customHeight="1">
      <c r="K2150" s="60"/>
    </row>
    <row r="2151" spans="11:11" s="54" customFormat="1" ht="13.25" customHeight="1">
      <c r="K2151" s="60"/>
    </row>
    <row r="2152" spans="11:11" s="54" customFormat="1" ht="13.25" customHeight="1">
      <c r="K2152" s="60"/>
    </row>
    <row r="2153" spans="11:11" s="54" customFormat="1" ht="13.25" customHeight="1">
      <c r="K2153" s="60"/>
    </row>
    <row r="2154" spans="11:11" s="54" customFormat="1" ht="13.25" customHeight="1">
      <c r="K2154" s="60"/>
    </row>
    <row r="2155" spans="11:11" s="54" customFormat="1" ht="13.25" customHeight="1">
      <c r="K2155" s="60"/>
    </row>
    <row r="2156" spans="11:11" s="54" customFormat="1" ht="13.25" customHeight="1">
      <c r="K2156" s="60"/>
    </row>
    <row r="2157" spans="11:11" s="54" customFormat="1" ht="13.25" customHeight="1">
      <c r="K2157" s="60"/>
    </row>
    <row r="2158" spans="11:11" s="54" customFormat="1" ht="13.25" customHeight="1">
      <c r="K2158" s="60"/>
    </row>
    <row r="2159" spans="11:11" s="54" customFormat="1" ht="13.25" customHeight="1">
      <c r="K2159" s="60"/>
    </row>
    <row r="2160" spans="11:11" s="54" customFormat="1" ht="13.25" customHeight="1">
      <c r="K2160" s="60"/>
    </row>
    <row r="2161" spans="11:11" s="54" customFormat="1" ht="13.25" customHeight="1">
      <c r="K2161" s="60"/>
    </row>
    <row r="2162" spans="11:11" s="54" customFormat="1" ht="13.25" customHeight="1">
      <c r="K2162" s="60"/>
    </row>
    <row r="2163" spans="11:11" s="54" customFormat="1" ht="13.25" customHeight="1">
      <c r="K2163" s="60"/>
    </row>
    <row r="2164" spans="11:11" s="54" customFormat="1" ht="13.25" customHeight="1">
      <c r="K2164" s="60"/>
    </row>
    <row r="2165" spans="11:11" s="54" customFormat="1" ht="13.25" customHeight="1">
      <c r="K2165" s="60"/>
    </row>
    <row r="2166" spans="11:11" s="54" customFormat="1" ht="13.25" customHeight="1">
      <c r="K2166" s="60"/>
    </row>
    <row r="2167" spans="11:11" s="54" customFormat="1" ht="13.25" customHeight="1">
      <c r="K2167" s="60"/>
    </row>
    <row r="2168" spans="11:11" s="54" customFormat="1" ht="13.25" customHeight="1">
      <c r="K2168" s="60"/>
    </row>
    <row r="2169" spans="11:11" s="54" customFormat="1" ht="13.25" customHeight="1">
      <c r="K2169" s="60"/>
    </row>
    <row r="2170" spans="11:11" s="54" customFormat="1" ht="13.25" customHeight="1">
      <c r="K2170" s="60"/>
    </row>
    <row r="2171" spans="11:11" s="54" customFormat="1" ht="13.25" customHeight="1">
      <c r="K2171" s="60"/>
    </row>
    <row r="2172" spans="11:11" s="54" customFormat="1" ht="13.25" customHeight="1">
      <c r="K2172" s="60"/>
    </row>
    <row r="2173" spans="11:11" s="54" customFormat="1" ht="13.25" customHeight="1">
      <c r="K2173" s="60"/>
    </row>
    <row r="2174" spans="11:11" s="54" customFormat="1" ht="13.25" customHeight="1">
      <c r="K2174" s="60"/>
    </row>
    <row r="2175" spans="11:11" s="54" customFormat="1" ht="13.25" customHeight="1">
      <c r="K2175" s="60"/>
    </row>
    <row r="2176" spans="11:11" s="54" customFormat="1" ht="13.25" customHeight="1">
      <c r="K2176" s="60"/>
    </row>
    <row r="2177" spans="11:11" s="54" customFormat="1" ht="13.25" customHeight="1">
      <c r="K2177" s="60"/>
    </row>
    <row r="2178" spans="11:11" s="54" customFormat="1" ht="13.25" customHeight="1">
      <c r="K2178" s="60"/>
    </row>
    <row r="2179" spans="11:11" s="54" customFormat="1" ht="13.25" customHeight="1">
      <c r="K2179" s="60"/>
    </row>
    <row r="2180" spans="11:11" s="54" customFormat="1" ht="13.25" customHeight="1">
      <c r="K2180" s="60"/>
    </row>
    <row r="2181" spans="11:11" s="54" customFormat="1" ht="13.25" customHeight="1">
      <c r="K2181" s="60"/>
    </row>
    <row r="2182" spans="11:11" s="54" customFormat="1" ht="13.25" customHeight="1">
      <c r="K2182" s="60"/>
    </row>
    <row r="2183" spans="11:11" s="54" customFormat="1" ht="13.25" customHeight="1">
      <c r="K2183" s="60"/>
    </row>
    <row r="2184" spans="11:11" s="54" customFormat="1" ht="13.25" customHeight="1">
      <c r="K2184" s="60"/>
    </row>
    <row r="2185" spans="11:11" s="54" customFormat="1" ht="13.25" customHeight="1">
      <c r="K2185" s="60"/>
    </row>
    <row r="2186" spans="11:11" s="54" customFormat="1" ht="13.25" customHeight="1">
      <c r="K2186" s="60"/>
    </row>
    <row r="2187" spans="11:11" s="54" customFormat="1" ht="13.25" customHeight="1">
      <c r="K2187" s="60"/>
    </row>
    <row r="2188" spans="11:11" s="54" customFormat="1" ht="13.25" customHeight="1">
      <c r="K2188" s="60"/>
    </row>
    <row r="2189" spans="11:11" s="54" customFormat="1" ht="13.25" customHeight="1">
      <c r="K2189" s="60"/>
    </row>
    <row r="2190" spans="11:11" s="54" customFormat="1" ht="13.25" customHeight="1">
      <c r="K2190" s="60"/>
    </row>
    <row r="2191" spans="11:11" s="54" customFormat="1" ht="13.25" customHeight="1">
      <c r="K2191" s="60"/>
    </row>
    <row r="2192" spans="11:11" s="54" customFormat="1" ht="13.25" customHeight="1">
      <c r="K2192" s="60"/>
    </row>
    <row r="2193" spans="11:11" s="54" customFormat="1" ht="13.25" customHeight="1">
      <c r="K2193" s="60"/>
    </row>
    <row r="2194" spans="11:11" s="54" customFormat="1" ht="13.25" customHeight="1">
      <c r="K2194" s="60"/>
    </row>
    <row r="2195" spans="11:11" s="54" customFormat="1" ht="13.25" customHeight="1">
      <c r="K2195" s="60"/>
    </row>
    <row r="2196" spans="11:11" s="54" customFormat="1" ht="13.25" customHeight="1">
      <c r="K2196" s="60"/>
    </row>
    <row r="2197" spans="11:11" s="54" customFormat="1" ht="13.25" customHeight="1">
      <c r="K2197" s="60"/>
    </row>
    <row r="2198" spans="11:11" s="54" customFormat="1" ht="13.25" customHeight="1">
      <c r="K2198" s="60"/>
    </row>
    <row r="2199" spans="11:11" s="54" customFormat="1" ht="13.25" customHeight="1">
      <c r="K2199" s="60"/>
    </row>
    <row r="2200" spans="11:11" s="54" customFormat="1" ht="13.25" customHeight="1">
      <c r="K2200" s="60"/>
    </row>
    <row r="2201" spans="11:11" s="54" customFormat="1" ht="13.25" customHeight="1">
      <c r="K2201" s="60"/>
    </row>
    <row r="2202" spans="11:11" s="54" customFormat="1" ht="13.25" customHeight="1">
      <c r="K2202" s="60"/>
    </row>
    <row r="2203" spans="11:11" s="54" customFormat="1" ht="13.25" customHeight="1">
      <c r="K2203" s="60"/>
    </row>
    <row r="2204" spans="11:11" s="54" customFormat="1" ht="13.25" customHeight="1">
      <c r="K2204" s="60"/>
    </row>
    <row r="2205" spans="11:11" s="54" customFormat="1" ht="13.25" customHeight="1">
      <c r="K2205" s="60"/>
    </row>
    <row r="2206" spans="11:11" s="54" customFormat="1" ht="13.25" customHeight="1">
      <c r="K2206" s="60"/>
    </row>
    <row r="2207" spans="11:11" s="54" customFormat="1" ht="13.25" customHeight="1">
      <c r="K2207" s="60"/>
    </row>
    <row r="2208" spans="11:11" s="54" customFormat="1" ht="13.25" customHeight="1">
      <c r="K2208" s="60"/>
    </row>
    <row r="2209" spans="11:11" s="54" customFormat="1" ht="13.25" customHeight="1">
      <c r="K2209" s="60"/>
    </row>
    <row r="2210" spans="11:11" s="54" customFormat="1" ht="13.25" customHeight="1">
      <c r="K2210" s="60"/>
    </row>
    <row r="2211" spans="11:11" s="54" customFormat="1" ht="13.25" customHeight="1">
      <c r="K2211" s="60"/>
    </row>
    <row r="2212" spans="11:11" s="54" customFormat="1" ht="13.25" customHeight="1">
      <c r="K2212" s="60"/>
    </row>
    <row r="2213" spans="11:11" s="54" customFormat="1" ht="13.25" customHeight="1">
      <c r="K2213" s="60"/>
    </row>
    <row r="2214" spans="11:11" s="54" customFormat="1" ht="13.25" customHeight="1">
      <c r="K2214" s="60"/>
    </row>
    <row r="2215" spans="11:11" s="54" customFormat="1" ht="13.25" customHeight="1">
      <c r="K2215" s="60"/>
    </row>
    <row r="2216" spans="11:11" s="54" customFormat="1" ht="13.25" customHeight="1">
      <c r="K2216" s="60"/>
    </row>
    <row r="2217" spans="11:11" s="54" customFormat="1" ht="13.25" customHeight="1">
      <c r="K2217" s="60"/>
    </row>
    <row r="2218" spans="11:11" s="54" customFormat="1" ht="13.25" customHeight="1">
      <c r="K2218" s="60"/>
    </row>
    <row r="2219" spans="11:11" s="54" customFormat="1" ht="13.25" customHeight="1">
      <c r="K2219" s="60"/>
    </row>
    <row r="2220" spans="11:11" s="54" customFormat="1" ht="13.25" customHeight="1">
      <c r="K2220" s="60"/>
    </row>
    <row r="2221" spans="11:11" s="54" customFormat="1" ht="13.25" customHeight="1">
      <c r="K2221" s="60"/>
    </row>
    <row r="2222" spans="11:11" s="54" customFormat="1" ht="13.25" customHeight="1">
      <c r="K2222" s="60"/>
    </row>
    <row r="2223" spans="11:11" s="54" customFormat="1" ht="13.25" customHeight="1">
      <c r="K2223" s="60"/>
    </row>
    <row r="2224" spans="11:11" s="54" customFormat="1" ht="13.25" customHeight="1">
      <c r="K2224" s="60"/>
    </row>
    <row r="2225" spans="11:11" s="54" customFormat="1" ht="13.25" customHeight="1">
      <c r="K2225" s="60"/>
    </row>
    <row r="2226" spans="11:11" s="54" customFormat="1" ht="13.25" customHeight="1">
      <c r="K2226" s="60"/>
    </row>
    <row r="2227" spans="11:11" s="54" customFormat="1" ht="13.25" customHeight="1">
      <c r="K2227" s="60"/>
    </row>
    <row r="2228" spans="11:11" s="54" customFormat="1" ht="13.25" customHeight="1">
      <c r="K2228" s="60"/>
    </row>
    <row r="2229" spans="11:11" s="54" customFormat="1" ht="13.25" customHeight="1">
      <c r="K2229" s="60"/>
    </row>
    <row r="2230" spans="11:11" s="54" customFormat="1" ht="13.25" customHeight="1">
      <c r="K2230" s="60"/>
    </row>
    <row r="2231" spans="11:11" s="54" customFormat="1" ht="13.25" customHeight="1">
      <c r="K2231" s="60"/>
    </row>
    <row r="2232" spans="11:11" s="54" customFormat="1" ht="13.25" customHeight="1">
      <c r="K2232" s="60"/>
    </row>
    <row r="2233" spans="11:11" s="54" customFormat="1" ht="13.25" customHeight="1">
      <c r="K2233" s="60"/>
    </row>
    <row r="2234" spans="11:11" s="54" customFormat="1" ht="13.25" customHeight="1">
      <c r="K2234" s="60"/>
    </row>
    <row r="2235" spans="11:11" s="54" customFormat="1" ht="13.25" customHeight="1">
      <c r="K2235" s="60"/>
    </row>
    <row r="2236" spans="11:11" s="54" customFormat="1" ht="13.25" customHeight="1">
      <c r="K2236" s="60"/>
    </row>
    <row r="2237" spans="11:11" s="54" customFormat="1" ht="13.25" customHeight="1">
      <c r="K2237" s="60"/>
    </row>
    <row r="2238" spans="11:11" s="54" customFormat="1" ht="13.25" customHeight="1">
      <c r="K2238" s="60"/>
    </row>
    <row r="2239" spans="11:11" s="54" customFormat="1" ht="13.25" customHeight="1">
      <c r="K2239" s="60"/>
    </row>
    <row r="2240" spans="11:11" s="54" customFormat="1" ht="13.25" customHeight="1">
      <c r="K2240" s="60"/>
    </row>
    <row r="2241" spans="11:11" s="54" customFormat="1" ht="13.25" customHeight="1">
      <c r="K2241" s="60"/>
    </row>
    <row r="2242" spans="11:11" s="54" customFormat="1" ht="13.25" customHeight="1">
      <c r="K2242" s="60"/>
    </row>
    <row r="2243" spans="11:11" s="54" customFormat="1" ht="13.25" customHeight="1">
      <c r="K2243" s="60"/>
    </row>
    <row r="2244" spans="11:11" s="54" customFormat="1" ht="13.25" customHeight="1">
      <c r="K2244" s="60"/>
    </row>
    <row r="2245" spans="11:11" s="54" customFormat="1" ht="13.25" customHeight="1">
      <c r="K2245" s="60"/>
    </row>
    <row r="2246" spans="11:11" s="54" customFormat="1" ht="13.25" customHeight="1">
      <c r="K2246" s="60"/>
    </row>
    <row r="2247" spans="11:11" s="54" customFormat="1" ht="13.25" customHeight="1">
      <c r="K2247" s="60"/>
    </row>
    <row r="2248" spans="11:11" s="54" customFormat="1" ht="13.25" customHeight="1">
      <c r="K2248" s="60"/>
    </row>
    <row r="2249" spans="11:11" s="54" customFormat="1" ht="13.25" customHeight="1">
      <c r="K2249" s="60"/>
    </row>
    <row r="2250" spans="11:11" s="54" customFormat="1" ht="13.25" customHeight="1">
      <c r="K2250" s="60"/>
    </row>
    <row r="2251" spans="11:11" s="54" customFormat="1" ht="13.25" customHeight="1">
      <c r="K2251" s="60"/>
    </row>
    <row r="2252" spans="11:11" s="54" customFormat="1" ht="13.25" customHeight="1">
      <c r="K2252" s="60"/>
    </row>
    <row r="2253" spans="11:11" s="54" customFormat="1" ht="13.25" customHeight="1">
      <c r="K2253" s="60"/>
    </row>
    <row r="2254" spans="11:11" s="54" customFormat="1" ht="13.25" customHeight="1">
      <c r="K2254" s="60"/>
    </row>
    <row r="2255" spans="11:11" s="54" customFormat="1" ht="13.25" customHeight="1">
      <c r="K2255" s="60"/>
    </row>
    <row r="2256" spans="11:11" s="54" customFormat="1" ht="13.25" customHeight="1">
      <c r="K2256" s="60"/>
    </row>
    <row r="2257" spans="11:11" s="54" customFormat="1" ht="13.25" customHeight="1">
      <c r="K2257" s="60"/>
    </row>
    <row r="2258" spans="11:11" s="54" customFormat="1" ht="13.25" customHeight="1">
      <c r="K2258" s="60"/>
    </row>
    <row r="2259" spans="11:11" s="54" customFormat="1" ht="13.25" customHeight="1">
      <c r="K2259" s="60"/>
    </row>
    <row r="2260" spans="11:11" s="54" customFormat="1" ht="13.25" customHeight="1">
      <c r="K2260" s="60"/>
    </row>
    <row r="2261" spans="11:11" s="54" customFormat="1" ht="13.25" customHeight="1">
      <c r="K2261" s="60"/>
    </row>
    <row r="2262" spans="11:11" s="54" customFormat="1" ht="13.25" customHeight="1">
      <c r="K2262" s="60"/>
    </row>
    <row r="2263" spans="11:11" s="54" customFormat="1" ht="13.25" customHeight="1">
      <c r="K2263" s="60"/>
    </row>
    <row r="2264" spans="11:11" s="54" customFormat="1" ht="13.25" customHeight="1">
      <c r="K2264" s="60"/>
    </row>
    <row r="2265" spans="11:11" s="54" customFormat="1" ht="13.25" customHeight="1">
      <c r="K2265" s="60"/>
    </row>
    <row r="2266" spans="11:11" s="54" customFormat="1" ht="13.25" customHeight="1">
      <c r="K2266" s="60"/>
    </row>
    <row r="2267" spans="11:11" s="54" customFormat="1" ht="13.25" customHeight="1">
      <c r="K2267" s="60"/>
    </row>
    <row r="2268" spans="11:11" s="54" customFormat="1" ht="13.25" customHeight="1">
      <c r="K2268" s="60"/>
    </row>
    <row r="2269" spans="11:11" s="54" customFormat="1" ht="13.25" customHeight="1">
      <c r="K2269" s="60"/>
    </row>
    <row r="2270" spans="11:11" s="54" customFormat="1" ht="13.25" customHeight="1">
      <c r="K2270" s="60"/>
    </row>
    <row r="2271" spans="11:11" s="54" customFormat="1" ht="13.25" customHeight="1">
      <c r="K2271" s="60"/>
    </row>
    <row r="2272" spans="11:11" s="54" customFormat="1" ht="13.25" customHeight="1">
      <c r="K2272" s="60"/>
    </row>
    <row r="2273" spans="11:11" s="54" customFormat="1" ht="13.25" customHeight="1">
      <c r="K2273" s="60"/>
    </row>
    <row r="2274" spans="11:11" s="54" customFormat="1" ht="13.25" customHeight="1">
      <c r="K2274" s="60"/>
    </row>
    <row r="2275" spans="11:11" s="54" customFormat="1" ht="13.25" customHeight="1">
      <c r="K2275" s="60"/>
    </row>
    <row r="2276" spans="11:11" s="54" customFormat="1" ht="13.25" customHeight="1">
      <c r="K2276" s="60"/>
    </row>
    <row r="2277" spans="11:11" s="54" customFormat="1" ht="13.25" customHeight="1">
      <c r="K2277" s="60"/>
    </row>
    <row r="2278" spans="11:11" s="54" customFormat="1" ht="13.25" customHeight="1">
      <c r="K2278" s="60"/>
    </row>
    <row r="2279" spans="11:11" s="54" customFormat="1" ht="13.25" customHeight="1">
      <c r="K2279" s="60"/>
    </row>
    <row r="2280" spans="11:11" s="54" customFormat="1" ht="13.25" customHeight="1">
      <c r="K2280" s="60"/>
    </row>
    <row r="2281" spans="11:11" s="54" customFormat="1" ht="13.25" customHeight="1">
      <c r="K2281" s="60"/>
    </row>
    <row r="2282" spans="11:11" s="54" customFormat="1" ht="13.25" customHeight="1">
      <c r="K2282" s="60"/>
    </row>
    <row r="2283" spans="11:11" s="54" customFormat="1" ht="13.25" customHeight="1">
      <c r="K2283" s="60"/>
    </row>
    <row r="2284" spans="11:11" s="54" customFormat="1" ht="13.25" customHeight="1">
      <c r="K2284" s="60"/>
    </row>
    <row r="2285" spans="11:11" s="54" customFormat="1" ht="13.25" customHeight="1">
      <c r="K2285" s="60"/>
    </row>
    <row r="2286" spans="11:11" s="54" customFormat="1" ht="13.25" customHeight="1">
      <c r="K2286" s="60"/>
    </row>
    <row r="2287" spans="11:11" s="54" customFormat="1" ht="13.25" customHeight="1">
      <c r="K2287" s="60"/>
    </row>
    <row r="2288" spans="11:11" s="54" customFormat="1" ht="13.25" customHeight="1">
      <c r="K2288" s="60"/>
    </row>
    <row r="2289" spans="11:11" s="54" customFormat="1" ht="13.25" customHeight="1">
      <c r="K2289" s="60"/>
    </row>
    <row r="2290" spans="11:11" s="54" customFormat="1" ht="13.25" customHeight="1">
      <c r="K2290" s="60"/>
    </row>
    <row r="2291" spans="11:11" s="54" customFormat="1" ht="13.25" customHeight="1">
      <c r="K2291" s="60"/>
    </row>
    <row r="2292" spans="11:11" s="54" customFormat="1" ht="13.25" customHeight="1">
      <c r="K2292" s="60"/>
    </row>
    <row r="2293" spans="11:11" s="54" customFormat="1" ht="13.25" customHeight="1">
      <c r="K2293" s="60"/>
    </row>
    <row r="2294" spans="11:11" s="54" customFormat="1" ht="13.25" customHeight="1">
      <c r="K2294" s="60"/>
    </row>
    <row r="2295" spans="11:11" s="54" customFormat="1" ht="13.25" customHeight="1">
      <c r="K2295" s="60"/>
    </row>
    <row r="2296" spans="11:11" s="54" customFormat="1" ht="13.25" customHeight="1">
      <c r="K2296" s="60"/>
    </row>
    <row r="2297" spans="11:11" s="54" customFormat="1" ht="13.25" customHeight="1">
      <c r="K2297" s="60"/>
    </row>
    <row r="2298" spans="11:11" s="54" customFormat="1" ht="13.25" customHeight="1">
      <c r="K2298" s="60"/>
    </row>
    <row r="2299" spans="11:11" s="54" customFormat="1" ht="13.25" customHeight="1">
      <c r="K2299" s="60"/>
    </row>
    <row r="2300" spans="11:11" s="54" customFormat="1" ht="13.25" customHeight="1">
      <c r="K2300" s="60"/>
    </row>
    <row r="2301" spans="11:11" s="54" customFormat="1" ht="13.25" customHeight="1">
      <c r="K2301" s="60"/>
    </row>
    <row r="2302" spans="11:11" s="54" customFormat="1" ht="13.25" customHeight="1">
      <c r="K2302" s="60"/>
    </row>
    <row r="2303" spans="11:11" s="54" customFormat="1" ht="13.25" customHeight="1">
      <c r="K2303" s="60"/>
    </row>
    <row r="2304" spans="11:11" s="54" customFormat="1" ht="13.25" customHeight="1">
      <c r="K2304" s="60"/>
    </row>
    <row r="2305" spans="11:11" s="54" customFormat="1" ht="13.25" customHeight="1">
      <c r="K2305" s="60"/>
    </row>
    <row r="2306" spans="11:11" s="54" customFormat="1" ht="13.25" customHeight="1">
      <c r="K2306" s="60"/>
    </row>
    <row r="2307" spans="11:11" s="54" customFormat="1" ht="13.25" customHeight="1">
      <c r="K2307" s="60"/>
    </row>
    <row r="2308" spans="11:11" s="54" customFormat="1" ht="13.25" customHeight="1">
      <c r="K2308" s="60"/>
    </row>
    <row r="2309" spans="11:11" s="54" customFormat="1" ht="13.25" customHeight="1">
      <c r="K2309" s="60"/>
    </row>
    <row r="2310" spans="11:11" s="54" customFormat="1" ht="13.25" customHeight="1">
      <c r="K2310" s="60"/>
    </row>
    <row r="2311" spans="11:11" s="54" customFormat="1" ht="13.25" customHeight="1">
      <c r="K2311" s="60"/>
    </row>
    <row r="2312" spans="11:11" s="54" customFormat="1" ht="13.25" customHeight="1">
      <c r="K2312" s="60"/>
    </row>
    <row r="2313" spans="11:11" s="54" customFormat="1" ht="13.25" customHeight="1">
      <c r="K2313" s="60"/>
    </row>
    <row r="2314" spans="11:11" s="54" customFormat="1" ht="13.25" customHeight="1">
      <c r="K2314" s="60"/>
    </row>
    <row r="2315" spans="11:11" s="54" customFormat="1" ht="13.25" customHeight="1">
      <c r="K2315" s="60"/>
    </row>
    <row r="2316" spans="11:11" s="54" customFormat="1" ht="13.25" customHeight="1">
      <c r="K2316" s="60"/>
    </row>
    <row r="2317" spans="11:11" s="54" customFormat="1" ht="13.25" customHeight="1">
      <c r="K2317" s="60"/>
    </row>
    <row r="2318" spans="11:11" s="54" customFormat="1" ht="13.25" customHeight="1">
      <c r="K2318" s="60"/>
    </row>
    <row r="2319" spans="11:11" s="54" customFormat="1" ht="13.25" customHeight="1">
      <c r="K2319" s="60"/>
    </row>
    <row r="2320" spans="11:11" s="54" customFormat="1" ht="13.25" customHeight="1">
      <c r="K2320" s="60"/>
    </row>
    <row r="2321" spans="11:11" s="54" customFormat="1" ht="13.25" customHeight="1">
      <c r="K2321" s="60"/>
    </row>
    <row r="2322" spans="11:11" s="54" customFormat="1" ht="13.25" customHeight="1">
      <c r="K2322" s="60"/>
    </row>
    <row r="2323" spans="11:11" s="54" customFormat="1" ht="13.25" customHeight="1">
      <c r="K2323" s="60"/>
    </row>
    <row r="2324" spans="11:11" s="54" customFormat="1" ht="13.25" customHeight="1">
      <c r="K2324" s="60"/>
    </row>
    <row r="2325" spans="11:11" s="54" customFormat="1" ht="13.25" customHeight="1">
      <c r="K2325" s="60"/>
    </row>
    <row r="2326" spans="11:11" s="54" customFormat="1" ht="13.25" customHeight="1">
      <c r="K2326" s="60"/>
    </row>
    <row r="2327" spans="11:11" s="54" customFormat="1" ht="13.25" customHeight="1">
      <c r="K2327" s="60"/>
    </row>
    <row r="2328" spans="11:11" s="54" customFormat="1" ht="13.25" customHeight="1">
      <c r="K2328" s="60"/>
    </row>
    <row r="2329" spans="11:11" s="54" customFormat="1" ht="13.25" customHeight="1">
      <c r="K2329" s="60"/>
    </row>
    <row r="2330" spans="11:11" s="54" customFormat="1" ht="13.25" customHeight="1">
      <c r="K2330" s="60"/>
    </row>
    <row r="2331" spans="11:11" s="54" customFormat="1" ht="13.25" customHeight="1">
      <c r="K2331" s="60"/>
    </row>
    <row r="2332" spans="11:11" s="54" customFormat="1" ht="13.25" customHeight="1">
      <c r="K2332" s="60"/>
    </row>
    <row r="2333" spans="11:11" s="54" customFormat="1" ht="13.25" customHeight="1">
      <c r="K2333" s="60"/>
    </row>
    <row r="2334" spans="11:11" s="54" customFormat="1" ht="13.25" customHeight="1">
      <c r="K2334" s="60"/>
    </row>
    <row r="2335" spans="11:11" s="54" customFormat="1" ht="13.25" customHeight="1">
      <c r="K2335" s="60"/>
    </row>
    <row r="2336" spans="11:11" s="54" customFormat="1" ht="13.25" customHeight="1">
      <c r="K2336" s="60"/>
    </row>
    <row r="2337" spans="11:11" s="54" customFormat="1" ht="13.25" customHeight="1">
      <c r="K2337" s="60"/>
    </row>
    <row r="2338" spans="11:11" s="54" customFormat="1" ht="13.25" customHeight="1">
      <c r="K2338" s="60"/>
    </row>
    <row r="2339" spans="11:11" s="54" customFormat="1" ht="13.25" customHeight="1">
      <c r="K2339" s="60"/>
    </row>
    <row r="2340" spans="11:11" s="54" customFormat="1" ht="13.25" customHeight="1">
      <c r="K2340" s="60"/>
    </row>
    <row r="2341" spans="11:11" s="54" customFormat="1" ht="13.25" customHeight="1">
      <c r="K2341" s="60"/>
    </row>
    <row r="2342" spans="11:11" s="54" customFormat="1" ht="13.25" customHeight="1">
      <c r="K2342" s="60"/>
    </row>
    <row r="2343" spans="11:11" s="54" customFormat="1" ht="13.25" customHeight="1">
      <c r="K2343" s="60"/>
    </row>
    <row r="2344" spans="11:11" s="54" customFormat="1" ht="13.25" customHeight="1">
      <c r="K2344" s="60"/>
    </row>
    <row r="2345" spans="11:11" s="54" customFormat="1" ht="13.25" customHeight="1">
      <c r="K2345" s="60"/>
    </row>
    <row r="2346" spans="11:11" s="54" customFormat="1" ht="13.25" customHeight="1">
      <c r="K2346" s="60"/>
    </row>
    <row r="2347" spans="11:11" s="54" customFormat="1" ht="13.25" customHeight="1">
      <c r="K2347" s="60"/>
    </row>
    <row r="2348" spans="11:11" s="54" customFormat="1" ht="13.25" customHeight="1">
      <c r="K2348" s="60"/>
    </row>
    <row r="2349" spans="11:11" s="54" customFormat="1" ht="13.25" customHeight="1">
      <c r="K2349" s="60"/>
    </row>
    <row r="2350" spans="11:11" s="54" customFormat="1" ht="13.25" customHeight="1">
      <c r="K2350" s="60"/>
    </row>
    <row r="2351" spans="11:11" s="54" customFormat="1" ht="13.25" customHeight="1">
      <c r="K2351" s="60"/>
    </row>
    <row r="2352" spans="11:11" s="54" customFormat="1" ht="13.25" customHeight="1">
      <c r="K2352" s="60"/>
    </row>
    <row r="2353" spans="11:11" s="54" customFormat="1" ht="13.25" customHeight="1">
      <c r="K2353" s="60"/>
    </row>
    <row r="2354" spans="11:11" s="54" customFormat="1" ht="13.25" customHeight="1">
      <c r="K2354" s="60"/>
    </row>
    <row r="2355" spans="11:11" s="54" customFormat="1" ht="13.25" customHeight="1">
      <c r="K2355" s="60"/>
    </row>
    <row r="2356" spans="11:11" s="54" customFormat="1" ht="13.25" customHeight="1">
      <c r="K2356" s="60"/>
    </row>
    <row r="2357" spans="11:11" s="54" customFormat="1" ht="13.25" customHeight="1">
      <c r="K2357" s="60"/>
    </row>
    <row r="2358" spans="11:11" s="54" customFormat="1" ht="13.25" customHeight="1">
      <c r="K2358" s="60"/>
    </row>
    <row r="2359" spans="11:11" s="54" customFormat="1" ht="13.25" customHeight="1">
      <c r="K2359" s="60"/>
    </row>
    <row r="2360" spans="11:11" s="54" customFormat="1" ht="13.25" customHeight="1">
      <c r="K2360" s="60"/>
    </row>
    <row r="2361" spans="11:11" s="54" customFormat="1" ht="13.25" customHeight="1">
      <c r="K2361" s="60"/>
    </row>
    <row r="2362" spans="11:11" s="54" customFormat="1" ht="13.25" customHeight="1">
      <c r="K2362" s="60"/>
    </row>
    <row r="2363" spans="11:11" s="54" customFormat="1" ht="13.25" customHeight="1">
      <c r="K2363" s="60"/>
    </row>
    <row r="2364" spans="11:11" s="54" customFormat="1" ht="13.25" customHeight="1">
      <c r="K2364" s="60"/>
    </row>
    <row r="2365" spans="11:11" s="54" customFormat="1" ht="13.25" customHeight="1">
      <c r="K2365" s="60"/>
    </row>
    <row r="2366" spans="11:11" s="54" customFormat="1" ht="13.25" customHeight="1">
      <c r="K2366" s="60"/>
    </row>
    <row r="2367" spans="11:11" s="54" customFormat="1" ht="13.25" customHeight="1">
      <c r="K2367" s="60"/>
    </row>
    <row r="2368" spans="11:11" s="54" customFormat="1" ht="13.25" customHeight="1">
      <c r="K2368" s="60"/>
    </row>
    <row r="2369" spans="11:11" s="54" customFormat="1" ht="13.25" customHeight="1">
      <c r="K2369" s="60"/>
    </row>
    <row r="2370" spans="11:11" s="54" customFormat="1" ht="13.25" customHeight="1">
      <c r="K2370" s="60"/>
    </row>
    <row r="2371" spans="11:11" s="54" customFormat="1" ht="13.25" customHeight="1">
      <c r="K2371" s="60"/>
    </row>
    <row r="2372" spans="11:11" s="54" customFormat="1" ht="13.25" customHeight="1">
      <c r="K2372" s="60"/>
    </row>
    <row r="2373" spans="11:11" s="54" customFormat="1" ht="13.25" customHeight="1">
      <c r="K2373" s="60"/>
    </row>
    <row r="2374" spans="11:11" s="54" customFormat="1" ht="13.25" customHeight="1">
      <c r="K2374" s="60"/>
    </row>
    <row r="2375" spans="11:11" s="54" customFormat="1" ht="13.25" customHeight="1">
      <c r="K2375" s="60"/>
    </row>
    <row r="2376" spans="11:11" s="54" customFormat="1" ht="13.25" customHeight="1">
      <c r="K2376" s="60"/>
    </row>
    <row r="2377" spans="11:11" s="54" customFormat="1" ht="13.25" customHeight="1">
      <c r="K2377" s="60"/>
    </row>
    <row r="2378" spans="11:11" s="54" customFormat="1" ht="13.25" customHeight="1">
      <c r="K2378" s="60"/>
    </row>
    <row r="2379" spans="11:11" s="54" customFormat="1" ht="13.25" customHeight="1">
      <c r="K2379" s="60"/>
    </row>
    <row r="2380" spans="11:11" s="54" customFormat="1" ht="13.25" customHeight="1">
      <c r="K2380" s="60"/>
    </row>
    <row r="2381" spans="11:11" s="54" customFormat="1" ht="13.25" customHeight="1">
      <c r="K2381" s="60"/>
    </row>
    <row r="2382" spans="11:11" s="54" customFormat="1" ht="13.25" customHeight="1">
      <c r="K2382" s="60"/>
    </row>
    <row r="2383" spans="11:11" s="54" customFormat="1" ht="13.25" customHeight="1">
      <c r="K2383" s="60"/>
    </row>
    <row r="2384" spans="11:11" s="54" customFormat="1" ht="13.25" customHeight="1">
      <c r="K2384" s="60"/>
    </row>
    <row r="2385" spans="11:11" s="54" customFormat="1" ht="13.25" customHeight="1">
      <c r="K2385" s="60"/>
    </row>
    <row r="2386" spans="11:11" s="54" customFormat="1" ht="13.25" customHeight="1">
      <c r="K2386" s="60"/>
    </row>
    <row r="2387" spans="11:11" s="54" customFormat="1" ht="13.25" customHeight="1">
      <c r="K2387" s="60"/>
    </row>
    <row r="2388" spans="11:11" s="54" customFormat="1" ht="13.25" customHeight="1">
      <c r="K2388" s="60"/>
    </row>
    <row r="2389" spans="11:11" s="54" customFormat="1" ht="13.25" customHeight="1">
      <c r="K2389" s="60"/>
    </row>
    <row r="2390" spans="11:11" s="54" customFormat="1" ht="13.25" customHeight="1">
      <c r="K2390" s="60"/>
    </row>
    <row r="2391" spans="11:11" s="54" customFormat="1" ht="13.25" customHeight="1">
      <c r="K2391" s="60"/>
    </row>
    <row r="2392" spans="11:11" s="54" customFormat="1" ht="13.25" customHeight="1">
      <c r="K2392" s="60"/>
    </row>
    <row r="2393" spans="11:11" s="54" customFormat="1" ht="13.25" customHeight="1">
      <c r="K2393" s="60"/>
    </row>
    <row r="2394" spans="11:11" s="54" customFormat="1" ht="13.25" customHeight="1">
      <c r="K2394" s="60"/>
    </row>
    <row r="2395" spans="11:11" s="54" customFormat="1" ht="13.25" customHeight="1">
      <c r="K2395" s="60"/>
    </row>
    <row r="2396" spans="11:11" s="54" customFormat="1" ht="13.25" customHeight="1">
      <c r="K2396" s="60"/>
    </row>
    <row r="2397" spans="11:11" s="54" customFormat="1" ht="13.25" customHeight="1">
      <c r="K2397" s="60"/>
    </row>
    <row r="2398" spans="11:11" s="54" customFormat="1" ht="13.25" customHeight="1">
      <c r="K2398" s="60"/>
    </row>
    <row r="2399" spans="11:11" s="54" customFormat="1" ht="13.25" customHeight="1">
      <c r="K2399" s="60"/>
    </row>
    <row r="2400" spans="11:11" s="54" customFormat="1" ht="13.25" customHeight="1">
      <c r="K2400" s="60"/>
    </row>
    <row r="2401" spans="11:11" s="54" customFormat="1" ht="13.25" customHeight="1">
      <c r="K2401" s="60"/>
    </row>
    <row r="2402" spans="11:11" s="54" customFormat="1" ht="13.25" customHeight="1">
      <c r="K2402" s="60"/>
    </row>
    <row r="2403" spans="11:11" s="54" customFormat="1" ht="13.25" customHeight="1">
      <c r="K2403" s="60"/>
    </row>
    <row r="2404" spans="11:11" s="54" customFormat="1" ht="13.25" customHeight="1">
      <c r="K2404" s="60"/>
    </row>
    <row r="2405" spans="11:11" s="54" customFormat="1" ht="13.25" customHeight="1">
      <c r="K2405" s="60"/>
    </row>
    <row r="2406" spans="11:11" s="54" customFormat="1" ht="13.25" customHeight="1">
      <c r="K2406" s="60"/>
    </row>
    <row r="2407" spans="11:11" s="54" customFormat="1" ht="13.25" customHeight="1">
      <c r="K2407" s="60"/>
    </row>
    <row r="2408" spans="11:11" s="54" customFormat="1" ht="13.25" customHeight="1">
      <c r="K2408" s="60"/>
    </row>
    <row r="2409" spans="11:11" s="54" customFormat="1" ht="13.25" customHeight="1">
      <c r="K2409" s="60"/>
    </row>
    <row r="2410" spans="11:11" s="54" customFormat="1" ht="13.25" customHeight="1">
      <c r="K2410" s="60"/>
    </row>
    <row r="2411" spans="11:11" s="54" customFormat="1" ht="13.25" customHeight="1">
      <c r="K2411" s="60"/>
    </row>
    <row r="2412" spans="11:11" s="54" customFormat="1" ht="13.25" customHeight="1">
      <c r="K2412" s="60"/>
    </row>
    <row r="2413" spans="11:11" s="54" customFormat="1" ht="13.25" customHeight="1">
      <c r="K2413" s="60"/>
    </row>
    <row r="2414" spans="11:11" s="54" customFormat="1" ht="13.25" customHeight="1">
      <c r="K2414" s="60"/>
    </row>
    <row r="2415" spans="11:11" s="54" customFormat="1" ht="13.25" customHeight="1">
      <c r="K2415" s="60"/>
    </row>
    <row r="2416" spans="11:11" s="54" customFormat="1" ht="13.25" customHeight="1">
      <c r="K2416" s="60"/>
    </row>
    <row r="2417" spans="11:11" s="54" customFormat="1" ht="13.25" customHeight="1">
      <c r="K2417" s="60"/>
    </row>
    <row r="2418" spans="11:11" s="54" customFormat="1" ht="13.25" customHeight="1">
      <c r="K2418" s="60"/>
    </row>
    <row r="2419" spans="11:11" s="54" customFormat="1" ht="13.25" customHeight="1">
      <c r="K2419" s="60"/>
    </row>
    <row r="2420" spans="11:11" s="54" customFormat="1" ht="13.25" customHeight="1">
      <c r="K2420" s="60"/>
    </row>
    <row r="2421" spans="11:11" s="54" customFormat="1" ht="13.25" customHeight="1">
      <c r="K2421" s="60"/>
    </row>
    <row r="2422" spans="11:11" s="54" customFormat="1" ht="13.25" customHeight="1">
      <c r="K2422" s="60"/>
    </row>
    <row r="2423" spans="11:11" s="54" customFormat="1" ht="13.25" customHeight="1">
      <c r="K2423" s="60"/>
    </row>
    <row r="2424" spans="11:11" s="54" customFormat="1" ht="13.25" customHeight="1">
      <c r="K2424" s="60"/>
    </row>
    <row r="2425" spans="11:11" s="54" customFormat="1" ht="13.25" customHeight="1">
      <c r="K2425" s="60"/>
    </row>
    <row r="2426" spans="11:11" s="54" customFormat="1" ht="13.25" customHeight="1">
      <c r="K2426" s="60"/>
    </row>
    <row r="2427" spans="11:11" s="54" customFormat="1" ht="13.25" customHeight="1">
      <c r="K2427" s="60"/>
    </row>
    <row r="2428" spans="11:11" s="54" customFormat="1" ht="13.25" customHeight="1">
      <c r="K2428" s="60"/>
    </row>
    <row r="2429" spans="11:11" s="54" customFormat="1" ht="13.25" customHeight="1">
      <c r="K2429" s="60"/>
    </row>
    <row r="2430" spans="11:11" s="54" customFormat="1" ht="13.25" customHeight="1">
      <c r="K2430" s="60"/>
    </row>
    <row r="2431" spans="11:11" s="54" customFormat="1" ht="13.25" customHeight="1">
      <c r="K2431" s="60"/>
    </row>
    <row r="2432" spans="11:11" s="54" customFormat="1" ht="13.25" customHeight="1">
      <c r="K2432" s="60"/>
    </row>
    <row r="2433" spans="11:11" s="54" customFormat="1" ht="13.25" customHeight="1">
      <c r="K2433" s="60"/>
    </row>
    <row r="2434" spans="11:11" s="54" customFormat="1" ht="13.25" customHeight="1">
      <c r="K2434" s="60"/>
    </row>
    <row r="2435" spans="11:11" s="54" customFormat="1" ht="13.25" customHeight="1">
      <c r="K2435" s="60"/>
    </row>
    <row r="2436" spans="11:11" s="54" customFormat="1" ht="13.25" customHeight="1">
      <c r="K2436" s="60"/>
    </row>
    <row r="2437" spans="11:11" s="54" customFormat="1" ht="13.25" customHeight="1">
      <c r="K2437" s="60"/>
    </row>
    <row r="2438" spans="11:11" s="54" customFormat="1" ht="13.25" customHeight="1">
      <c r="K2438" s="60"/>
    </row>
    <row r="2439" spans="11:11" s="54" customFormat="1" ht="13.25" customHeight="1">
      <c r="K2439" s="60"/>
    </row>
    <row r="2440" spans="11:11" s="54" customFormat="1" ht="13.25" customHeight="1">
      <c r="K2440" s="60"/>
    </row>
    <row r="2441" spans="11:11" s="54" customFormat="1" ht="13.25" customHeight="1">
      <c r="K2441" s="60"/>
    </row>
    <row r="2442" spans="11:11" s="54" customFormat="1" ht="13.25" customHeight="1">
      <c r="K2442" s="60"/>
    </row>
    <row r="2443" spans="11:11" s="54" customFormat="1" ht="13.25" customHeight="1">
      <c r="K2443" s="60"/>
    </row>
    <row r="2444" spans="11:11" s="54" customFormat="1" ht="13.25" customHeight="1">
      <c r="K2444" s="60"/>
    </row>
    <row r="2445" spans="11:11" s="54" customFormat="1" ht="13.25" customHeight="1">
      <c r="K2445" s="60"/>
    </row>
    <row r="2446" spans="11:11" s="54" customFormat="1" ht="13.25" customHeight="1">
      <c r="K2446" s="60"/>
    </row>
    <row r="2447" spans="11:11" s="54" customFormat="1" ht="13.25" customHeight="1">
      <c r="K2447" s="60"/>
    </row>
    <row r="2448" spans="11:11" s="54" customFormat="1" ht="13.25" customHeight="1">
      <c r="K2448" s="60"/>
    </row>
    <row r="2449" spans="11:11" s="54" customFormat="1" ht="13.25" customHeight="1">
      <c r="K2449" s="60"/>
    </row>
    <row r="2450" spans="11:11" s="54" customFormat="1" ht="13.25" customHeight="1">
      <c r="K2450" s="60"/>
    </row>
    <row r="2451" spans="11:11" s="54" customFormat="1" ht="13.25" customHeight="1">
      <c r="K2451" s="60"/>
    </row>
    <row r="2452" spans="11:11" s="54" customFormat="1" ht="13.25" customHeight="1">
      <c r="K2452" s="60"/>
    </row>
    <row r="2453" spans="11:11" s="54" customFormat="1" ht="13.25" customHeight="1">
      <c r="K2453" s="60"/>
    </row>
    <row r="2454" spans="11:11" s="54" customFormat="1" ht="13.25" customHeight="1">
      <c r="K2454" s="60"/>
    </row>
    <row r="2455" spans="11:11" s="54" customFormat="1" ht="13.25" customHeight="1">
      <c r="K2455" s="60"/>
    </row>
    <row r="2456" spans="11:11" s="54" customFormat="1" ht="13.25" customHeight="1">
      <c r="K2456" s="60"/>
    </row>
    <row r="2457" spans="11:11" s="54" customFormat="1" ht="13.25" customHeight="1">
      <c r="K2457" s="60"/>
    </row>
    <row r="2458" spans="11:11" s="54" customFormat="1" ht="13.25" customHeight="1">
      <c r="K2458" s="60"/>
    </row>
    <row r="2459" spans="11:11" s="54" customFormat="1" ht="13.25" customHeight="1">
      <c r="K2459" s="60"/>
    </row>
    <row r="2460" spans="11:11" s="54" customFormat="1" ht="13.25" customHeight="1">
      <c r="K2460" s="60"/>
    </row>
    <row r="2461" spans="11:11" s="54" customFormat="1" ht="13.25" customHeight="1">
      <c r="K2461" s="60"/>
    </row>
    <row r="2462" spans="11:11" s="54" customFormat="1" ht="13.25" customHeight="1">
      <c r="K2462" s="60"/>
    </row>
    <row r="2463" spans="11:11" s="54" customFormat="1" ht="13.25" customHeight="1">
      <c r="K2463" s="60"/>
    </row>
    <row r="2464" spans="11:11" s="54" customFormat="1" ht="13.25" customHeight="1">
      <c r="K2464" s="60"/>
    </row>
    <row r="2465" spans="11:11" s="54" customFormat="1" ht="13.25" customHeight="1">
      <c r="K2465" s="60"/>
    </row>
    <row r="2466" spans="11:11" s="54" customFormat="1" ht="13.25" customHeight="1">
      <c r="K2466" s="60"/>
    </row>
    <row r="2467" spans="11:11" s="54" customFormat="1" ht="13.25" customHeight="1">
      <c r="K2467" s="60"/>
    </row>
    <row r="2468" spans="11:11" s="54" customFormat="1" ht="13.25" customHeight="1">
      <c r="K2468" s="60"/>
    </row>
    <row r="2469" spans="11:11" s="54" customFormat="1" ht="13.25" customHeight="1">
      <c r="K2469" s="60"/>
    </row>
    <row r="2470" spans="11:11" s="54" customFormat="1" ht="13.25" customHeight="1">
      <c r="K2470" s="60"/>
    </row>
    <row r="2471" spans="11:11" s="54" customFormat="1" ht="13.25" customHeight="1">
      <c r="K2471" s="60"/>
    </row>
    <row r="2472" spans="11:11" s="54" customFormat="1" ht="13.25" customHeight="1">
      <c r="K2472" s="60"/>
    </row>
    <row r="2473" spans="11:11" s="54" customFormat="1" ht="13.25" customHeight="1">
      <c r="K2473" s="60"/>
    </row>
    <row r="2474" spans="11:11" s="54" customFormat="1" ht="13.25" customHeight="1">
      <c r="K2474" s="60"/>
    </row>
    <row r="2475" spans="11:11" s="54" customFormat="1" ht="13.25" customHeight="1">
      <c r="K2475" s="60"/>
    </row>
    <row r="2476" spans="11:11" s="54" customFormat="1" ht="13.25" customHeight="1">
      <c r="K2476" s="60"/>
    </row>
    <row r="2477" spans="11:11" s="54" customFormat="1" ht="13.25" customHeight="1">
      <c r="K2477" s="60"/>
    </row>
    <row r="2478" spans="11:11" s="54" customFormat="1" ht="13.25" customHeight="1">
      <c r="K2478" s="60"/>
    </row>
    <row r="2479" spans="11:11" s="54" customFormat="1" ht="13.25" customHeight="1">
      <c r="K2479" s="60"/>
    </row>
    <row r="2480" spans="11:11" s="54" customFormat="1" ht="13.25" customHeight="1">
      <c r="K2480" s="60"/>
    </row>
    <row r="2481" spans="11:11" s="54" customFormat="1" ht="13.25" customHeight="1">
      <c r="K2481" s="60"/>
    </row>
    <row r="2482" spans="11:11" s="54" customFormat="1" ht="13.25" customHeight="1">
      <c r="K2482" s="60"/>
    </row>
    <row r="2483" spans="11:11" s="54" customFormat="1" ht="13.25" customHeight="1">
      <c r="K2483" s="60"/>
    </row>
    <row r="2484" spans="11:11" s="54" customFormat="1" ht="13.25" customHeight="1">
      <c r="K2484" s="60"/>
    </row>
    <row r="2485" spans="11:11" s="54" customFormat="1" ht="13.25" customHeight="1">
      <c r="K2485" s="60"/>
    </row>
    <row r="2486" spans="11:11" s="54" customFormat="1" ht="13.25" customHeight="1">
      <c r="K2486" s="60"/>
    </row>
    <row r="2487" spans="11:11" s="54" customFormat="1" ht="13.25" customHeight="1">
      <c r="K2487" s="60"/>
    </row>
    <row r="2488" spans="11:11" s="54" customFormat="1" ht="13.25" customHeight="1">
      <c r="K2488" s="60"/>
    </row>
    <row r="2489" spans="11:11" s="54" customFormat="1" ht="13.25" customHeight="1">
      <c r="K2489" s="60"/>
    </row>
    <row r="2490" spans="11:11" s="54" customFormat="1" ht="13.25" customHeight="1">
      <c r="K2490" s="60"/>
    </row>
    <row r="2491" spans="11:11" s="54" customFormat="1" ht="13.25" customHeight="1">
      <c r="K2491" s="60"/>
    </row>
    <row r="2492" spans="11:11" s="54" customFormat="1" ht="13.25" customHeight="1">
      <c r="K2492" s="60"/>
    </row>
    <row r="2493" spans="11:11" s="54" customFormat="1" ht="13.25" customHeight="1">
      <c r="K2493" s="60"/>
    </row>
    <row r="2494" spans="11:11" s="54" customFormat="1" ht="13.25" customHeight="1">
      <c r="K2494" s="60"/>
    </row>
    <row r="2495" spans="11:11" s="54" customFormat="1" ht="13.25" customHeight="1">
      <c r="K2495" s="60"/>
    </row>
    <row r="2496" spans="11:11" s="54" customFormat="1" ht="13.25" customHeight="1">
      <c r="K2496" s="60"/>
    </row>
    <row r="2497" spans="11:11" s="54" customFormat="1" ht="13.25" customHeight="1">
      <c r="K2497" s="60"/>
    </row>
    <row r="2498" spans="11:11" s="54" customFormat="1" ht="13.25" customHeight="1">
      <c r="K2498" s="60"/>
    </row>
    <row r="2499" spans="11:11" s="54" customFormat="1" ht="13.25" customHeight="1">
      <c r="K2499" s="60"/>
    </row>
    <row r="2500" spans="11:11" s="54" customFormat="1" ht="13.25" customHeight="1">
      <c r="K2500" s="60"/>
    </row>
    <row r="2501" spans="11:11" s="54" customFormat="1" ht="13.25" customHeight="1">
      <c r="K2501" s="60"/>
    </row>
    <row r="2502" spans="11:11" s="54" customFormat="1" ht="13.25" customHeight="1">
      <c r="K2502" s="60"/>
    </row>
    <row r="2503" spans="11:11" s="54" customFormat="1" ht="13.25" customHeight="1">
      <c r="K2503" s="60"/>
    </row>
    <row r="2504" spans="11:11" s="54" customFormat="1" ht="13.25" customHeight="1">
      <c r="K2504" s="60"/>
    </row>
    <row r="2505" spans="11:11" s="54" customFormat="1" ht="13.25" customHeight="1">
      <c r="K2505" s="60"/>
    </row>
    <row r="2506" spans="11:11" s="54" customFormat="1" ht="13.25" customHeight="1">
      <c r="K2506" s="60"/>
    </row>
    <row r="2507" spans="11:11" s="54" customFormat="1" ht="13.25" customHeight="1">
      <c r="K2507" s="60"/>
    </row>
    <row r="2508" spans="11:11" s="54" customFormat="1" ht="13.25" customHeight="1">
      <c r="K2508" s="60"/>
    </row>
    <row r="2509" spans="11:11" s="54" customFormat="1" ht="13.25" customHeight="1">
      <c r="K2509" s="60"/>
    </row>
    <row r="2510" spans="11:11" s="54" customFormat="1" ht="13.25" customHeight="1">
      <c r="K2510" s="60"/>
    </row>
    <row r="2511" spans="11:11" s="54" customFormat="1" ht="13.25" customHeight="1">
      <c r="K2511" s="60"/>
    </row>
    <row r="2512" spans="11:11" s="54" customFormat="1" ht="13.25" customHeight="1">
      <c r="K2512" s="60"/>
    </row>
    <row r="2513" spans="11:11" s="54" customFormat="1" ht="13.25" customHeight="1">
      <c r="K2513" s="60"/>
    </row>
    <row r="2514" spans="11:11" s="54" customFormat="1" ht="13.25" customHeight="1">
      <c r="K2514" s="60"/>
    </row>
    <row r="2515" spans="11:11" s="54" customFormat="1" ht="13.25" customHeight="1">
      <c r="K2515" s="60"/>
    </row>
    <row r="2516" spans="11:11" s="54" customFormat="1" ht="13.25" customHeight="1">
      <c r="K2516" s="60"/>
    </row>
    <row r="2517" spans="11:11" s="54" customFormat="1" ht="13.25" customHeight="1">
      <c r="K2517" s="60"/>
    </row>
    <row r="2518" spans="11:11" s="54" customFormat="1" ht="13.25" customHeight="1">
      <c r="K2518" s="60"/>
    </row>
    <row r="2519" spans="11:11" s="54" customFormat="1" ht="13.25" customHeight="1">
      <c r="K2519" s="60"/>
    </row>
    <row r="2520" spans="11:11" s="54" customFormat="1" ht="13.25" customHeight="1">
      <c r="K2520" s="60"/>
    </row>
    <row r="2521" spans="11:11" s="54" customFormat="1" ht="13.25" customHeight="1">
      <c r="K2521" s="60"/>
    </row>
    <row r="2522" spans="11:11" s="54" customFormat="1" ht="13.25" customHeight="1">
      <c r="K2522" s="60"/>
    </row>
    <row r="2523" spans="11:11" s="54" customFormat="1" ht="13.25" customHeight="1">
      <c r="K2523" s="60"/>
    </row>
    <row r="2524" spans="11:11" s="54" customFormat="1" ht="13.25" customHeight="1">
      <c r="K2524" s="60"/>
    </row>
    <row r="2525" spans="11:11" s="54" customFormat="1" ht="13.25" customHeight="1">
      <c r="K2525" s="60"/>
    </row>
    <row r="2526" spans="11:11" s="54" customFormat="1" ht="13.25" customHeight="1">
      <c r="K2526" s="60"/>
    </row>
    <row r="2527" spans="11:11" s="54" customFormat="1" ht="13.25" customHeight="1">
      <c r="K2527" s="60"/>
    </row>
    <row r="2528" spans="11:11" s="54" customFormat="1" ht="13.25" customHeight="1">
      <c r="K2528" s="60"/>
    </row>
    <row r="2529" spans="11:11" s="54" customFormat="1" ht="13.25" customHeight="1">
      <c r="K2529" s="60"/>
    </row>
    <row r="2530" spans="11:11" s="54" customFormat="1" ht="13.25" customHeight="1">
      <c r="K2530" s="60"/>
    </row>
    <row r="2531" spans="11:11" s="54" customFormat="1" ht="13.25" customHeight="1">
      <c r="K2531" s="60"/>
    </row>
    <row r="2532" spans="11:11" s="54" customFormat="1" ht="13.25" customHeight="1">
      <c r="K2532" s="60"/>
    </row>
    <row r="2533" spans="11:11" s="54" customFormat="1" ht="13.25" customHeight="1">
      <c r="K2533" s="60"/>
    </row>
    <row r="2534" spans="11:11" s="54" customFormat="1" ht="13.25" customHeight="1">
      <c r="K2534" s="60"/>
    </row>
    <row r="2535" spans="11:11" s="54" customFormat="1" ht="13.25" customHeight="1">
      <c r="K2535" s="60"/>
    </row>
    <row r="2536" spans="11:11" s="54" customFormat="1" ht="13.25" customHeight="1">
      <c r="K2536" s="60"/>
    </row>
    <row r="2537" spans="11:11" s="54" customFormat="1" ht="13.25" customHeight="1">
      <c r="K2537" s="60"/>
    </row>
    <row r="2538" spans="11:11" s="54" customFormat="1" ht="13.25" customHeight="1">
      <c r="K2538" s="60"/>
    </row>
    <row r="2539" spans="11:11" s="54" customFormat="1" ht="13.25" customHeight="1">
      <c r="K2539" s="60"/>
    </row>
    <row r="2540" spans="11:11" s="54" customFormat="1" ht="13.25" customHeight="1">
      <c r="K2540" s="60"/>
    </row>
    <row r="2541" spans="11:11" s="54" customFormat="1" ht="13.25" customHeight="1">
      <c r="K2541" s="60"/>
    </row>
    <row r="2542" spans="11:11" s="54" customFormat="1" ht="13.25" customHeight="1">
      <c r="K2542" s="60"/>
    </row>
    <row r="2543" spans="11:11" s="54" customFormat="1" ht="13.25" customHeight="1">
      <c r="K2543" s="60"/>
    </row>
    <row r="2544" spans="11:11" s="54" customFormat="1" ht="13.25" customHeight="1">
      <c r="K2544" s="60"/>
    </row>
    <row r="2545" spans="11:11" s="54" customFormat="1" ht="13.25" customHeight="1">
      <c r="K2545" s="60"/>
    </row>
    <row r="2546" spans="11:11" s="54" customFormat="1" ht="13.25" customHeight="1">
      <c r="K2546" s="60"/>
    </row>
    <row r="2547" spans="11:11" s="54" customFormat="1" ht="13.25" customHeight="1">
      <c r="K2547" s="60"/>
    </row>
    <row r="2548" spans="11:11" s="54" customFormat="1" ht="13.25" customHeight="1">
      <c r="K2548" s="60"/>
    </row>
    <row r="2549" spans="11:11" s="54" customFormat="1" ht="13.25" customHeight="1">
      <c r="K2549" s="60"/>
    </row>
    <row r="2550" spans="11:11" s="54" customFormat="1" ht="13.25" customHeight="1">
      <c r="K2550" s="60"/>
    </row>
    <row r="2551" spans="11:11" s="54" customFormat="1" ht="13.25" customHeight="1">
      <c r="K2551" s="60"/>
    </row>
    <row r="2552" spans="11:11" s="54" customFormat="1" ht="13.25" customHeight="1">
      <c r="K2552" s="60"/>
    </row>
    <row r="2553" spans="11:11" s="54" customFormat="1" ht="13.25" customHeight="1">
      <c r="K2553" s="60"/>
    </row>
    <row r="2554" spans="11:11" s="54" customFormat="1" ht="13.25" customHeight="1">
      <c r="K2554" s="60"/>
    </row>
    <row r="2555" spans="11:11" s="54" customFormat="1" ht="13.25" customHeight="1">
      <c r="K2555" s="60"/>
    </row>
    <row r="2556" spans="11:11" s="54" customFormat="1" ht="13.25" customHeight="1">
      <c r="K2556" s="60"/>
    </row>
    <row r="2557" spans="11:11" s="54" customFormat="1" ht="13.25" customHeight="1">
      <c r="K2557" s="60"/>
    </row>
    <row r="2558" spans="11:11" s="54" customFormat="1" ht="13.25" customHeight="1">
      <c r="K2558" s="60"/>
    </row>
    <row r="2559" spans="11:11" s="54" customFormat="1" ht="13.25" customHeight="1">
      <c r="K2559" s="60"/>
    </row>
    <row r="2560" spans="11:11" s="54" customFormat="1" ht="13.25" customHeight="1">
      <c r="K2560" s="60"/>
    </row>
    <row r="2561" spans="11:11" s="54" customFormat="1" ht="13.25" customHeight="1">
      <c r="K2561" s="60"/>
    </row>
    <row r="2562" spans="11:11" s="54" customFormat="1" ht="13.25" customHeight="1">
      <c r="K2562" s="60"/>
    </row>
    <row r="2563" spans="11:11" s="54" customFormat="1" ht="13.25" customHeight="1">
      <c r="K2563" s="60"/>
    </row>
    <row r="2564" spans="11:11" s="54" customFormat="1" ht="13.25" customHeight="1">
      <c r="K2564" s="60"/>
    </row>
    <row r="2565" spans="11:11" s="54" customFormat="1" ht="13.25" customHeight="1">
      <c r="K2565" s="60"/>
    </row>
    <row r="2566" spans="11:11" s="54" customFormat="1" ht="13.25" customHeight="1">
      <c r="K2566" s="60"/>
    </row>
    <row r="2567" spans="11:11" s="54" customFormat="1" ht="13.25" customHeight="1">
      <c r="K2567" s="60"/>
    </row>
    <row r="2568" spans="11:11" s="54" customFormat="1" ht="13.25" customHeight="1">
      <c r="K2568" s="60"/>
    </row>
    <row r="2569" spans="11:11" s="54" customFormat="1" ht="13.25" customHeight="1">
      <c r="K2569" s="60"/>
    </row>
    <row r="2570" spans="11:11" s="54" customFormat="1" ht="13.25" customHeight="1">
      <c r="K2570" s="60"/>
    </row>
    <row r="2571" spans="11:11" s="54" customFormat="1" ht="13.25" customHeight="1">
      <c r="K2571" s="60"/>
    </row>
    <row r="2572" spans="11:11" s="54" customFormat="1" ht="13.25" customHeight="1">
      <c r="K2572" s="60"/>
    </row>
    <row r="2573" spans="11:11" s="54" customFormat="1" ht="13.25" customHeight="1">
      <c r="K2573" s="60"/>
    </row>
    <row r="2574" spans="11:11" s="54" customFormat="1" ht="13.25" customHeight="1">
      <c r="K2574" s="60"/>
    </row>
    <row r="2575" spans="11:11" s="54" customFormat="1" ht="13.25" customHeight="1">
      <c r="K2575" s="60"/>
    </row>
    <row r="2576" spans="11:11" s="54" customFormat="1" ht="13.25" customHeight="1">
      <c r="K2576" s="60"/>
    </row>
    <row r="2577" spans="11:11" s="54" customFormat="1" ht="13.25" customHeight="1">
      <c r="K2577" s="60"/>
    </row>
    <row r="2578" spans="11:11" s="54" customFormat="1" ht="13.25" customHeight="1">
      <c r="K2578" s="60"/>
    </row>
    <row r="2579" spans="11:11" s="54" customFormat="1" ht="13.25" customHeight="1">
      <c r="K2579" s="60"/>
    </row>
    <row r="2580" spans="11:11" s="54" customFormat="1" ht="13.25" customHeight="1">
      <c r="K2580" s="60"/>
    </row>
    <row r="2581" spans="11:11" s="54" customFormat="1" ht="13.25" customHeight="1">
      <c r="K2581" s="60"/>
    </row>
    <row r="2582" spans="11:11" s="54" customFormat="1" ht="13.25" customHeight="1">
      <c r="K2582" s="60"/>
    </row>
    <row r="2583" spans="11:11" s="54" customFormat="1" ht="13.25" customHeight="1">
      <c r="K2583" s="60"/>
    </row>
    <row r="2584" spans="11:11" s="54" customFormat="1" ht="13.25" customHeight="1">
      <c r="K2584" s="60"/>
    </row>
    <row r="2585" spans="11:11" s="54" customFormat="1" ht="13.25" customHeight="1">
      <c r="K2585" s="60"/>
    </row>
    <row r="2586" spans="11:11" s="54" customFormat="1" ht="13.25" customHeight="1">
      <c r="K2586" s="60"/>
    </row>
    <row r="2587" spans="11:11" s="54" customFormat="1" ht="13.25" customHeight="1">
      <c r="K2587" s="60"/>
    </row>
    <row r="2588" spans="11:11" s="54" customFormat="1" ht="13.25" customHeight="1">
      <c r="K2588" s="60"/>
    </row>
    <row r="2589" spans="11:11" s="54" customFormat="1" ht="13.25" customHeight="1">
      <c r="K2589" s="60"/>
    </row>
    <row r="2590" spans="11:11" s="54" customFormat="1" ht="13.25" customHeight="1">
      <c r="K2590" s="60"/>
    </row>
    <row r="2591" spans="11:11" s="54" customFormat="1" ht="13.25" customHeight="1">
      <c r="K2591" s="60"/>
    </row>
    <row r="2592" spans="11:11" s="54" customFormat="1" ht="13.25" customHeight="1">
      <c r="K2592" s="60"/>
    </row>
    <row r="2593" spans="11:11" s="54" customFormat="1" ht="13.25" customHeight="1">
      <c r="K2593" s="60"/>
    </row>
    <row r="2594" spans="11:11" s="54" customFormat="1" ht="13.25" customHeight="1">
      <c r="K2594" s="60"/>
    </row>
    <row r="2595" spans="11:11" s="54" customFormat="1" ht="13.25" customHeight="1">
      <c r="K2595" s="60"/>
    </row>
    <row r="2596" spans="11:11" s="54" customFormat="1" ht="13.25" customHeight="1">
      <c r="K2596" s="60"/>
    </row>
    <row r="2597" spans="11:11" s="54" customFormat="1" ht="13.25" customHeight="1">
      <c r="K2597" s="60"/>
    </row>
    <row r="2598" spans="11:11" s="54" customFormat="1" ht="13.25" customHeight="1">
      <c r="K2598" s="60"/>
    </row>
    <row r="2599" spans="11:11" s="54" customFormat="1" ht="13.25" customHeight="1">
      <c r="K2599" s="60"/>
    </row>
    <row r="2600" spans="11:11" s="54" customFormat="1" ht="13.25" customHeight="1">
      <c r="K2600" s="60"/>
    </row>
    <row r="2601" spans="11:11" s="54" customFormat="1" ht="13.25" customHeight="1">
      <c r="K2601" s="60"/>
    </row>
    <row r="2602" spans="11:11" s="54" customFormat="1" ht="13.25" customHeight="1">
      <c r="K2602" s="60"/>
    </row>
    <row r="2603" spans="11:11" s="54" customFormat="1" ht="13.25" customHeight="1">
      <c r="K2603" s="60"/>
    </row>
    <row r="2604" spans="11:11" s="54" customFormat="1" ht="13.25" customHeight="1">
      <c r="K2604" s="60"/>
    </row>
    <row r="2605" spans="11:11" s="54" customFormat="1" ht="13.25" customHeight="1">
      <c r="K2605" s="60"/>
    </row>
    <row r="2606" spans="11:11" s="54" customFormat="1" ht="13.25" customHeight="1">
      <c r="K2606" s="60"/>
    </row>
    <row r="2607" spans="11:11" s="54" customFormat="1" ht="13.25" customHeight="1">
      <c r="K2607" s="60"/>
    </row>
    <row r="2608" spans="11:11" s="54" customFormat="1" ht="13.25" customHeight="1">
      <c r="K2608" s="60"/>
    </row>
    <row r="2609" spans="11:11" s="54" customFormat="1" ht="13.25" customHeight="1">
      <c r="K2609" s="60"/>
    </row>
    <row r="2610" spans="11:11" s="54" customFormat="1" ht="13.25" customHeight="1">
      <c r="K2610" s="60"/>
    </row>
    <row r="2611" spans="11:11" s="54" customFormat="1" ht="13.25" customHeight="1">
      <c r="K2611" s="60"/>
    </row>
    <row r="2612" spans="11:11" s="54" customFormat="1" ht="13.25" customHeight="1">
      <c r="K2612" s="60"/>
    </row>
    <row r="2613" spans="11:11" s="54" customFormat="1" ht="13.25" customHeight="1">
      <c r="K2613" s="60"/>
    </row>
    <row r="2614" spans="11:11" s="54" customFormat="1" ht="13.25" customHeight="1">
      <c r="K2614" s="60"/>
    </row>
    <row r="2615" spans="11:11" s="54" customFormat="1" ht="13.25" customHeight="1">
      <c r="K2615" s="60"/>
    </row>
    <row r="2616" spans="11:11" s="54" customFormat="1" ht="13.25" customHeight="1">
      <c r="K2616" s="60"/>
    </row>
    <row r="2617" spans="11:11" s="54" customFormat="1" ht="13.25" customHeight="1">
      <c r="K2617" s="60"/>
    </row>
    <row r="2618" spans="11:11" s="54" customFormat="1" ht="13.25" customHeight="1">
      <c r="K2618" s="60"/>
    </row>
    <row r="2619" spans="11:11" s="54" customFormat="1" ht="13.25" customHeight="1">
      <c r="K2619" s="60"/>
    </row>
    <row r="2620" spans="11:11" s="54" customFormat="1" ht="13.25" customHeight="1">
      <c r="K2620" s="60"/>
    </row>
    <row r="2621" spans="11:11" s="54" customFormat="1" ht="13.25" customHeight="1">
      <c r="K2621" s="60"/>
    </row>
    <row r="2622" spans="11:11" s="54" customFormat="1" ht="13.25" customHeight="1">
      <c r="K2622" s="60"/>
    </row>
    <row r="2623" spans="11:11" s="54" customFormat="1" ht="13.25" customHeight="1">
      <c r="K2623" s="60"/>
    </row>
    <row r="2624" spans="11:11" s="54" customFormat="1" ht="13.25" customHeight="1">
      <c r="K2624" s="60"/>
    </row>
    <row r="2625" spans="11:11" s="54" customFormat="1" ht="13.25" customHeight="1">
      <c r="K2625" s="60"/>
    </row>
    <row r="2626" spans="11:11" s="54" customFormat="1" ht="13.25" customHeight="1">
      <c r="K2626" s="60"/>
    </row>
    <row r="2627" spans="11:11" s="54" customFormat="1" ht="13.25" customHeight="1">
      <c r="K2627" s="60"/>
    </row>
    <row r="2628" spans="11:11" s="54" customFormat="1" ht="13.25" customHeight="1">
      <c r="K2628" s="60"/>
    </row>
    <row r="2629" spans="11:11" s="54" customFormat="1" ht="13.25" customHeight="1">
      <c r="K2629" s="60"/>
    </row>
    <row r="2630" spans="11:11" s="54" customFormat="1" ht="13.25" customHeight="1">
      <c r="K2630" s="60"/>
    </row>
    <row r="2631" spans="11:11" s="54" customFormat="1" ht="13.25" customHeight="1">
      <c r="K2631" s="60"/>
    </row>
    <row r="2632" spans="11:11" s="54" customFormat="1" ht="13.25" customHeight="1">
      <c r="K2632" s="60"/>
    </row>
    <row r="2633" spans="11:11" s="54" customFormat="1" ht="13.25" customHeight="1">
      <c r="K2633" s="60"/>
    </row>
    <row r="2634" spans="11:11" s="54" customFormat="1" ht="13.25" customHeight="1">
      <c r="K2634" s="60"/>
    </row>
    <row r="2635" spans="11:11" s="54" customFormat="1" ht="13.25" customHeight="1">
      <c r="K2635" s="60"/>
    </row>
    <row r="2636" spans="11:11" s="54" customFormat="1" ht="13.25" customHeight="1">
      <c r="K2636" s="60"/>
    </row>
    <row r="2637" spans="11:11" s="54" customFormat="1" ht="13.25" customHeight="1">
      <c r="K2637" s="60"/>
    </row>
    <row r="2638" spans="11:11" s="54" customFormat="1" ht="13.25" customHeight="1">
      <c r="K2638" s="60"/>
    </row>
    <row r="2639" spans="11:11" s="54" customFormat="1" ht="13.25" customHeight="1">
      <c r="K2639" s="60"/>
    </row>
    <row r="2640" spans="11:11" s="54" customFormat="1" ht="13.25" customHeight="1">
      <c r="K2640" s="60"/>
    </row>
    <row r="2641" spans="11:11" s="54" customFormat="1" ht="13.25" customHeight="1">
      <c r="K2641" s="60"/>
    </row>
    <row r="2642" spans="11:11" s="54" customFormat="1" ht="13.25" customHeight="1">
      <c r="K2642" s="60"/>
    </row>
    <row r="2643" spans="11:11" s="54" customFormat="1" ht="13.25" customHeight="1">
      <c r="K2643" s="60"/>
    </row>
    <row r="2644" spans="11:11" s="54" customFormat="1" ht="13.25" customHeight="1">
      <c r="K2644" s="60"/>
    </row>
    <row r="2645" spans="11:11" s="54" customFormat="1" ht="13.25" customHeight="1">
      <c r="K2645" s="60"/>
    </row>
    <row r="2646" spans="11:11" s="54" customFormat="1" ht="13.25" customHeight="1">
      <c r="K2646" s="60"/>
    </row>
    <row r="2647" spans="11:11" s="54" customFormat="1" ht="13.25" customHeight="1">
      <c r="K2647" s="60"/>
    </row>
    <row r="2648" spans="11:11" s="54" customFormat="1" ht="13.25" customHeight="1">
      <c r="K2648" s="60"/>
    </row>
    <row r="2649" spans="11:11" s="54" customFormat="1" ht="13.25" customHeight="1">
      <c r="K2649" s="60"/>
    </row>
    <row r="2650" spans="11:11" s="54" customFormat="1" ht="13.25" customHeight="1">
      <c r="K2650" s="60"/>
    </row>
    <row r="2651" spans="11:11" s="54" customFormat="1" ht="13.25" customHeight="1">
      <c r="K2651" s="60"/>
    </row>
    <row r="2652" spans="11:11" s="54" customFormat="1" ht="13.25" customHeight="1">
      <c r="K2652" s="60"/>
    </row>
    <row r="2653" spans="11:11" s="54" customFormat="1" ht="13.25" customHeight="1">
      <c r="K2653" s="60"/>
    </row>
    <row r="2654" spans="11:11" s="54" customFormat="1" ht="13.25" customHeight="1">
      <c r="K2654" s="60"/>
    </row>
    <row r="2655" spans="11:11" s="54" customFormat="1" ht="13.25" customHeight="1">
      <c r="K2655" s="60"/>
    </row>
    <row r="2656" spans="11:11" s="54" customFormat="1" ht="13.25" customHeight="1">
      <c r="K2656" s="60"/>
    </row>
    <row r="2657" spans="11:11" s="54" customFormat="1" ht="13.25" customHeight="1">
      <c r="K2657" s="60"/>
    </row>
    <row r="2658" spans="11:11" s="54" customFormat="1" ht="13.25" customHeight="1">
      <c r="K2658" s="60"/>
    </row>
    <row r="2659" spans="11:11" s="54" customFormat="1" ht="13.25" customHeight="1">
      <c r="K2659" s="60"/>
    </row>
    <row r="2660" spans="11:11" s="54" customFormat="1" ht="13.25" customHeight="1">
      <c r="K2660" s="60"/>
    </row>
    <row r="2661" spans="11:11" s="54" customFormat="1" ht="13.25" customHeight="1">
      <c r="K2661" s="60"/>
    </row>
    <row r="2662" spans="11:11" s="54" customFormat="1" ht="13.25" customHeight="1">
      <c r="K2662" s="60"/>
    </row>
    <row r="2663" spans="11:11" s="54" customFormat="1" ht="13.25" customHeight="1">
      <c r="K2663" s="60"/>
    </row>
    <row r="2664" spans="11:11" s="54" customFormat="1" ht="13.25" customHeight="1">
      <c r="K2664" s="60"/>
    </row>
    <row r="2665" spans="11:11" s="54" customFormat="1" ht="13.25" customHeight="1">
      <c r="K2665" s="60"/>
    </row>
    <row r="2666" spans="11:11" s="54" customFormat="1" ht="13.25" customHeight="1">
      <c r="K2666" s="60"/>
    </row>
    <row r="2667" spans="11:11" s="54" customFormat="1" ht="13.25" customHeight="1">
      <c r="K2667" s="60"/>
    </row>
    <row r="2668" spans="11:11" s="54" customFormat="1" ht="13.25" customHeight="1">
      <c r="K2668" s="60"/>
    </row>
    <row r="2669" spans="11:11" s="54" customFormat="1" ht="13.25" customHeight="1">
      <c r="K2669" s="60"/>
    </row>
    <row r="2670" spans="11:11" s="54" customFormat="1" ht="13.25" customHeight="1">
      <c r="K2670" s="60"/>
    </row>
    <row r="2671" spans="11:11" s="54" customFormat="1" ht="13.25" customHeight="1">
      <c r="K2671" s="60"/>
    </row>
    <row r="2672" spans="11:11" s="54" customFormat="1" ht="13.25" customHeight="1">
      <c r="K2672" s="60"/>
    </row>
    <row r="2673" spans="11:11" s="54" customFormat="1" ht="13.25" customHeight="1">
      <c r="K2673" s="60"/>
    </row>
    <row r="2674" spans="11:11" s="54" customFormat="1" ht="13.25" customHeight="1">
      <c r="K2674" s="60"/>
    </row>
    <row r="2675" spans="11:11" s="54" customFormat="1" ht="13.25" customHeight="1">
      <c r="K2675" s="60"/>
    </row>
    <row r="2676" spans="11:11" s="54" customFormat="1" ht="13.25" customHeight="1">
      <c r="K2676" s="60"/>
    </row>
    <row r="2677" spans="11:11" s="54" customFormat="1" ht="13.25" customHeight="1">
      <c r="K2677" s="60"/>
    </row>
    <row r="2678" spans="11:11" s="54" customFormat="1" ht="13.25" customHeight="1">
      <c r="K2678" s="60"/>
    </row>
    <row r="2679" spans="11:11" s="54" customFormat="1" ht="13.25" customHeight="1">
      <c r="K2679" s="60"/>
    </row>
    <row r="2680" spans="11:11" s="54" customFormat="1" ht="13.25" customHeight="1">
      <c r="K2680" s="60"/>
    </row>
    <row r="2681" spans="11:11" s="54" customFormat="1" ht="13.25" customHeight="1">
      <c r="K2681" s="60"/>
    </row>
    <row r="2682" spans="11:11" s="54" customFormat="1" ht="13.25" customHeight="1">
      <c r="K2682" s="60"/>
    </row>
    <row r="2683" spans="11:11" s="54" customFormat="1" ht="13.25" customHeight="1">
      <c r="K2683" s="60"/>
    </row>
    <row r="2684" spans="11:11" s="54" customFormat="1" ht="13.25" customHeight="1">
      <c r="K2684" s="60"/>
    </row>
    <row r="2685" spans="11:11" s="54" customFormat="1" ht="13.25" customHeight="1">
      <c r="K2685" s="60"/>
    </row>
    <row r="2686" spans="11:11" s="54" customFormat="1" ht="13.25" customHeight="1">
      <c r="K2686" s="60"/>
    </row>
    <row r="2687" spans="11:11" s="54" customFormat="1" ht="13.25" customHeight="1">
      <c r="K2687" s="60"/>
    </row>
    <row r="2688" spans="11:11" s="54" customFormat="1" ht="13.25" customHeight="1">
      <c r="K2688" s="60"/>
    </row>
    <row r="2689" spans="11:11" s="54" customFormat="1" ht="13.25" customHeight="1">
      <c r="K2689" s="60"/>
    </row>
    <row r="2690" spans="11:11" s="54" customFormat="1" ht="13.25" customHeight="1">
      <c r="K2690" s="60"/>
    </row>
    <row r="2691" spans="11:11" s="54" customFormat="1" ht="13.25" customHeight="1">
      <c r="K2691" s="60"/>
    </row>
    <row r="2692" spans="11:11" s="54" customFormat="1" ht="13.25" customHeight="1">
      <c r="K2692" s="60"/>
    </row>
    <row r="2693" spans="11:11" s="54" customFormat="1" ht="13.25" customHeight="1">
      <c r="K2693" s="60"/>
    </row>
    <row r="2694" spans="11:11" s="54" customFormat="1" ht="13.25" customHeight="1">
      <c r="K2694" s="60"/>
    </row>
    <row r="2695" spans="11:11" s="54" customFormat="1" ht="13.25" customHeight="1">
      <c r="K2695" s="60"/>
    </row>
    <row r="2696" spans="11:11" s="54" customFormat="1" ht="13.25" customHeight="1">
      <c r="K2696" s="60"/>
    </row>
    <row r="2697" spans="11:11" s="54" customFormat="1" ht="13.25" customHeight="1">
      <c r="K2697" s="60"/>
    </row>
    <row r="2698" spans="11:11" s="54" customFormat="1" ht="13.25" customHeight="1">
      <c r="K2698" s="60"/>
    </row>
    <row r="2699" spans="11:11" s="54" customFormat="1" ht="13.25" customHeight="1">
      <c r="K2699" s="60"/>
    </row>
    <row r="2700" spans="11:11" s="54" customFormat="1" ht="13.25" customHeight="1">
      <c r="K2700" s="60"/>
    </row>
    <row r="2701" spans="11:11" s="54" customFormat="1" ht="13.25" customHeight="1">
      <c r="K2701" s="60"/>
    </row>
    <row r="2702" spans="11:11" s="54" customFormat="1" ht="13.25" customHeight="1">
      <c r="K2702" s="60"/>
    </row>
    <row r="2703" spans="11:11" s="54" customFormat="1" ht="13.25" customHeight="1">
      <c r="K2703" s="60"/>
    </row>
    <row r="2704" spans="11:11" s="54" customFormat="1" ht="13.25" customHeight="1">
      <c r="K2704" s="60"/>
    </row>
    <row r="2705" spans="11:11" s="54" customFormat="1" ht="13.25" customHeight="1">
      <c r="K2705" s="60"/>
    </row>
    <row r="2706" spans="11:11" s="54" customFormat="1" ht="13.25" customHeight="1">
      <c r="K2706" s="60"/>
    </row>
    <row r="2707" spans="11:11" s="54" customFormat="1" ht="13.25" customHeight="1">
      <c r="K2707" s="60"/>
    </row>
    <row r="2708" spans="11:11" s="54" customFormat="1" ht="13.25" customHeight="1">
      <c r="K2708" s="60"/>
    </row>
    <row r="2709" spans="11:11" s="54" customFormat="1" ht="13.25" customHeight="1">
      <c r="K2709" s="60"/>
    </row>
    <row r="2710" spans="11:11" s="54" customFormat="1" ht="13.25" customHeight="1">
      <c r="K2710" s="60"/>
    </row>
    <row r="2711" spans="11:11" s="54" customFormat="1" ht="13.25" customHeight="1">
      <c r="K2711" s="60"/>
    </row>
    <row r="2712" spans="11:11" s="54" customFormat="1" ht="13.25" customHeight="1">
      <c r="K2712" s="60"/>
    </row>
    <row r="2713" spans="11:11" s="54" customFormat="1" ht="13.25" customHeight="1">
      <c r="K2713" s="60"/>
    </row>
    <row r="2714" spans="11:11" s="54" customFormat="1" ht="13.25" customHeight="1">
      <c r="K2714" s="60"/>
    </row>
    <row r="2715" spans="11:11" s="54" customFormat="1" ht="13.25" customHeight="1">
      <c r="K2715" s="60"/>
    </row>
    <row r="2716" spans="11:11" s="54" customFormat="1" ht="13.25" customHeight="1">
      <c r="K2716" s="60"/>
    </row>
    <row r="2717" spans="11:11" s="54" customFormat="1" ht="13.25" customHeight="1">
      <c r="K2717" s="60"/>
    </row>
    <row r="2718" spans="11:11" s="54" customFormat="1" ht="13.25" customHeight="1">
      <c r="K2718" s="60"/>
    </row>
    <row r="2719" spans="11:11" s="54" customFormat="1" ht="13.25" customHeight="1">
      <c r="K2719" s="60"/>
    </row>
    <row r="2720" spans="11:11" s="54" customFormat="1" ht="13.25" customHeight="1">
      <c r="K2720" s="60"/>
    </row>
    <row r="2721" spans="11:11" s="54" customFormat="1" ht="13.25" customHeight="1">
      <c r="K2721" s="60"/>
    </row>
    <row r="2722" spans="11:11" s="54" customFormat="1" ht="13.25" customHeight="1">
      <c r="K2722" s="60"/>
    </row>
    <row r="2723" spans="11:11" s="54" customFormat="1" ht="13.25" customHeight="1">
      <c r="K2723" s="60"/>
    </row>
    <row r="2724" spans="11:11" s="54" customFormat="1" ht="13.25" customHeight="1">
      <c r="K2724" s="60"/>
    </row>
    <row r="2725" spans="11:11" s="54" customFormat="1" ht="13.25" customHeight="1">
      <c r="K2725" s="60"/>
    </row>
    <row r="2726" spans="11:11" s="54" customFormat="1" ht="13.25" customHeight="1">
      <c r="K2726" s="60"/>
    </row>
    <row r="2727" spans="11:11" s="54" customFormat="1" ht="13.25" customHeight="1">
      <c r="K2727" s="60"/>
    </row>
    <row r="2728" spans="11:11" s="54" customFormat="1" ht="13.25" customHeight="1">
      <c r="K2728" s="60"/>
    </row>
    <row r="2729" spans="11:11" s="54" customFormat="1" ht="13.25" customHeight="1">
      <c r="K2729" s="60"/>
    </row>
    <row r="2730" spans="11:11" s="54" customFormat="1" ht="13.25" customHeight="1">
      <c r="K2730" s="60"/>
    </row>
    <row r="2731" spans="11:11" s="54" customFormat="1" ht="13.25" customHeight="1">
      <c r="K2731" s="60"/>
    </row>
    <row r="2732" spans="11:11" s="54" customFormat="1" ht="13.25" customHeight="1">
      <c r="K2732" s="60"/>
    </row>
    <row r="2733" spans="11:11" s="54" customFormat="1" ht="13.25" customHeight="1">
      <c r="K2733" s="60"/>
    </row>
    <row r="2734" spans="11:11" s="54" customFormat="1" ht="13.25" customHeight="1">
      <c r="K2734" s="60"/>
    </row>
    <row r="2735" spans="11:11" s="54" customFormat="1" ht="13.25" customHeight="1">
      <c r="K2735" s="60"/>
    </row>
    <row r="2736" spans="11:11" s="54" customFormat="1" ht="13.25" customHeight="1">
      <c r="K2736" s="60"/>
    </row>
    <row r="2737" spans="11:11" s="54" customFormat="1" ht="13.25" customHeight="1">
      <c r="K2737" s="60"/>
    </row>
    <row r="2738" spans="11:11" s="54" customFormat="1" ht="13.25" customHeight="1">
      <c r="K2738" s="60"/>
    </row>
    <row r="2739" spans="11:11" s="54" customFormat="1" ht="13.25" customHeight="1">
      <c r="K2739" s="60"/>
    </row>
    <row r="2740" spans="11:11" s="54" customFormat="1" ht="13.25" customHeight="1">
      <c r="K2740" s="60"/>
    </row>
    <row r="2741" spans="11:11" s="54" customFormat="1" ht="13.25" customHeight="1">
      <c r="K2741" s="60"/>
    </row>
    <row r="2742" spans="11:11" s="54" customFormat="1" ht="13.25" customHeight="1">
      <c r="K2742" s="60"/>
    </row>
    <row r="2743" spans="11:11" s="54" customFormat="1" ht="13.25" customHeight="1">
      <c r="K2743" s="60"/>
    </row>
    <row r="2744" spans="11:11" s="54" customFormat="1" ht="13.25" customHeight="1">
      <c r="K2744" s="60"/>
    </row>
    <row r="2745" spans="11:11" s="54" customFormat="1" ht="13.25" customHeight="1">
      <c r="K2745" s="60"/>
    </row>
    <row r="2746" spans="11:11" s="54" customFormat="1" ht="13.25" customHeight="1">
      <c r="K2746" s="60"/>
    </row>
    <row r="2747" spans="11:11" s="54" customFormat="1" ht="13.25" customHeight="1">
      <c r="K2747" s="60"/>
    </row>
    <row r="2748" spans="11:11" s="54" customFormat="1" ht="13.25" customHeight="1">
      <c r="K2748" s="60"/>
    </row>
    <row r="2749" spans="11:11" s="54" customFormat="1" ht="13.25" customHeight="1">
      <c r="K2749" s="60"/>
    </row>
    <row r="2750" spans="11:11" s="54" customFormat="1" ht="13.25" customHeight="1">
      <c r="K2750" s="60"/>
    </row>
    <row r="2751" spans="11:11" s="54" customFormat="1" ht="13.25" customHeight="1">
      <c r="K2751" s="60"/>
    </row>
    <row r="2752" spans="11:11" s="54" customFormat="1" ht="13.25" customHeight="1">
      <c r="K2752" s="60"/>
    </row>
    <row r="2753" spans="11:11" s="54" customFormat="1" ht="13.25" customHeight="1">
      <c r="K2753" s="60"/>
    </row>
    <row r="2754" spans="11:11" s="54" customFormat="1" ht="13.25" customHeight="1">
      <c r="K2754" s="60"/>
    </row>
    <row r="2755" spans="11:11" s="54" customFormat="1" ht="13.25" customHeight="1">
      <c r="K2755" s="60"/>
    </row>
    <row r="2756" spans="11:11" s="54" customFormat="1" ht="13.25" customHeight="1">
      <c r="K2756" s="60"/>
    </row>
    <row r="2757" spans="11:11" s="54" customFormat="1" ht="13.25" customHeight="1">
      <c r="K2757" s="60"/>
    </row>
    <row r="2758" spans="11:11" s="54" customFormat="1" ht="13.25" customHeight="1">
      <c r="K2758" s="60"/>
    </row>
    <row r="2759" spans="11:11" s="54" customFormat="1" ht="13.25" customHeight="1">
      <c r="K2759" s="60"/>
    </row>
    <row r="2760" spans="11:11" s="54" customFormat="1" ht="13.25" customHeight="1">
      <c r="K2760" s="60"/>
    </row>
    <row r="2761" spans="11:11" s="54" customFormat="1" ht="13.25" customHeight="1">
      <c r="K2761" s="60"/>
    </row>
    <row r="2762" spans="11:11" s="54" customFormat="1" ht="13.25" customHeight="1">
      <c r="K2762" s="60"/>
    </row>
    <row r="2763" spans="11:11" s="54" customFormat="1" ht="13.25" customHeight="1">
      <c r="K2763" s="60"/>
    </row>
    <row r="2764" spans="11:11" s="54" customFormat="1" ht="13.25" customHeight="1">
      <c r="K2764" s="60"/>
    </row>
    <row r="2765" spans="11:11" s="54" customFormat="1" ht="13.25" customHeight="1">
      <c r="K2765" s="60"/>
    </row>
    <row r="2766" spans="11:11" s="54" customFormat="1" ht="13.25" customHeight="1">
      <c r="K2766" s="60"/>
    </row>
    <row r="2767" spans="11:11" s="54" customFormat="1" ht="13.25" customHeight="1">
      <c r="K2767" s="60"/>
    </row>
    <row r="2768" spans="11:11" s="54" customFormat="1" ht="13.25" customHeight="1">
      <c r="K2768" s="60"/>
    </row>
    <row r="2769" spans="11:11" s="54" customFormat="1" ht="13.25" customHeight="1">
      <c r="K2769" s="60"/>
    </row>
    <row r="2770" spans="11:11" s="54" customFormat="1" ht="13.25" customHeight="1">
      <c r="K2770" s="60"/>
    </row>
    <row r="2771" spans="11:11" s="54" customFormat="1" ht="13.25" customHeight="1">
      <c r="K2771" s="60"/>
    </row>
    <row r="2772" spans="11:11" s="54" customFormat="1" ht="13.25" customHeight="1">
      <c r="K2772" s="60"/>
    </row>
    <row r="2773" spans="11:11" s="54" customFormat="1" ht="13.25" customHeight="1">
      <c r="K2773" s="60"/>
    </row>
    <row r="2774" spans="11:11" s="54" customFormat="1" ht="13.25" customHeight="1">
      <c r="K2774" s="60"/>
    </row>
    <row r="2775" spans="11:11" s="54" customFormat="1" ht="13.25" customHeight="1">
      <c r="K2775" s="60"/>
    </row>
    <row r="2776" spans="11:11" s="54" customFormat="1" ht="13.25" customHeight="1">
      <c r="K2776" s="60"/>
    </row>
    <row r="2777" spans="11:11" s="54" customFormat="1" ht="13.25" customHeight="1">
      <c r="K2777" s="60"/>
    </row>
    <row r="2778" spans="11:11" s="54" customFormat="1" ht="13.25" customHeight="1">
      <c r="K2778" s="60"/>
    </row>
    <row r="2779" spans="11:11" s="54" customFormat="1" ht="13.25" customHeight="1">
      <c r="K2779" s="60"/>
    </row>
    <row r="2780" spans="11:11" s="54" customFormat="1" ht="13.25" customHeight="1">
      <c r="K2780" s="60"/>
    </row>
    <row r="2781" spans="11:11" s="54" customFormat="1" ht="13.25" customHeight="1">
      <c r="K2781" s="60"/>
    </row>
    <row r="2782" spans="11:11" s="54" customFormat="1" ht="13.25" customHeight="1">
      <c r="K2782" s="60"/>
    </row>
    <row r="2783" spans="11:11" s="54" customFormat="1" ht="13.25" customHeight="1">
      <c r="K2783" s="60"/>
    </row>
    <row r="2784" spans="11:11" s="54" customFormat="1" ht="13.25" customHeight="1">
      <c r="K2784" s="60"/>
    </row>
    <row r="2785" spans="11:11" s="54" customFormat="1" ht="13.25" customHeight="1">
      <c r="K2785" s="60"/>
    </row>
    <row r="2786" spans="11:11" s="54" customFormat="1" ht="13.25" customHeight="1">
      <c r="K2786" s="60"/>
    </row>
    <row r="2787" spans="11:11" s="54" customFormat="1" ht="13.25" customHeight="1">
      <c r="K2787" s="60"/>
    </row>
    <row r="2788" spans="11:11" s="54" customFormat="1" ht="13.25" customHeight="1">
      <c r="K2788" s="60"/>
    </row>
    <row r="2789" spans="11:11" s="54" customFormat="1" ht="13.25" customHeight="1">
      <c r="K2789" s="60"/>
    </row>
    <row r="2790" spans="11:11" s="54" customFormat="1" ht="13.25" customHeight="1">
      <c r="K2790" s="60"/>
    </row>
    <row r="2791" spans="11:11" s="54" customFormat="1" ht="13.25" customHeight="1">
      <c r="K2791" s="60"/>
    </row>
    <row r="2792" spans="11:11" s="54" customFormat="1" ht="13.25" customHeight="1">
      <c r="K2792" s="60"/>
    </row>
    <row r="2793" spans="11:11" s="54" customFormat="1" ht="13.25" customHeight="1">
      <c r="K2793" s="60"/>
    </row>
    <row r="2794" spans="11:11" s="54" customFormat="1" ht="13.25" customHeight="1">
      <c r="K2794" s="60"/>
    </row>
    <row r="2795" spans="11:11" s="54" customFormat="1" ht="13.25" customHeight="1">
      <c r="K2795" s="60"/>
    </row>
    <row r="2796" spans="11:11" s="54" customFormat="1" ht="13.25" customHeight="1">
      <c r="K2796" s="60"/>
    </row>
    <row r="2797" spans="11:11" s="54" customFormat="1" ht="13.25" customHeight="1">
      <c r="K2797" s="60"/>
    </row>
    <row r="2798" spans="11:11" s="54" customFormat="1" ht="13.25" customHeight="1">
      <c r="K2798" s="60"/>
    </row>
    <row r="2799" spans="11:11" s="54" customFormat="1" ht="13.25" customHeight="1">
      <c r="K2799" s="60"/>
    </row>
    <row r="2800" spans="11:11" s="54" customFormat="1" ht="13.25" customHeight="1">
      <c r="K2800" s="60"/>
    </row>
    <row r="2801" spans="11:11" s="54" customFormat="1" ht="13.25" customHeight="1">
      <c r="K2801" s="60"/>
    </row>
    <row r="2802" spans="11:11" s="54" customFormat="1" ht="13.25" customHeight="1">
      <c r="K2802" s="60"/>
    </row>
    <row r="2803" spans="11:11" s="54" customFormat="1" ht="13.25" customHeight="1">
      <c r="K2803" s="60"/>
    </row>
    <row r="2804" spans="11:11" s="54" customFormat="1" ht="13.25" customHeight="1">
      <c r="K2804" s="60"/>
    </row>
    <row r="2805" spans="11:11" s="54" customFormat="1" ht="13.25" customHeight="1">
      <c r="K2805" s="60"/>
    </row>
    <row r="2806" spans="11:11" s="54" customFormat="1" ht="13.25" customHeight="1">
      <c r="K2806" s="60"/>
    </row>
    <row r="2807" spans="11:11" s="54" customFormat="1" ht="13.25" customHeight="1">
      <c r="K2807" s="60"/>
    </row>
    <row r="2808" spans="11:11" s="54" customFormat="1" ht="13.25" customHeight="1">
      <c r="K2808" s="60"/>
    </row>
    <row r="2809" spans="11:11" s="54" customFormat="1" ht="13.25" customHeight="1">
      <c r="K2809" s="60"/>
    </row>
    <row r="2810" spans="11:11" s="54" customFormat="1" ht="13.25" customHeight="1">
      <c r="K2810" s="60"/>
    </row>
    <row r="2811" spans="11:11" s="54" customFormat="1" ht="13.25" customHeight="1">
      <c r="K2811" s="60"/>
    </row>
    <row r="2812" spans="11:11" s="54" customFormat="1" ht="13.25" customHeight="1">
      <c r="K2812" s="60"/>
    </row>
    <row r="2813" spans="11:11" s="54" customFormat="1" ht="13.25" customHeight="1">
      <c r="K2813" s="60"/>
    </row>
    <row r="2814" spans="11:11" s="54" customFormat="1" ht="13.25" customHeight="1">
      <c r="K2814" s="60"/>
    </row>
    <row r="2815" spans="11:11" s="54" customFormat="1" ht="13.25" customHeight="1">
      <c r="K2815" s="60"/>
    </row>
    <row r="2816" spans="11:11" s="54" customFormat="1" ht="13.25" customHeight="1">
      <c r="K2816" s="60"/>
    </row>
    <row r="2817" spans="11:11" s="54" customFormat="1" ht="13.25" customHeight="1">
      <c r="K2817" s="60"/>
    </row>
    <row r="2818" spans="11:11" s="54" customFormat="1" ht="13.25" customHeight="1">
      <c r="K2818" s="60"/>
    </row>
    <row r="2819" spans="11:11" s="54" customFormat="1" ht="13.25" customHeight="1">
      <c r="K2819" s="60"/>
    </row>
    <row r="2820" spans="11:11" s="54" customFormat="1" ht="13.25" customHeight="1">
      <c r="K2820" s="60"/>
    </row>
    <row r="2821" spans="11:11" s="54" customFormat="1" ht="13.25" customHeight="1">
      <c r="K2821" s="60"/>
    </row>
    <row r="2822" spans="11:11" s="54" customFormat="1" ht="13.25" customHeight="1">
      <c r="K2822" s="60"/>
    </row>
    <row r="2823" spans="11:11" s="54" customFormat="1" ht="13.25" customHeight="1">
      <c r="K2823" s="60"/>
    </row>
    <row r="2824" spans="11:11" s="54" customFormat="1" ht="13.25" customHeight="1">
      <c r="K2824" s="60"/>
    </row>
    <row r="2825" spans="11:11" s="54" customFormat="1" ht="13.25" customHeight="1">
      <c r="K2825" s="60"/>
    </row>
    <row r="2826" spans="11:11" s="54" customFormat="1" ht="13.25" customHeight="1">
      <c r="K2826" s="60"/>
    </row>
    <row r="2827" spans="11:11" s="54" customFormat="1" ht="13.25" customHeight="1">
      <c r="K2827" s="60"/>
    </row>
    <row r="2828" spans="11:11" s="54" customFormat="1" ht="13.25" customHeight="1">
      <c r="K2828" s="60"/>
    </row>
    <row r="2829" spans="11:11" s="54" customFormat="1" ht="13.25" customHeight="1">
      <c r="K2829" s="60"/>
    </row>
    <row r="2830" spans="11:11" s="54" customFormat="1" ht="13.25" customHeight="1">
      <c r="K2830" s="60"/>
    </row>
    <row r="2831" spans="11:11" s="54" customFormat="1" ht="13.25" customHeight="1">
      <c r="K2831" s="60"/>
    </row>
    <row r="2832" spans="11:11" s="54" customFormat="1" ht="13.25" customHeight="1">
      <c r="K2832" s="60"/>
    </row>
    <row r="2833" spans="11:11" s="54" customFormat="1" ht="13.25" customHeight="1">
      <c r="K2833" s="60"/>
    </row>
    <row r="2834" spans="11:11" s="54" customFormat="1" ht="13.25" customHeight="1">
      <c r="K2834" s="60"/>
    </row>
    <row r="2835" spans="11:11" s="54" customFormat="1" ht="13.25" customHeight="1">
      <c r="K2835" s="60"/>
    </row>
    <row r="2836" spans="11:11" s="54" customFormat="1" ht="13.25" customHeight="1">
      <c r="K2836" s="60"/>
    </row>
    <row r="2837" spans="11:11" s="54" customFormat="1" ht="13.25" customHeight="1">
      <c r="K2837" s="60"/>
    </row>
    <row r="2838" spans="11:11" s="54" customFormat="1" ht="13.25" customHeight="1">
      <c r="K2838" s="60"/>
    </row>
    <row r="2839" spans="11:11" s="54" customFormat="1" ht="13.25" customHeight="1">
      <c r="K2839" s="60"/>
    </row>
    <row r="2840" spans="11:11" s="54" customFormat="1" ht="13.25" customHeight="1">
      <c r="K2840" s="60"/>
    </row>
    <row r="2841" spans="11:11" s="54" customFormat="1" ht="13.25" customHeight="1">
      <c r="K2841" s="60"/>
    </row>
    <row r="2842" spans="11:11" s="54" customFormat="1" ht="13.25" customHeight="1">
      <c r="K2842" s="60"/>
    </row>
    <row r="2843" spans="11:11" s="54" customFormat="1" ht="13.25" customHeight="1">
      <c r="K2843" s="60"/>
    </row>
    <row r="2844" spans="11:11" s="54" customFormat="1" ht="13.25" customHeight="1">
      <c r="K2844" s="60"/>
    </row>
    <row r="2845" spans="11:11" s="54" customFormat="1" ht="13.25" customHeight="1">
      <c r="K2845" s="60"/>
    </row>
    <row r="2846" spans="11:11" s="54" customFormat="1" ht="13.25" customHeight="1">
      <c r="K2846" s="60"/>
    </row>
    <row r="2847" spans="11:11" s="54" customFormat="1" ht="13.25" customHeight="1">
      <c r="K2847" s="60"/>
    </row>
    <row r="2848" spans="11:11" s="54" customFormat="1" ht="13.25" customHeight="1">
      <c r="K2848" s="60"/>
    </row>
    <row r="2849" spans="11:11" s="54" customFormat="1" ht="13.25" customHeight="1">
      <c r="K2849" s="60"/>
    </row>
    <row r="2850" spans="11:11" s="54" customFormat="1" ht="13.25" customHeight="1">
      <c r="K2850" s="60"/>
    </row>
    <row r="2851" spans="11:11" s="54" customFormat="1" ht="13.25" customHeight="1">
      <c r="K2851" s="60"/>
    </row>
    <row r="2852" spans="11:11" s="54" customFormat="1" ht="13.25" customHeight="1">
      <c r="K2852" s="60"/>
    </row>
    <row r="2853" spans="11:11" s="54" customFormat="1" ht="13.25" customHeight="1">
      <c r="K2853" s="60"/>
    </row>
    <row r="2854" spans="11:11" s="54" customFormat="1" ht="13.25" customHeight="1">
      <c r="K2854" s="60"/>
    </row>
    <row r="2855" spans="11:11" s="54" customFormat="1" ht="13.25" customHeight="1">
      <c r="K2855" s="60"/>
    </row>
    <row r="2856" spans="11:11" s="54" customFormat="1" ht="13.25" customHeight="1">
      <c r="K2856" s="60"/>
    </row>
    <row r="2857" spans="11:11" s="54" customFormat="1" ht="13.25" customHeight="1">
      <c r="K2857" s="60"/>
    </row>
    <row r="2858" spans="11:11" s="54" customFormat="1" ht="13.25" customHeight="1">
      <c r="K2858" s="60"/>
    </row>
    <row r="2859" spans="11:11" s="54" customFormat="1" ht="13.25" customHeight="1">
      <c r="K2859" s="60"/>
    </row>
    <row r="2860" spans="11:11" s="54" customFormat="1" ht="13.25" customHeight="1">
      <c r="K2860" s="60"/>
    </row>
    <row r="2861" spans="11:11" s="54" customFormat="1" ht="13.25" customHeight="1">
      <c r="K2861" s="60"/>
    </row>
    <row r="2862" spans="11:11" s="54" customFormat="1" ht="13.25" customHeight="1">
      <c r="K2862" s="60"/>
    </row>
    <row r="2863" spans="11:11" s="54" customFormat="1" ht="13.25" customHeight="1">
      <c r="K2863" s="60"/>
    </row>
    <row r="2864" spans="11:11" s="54" customFormat="1" ht="13.25" customHeight="1">
      <c r="K2864" s="60"/>
    </row>
    <row r="2865" spans="11:11" s="54" customFormat="1" ht="13.25" customHeight="1">
      <c r="K2865" s="60"/>
    </row>
    <row r="2866" spans="11:11" s="54" customFormat="1" ht="13.25" customHeight="1">
      <c r="K2866" s="60"/>
    </row>
    <row r="2867" spans="11:11" s="54" customFormat="1" ht="13.25" customHeight="1">
      <c r="K2867" s="60"/>
    </row>
    <row r="2868" spans="11:11" s="54" customFormat="1" ht="13.25" customHeight="1">
      <c r="K2868" s="60"/>
    </row>
    <row r="2869" spans="11:11" s="54" customFormat="1" ht="13.25" customHeight="1">
      <c r="K2869" s="60"/>
    </row>
    <row r="2870" spans="11:11" s="54" customFormat="1" ht="13.25" customHeight="1">
      <c r="K2870" s="60"/>
    </row>
    <row r="2871" spans="11:11" s="54" customFormat="1" ht="13.25" customHeight="1">
      <c r="K2871" s="60"/>
    </row>
    <row r="2872" spans="11:11" s="54" customFormat="1" ht="13.25" customHeight="1">
      <c r="K2872" s="60"/>
    </row>
    <row r="2873" spans="11:11" s="54" customFormat="1" ht="13.25" customHeight="1">
      <c r="K2873" s="60"/>
    </row>
    <row r="2874" spans="11:11" s="54" customFormat="1" ht="13.25" customHeight="1">
      <c r="K2874" s="60"/>
    </row>
    <row r="2875" spans="11:11" s="54" customFormat="1" ht="13.25" customHeight="1">
      <c r="K2875" s="60"/>
    </row>
    <row r="2876" spans="11:11" s="54" customFormat="1" ht="13.25" customHeight="1">
      <c r="K2876" s="60"/>
    </row>
    <row r="2877" spans="11:11" s="54" customFormat="1" ht="13.25" customHeight="1">
      <c r="K2877" s="60"/>
    </row>
    <row r="2878" spans="11:11" s="54" customFormat="1" ht="13.25" customHeight="1">
      <c r="K2878" s="60"/>
    </row>
    <row r="2879" spans="11:11" s="54" customFormat="1" ht="13.25" customHeight="1">
      <c r="K2879" s="60"/>
    </row>
    <row r="2880" spans="11:11" s="54" customFormat="1" ht="13.25" customHeight="1">
      <c r="K2880" s="60"/>
    </row>
    <row r="2881" spans="11:11" s="54" customFormat="1" ht="13.25" customHeight="1">
      <c r="K2881" s="60"/>
    </row>
    <row r="2882" spans="11:11" s="54" customFormat="1" ht="13.25" customHeight="1">
      <c r="K2882" s="60"/>
    </row>
    <row r="2883" spans="11:11" s="54" customFormat="1" ht="13.25" customHeight="1">
      <c r="K2883" s="60"/>
    </row>
    <row r="2884" spans="11:11" s="54" customFormat="1" ht="13.25" customHeight="1">
      <c r="K2884" s="60"/>
    </row>
    <row r="2885" spans="11:11" s="54" customFormat="1" ht="13.25" customHeight="1">
      <c r="K2885" s="60"/>
    </row>
    <row r="2886" spans="11:11" s="54" customFormat="1" ht="13.25" customHeight="1">
      <c r="K2886" s="60"/>
    </row>
    <row r="2887" spans="11:11" s="54" customFormat="1" ht="13.25" customHeight="1">
      <c r="K2887" s="60"/>
    </row>
    <row r="2888" spans="11:11" s="54" customFormat="1" ht="13.25" customHeight="1">
      <c r="K2888" s="60"/>
    </row>
    <row r="2889" spans="11:11" s="54" customFormat="1" ht="13.25" customHeight="1">
      <c r="K2889" s="60"/>
    </row>
    <row r="2890" spans="11:11" s="54" customFormat="1" ht="13.25" customHeight="1">
      <c r="K2890" s="60"/>
    </row>
    <row r="2891" spans="11:11" s="54" customFormat="1" ht="13.25" customHeight="1">
      <c r="K2891" s="60"/>
    </row>
    <row r="2892" spans="11:11" s="54" customFormat="1" ht="13.25" customHeight="1">
      <c r="K2892" s="60"/>
    </row>
    <row r="2893" spans="11:11" s="54" customFormat="1" ht="13.25" customHeight="1">
      <c r="K2893" s="60"/>
    </row>
    <row r="2894" spans="11:11" s="54" customFormat="1" ht="13.25" customHeight="1">
      <c r="K2894" s="60"/>
    </row>
    <row r="2895" spans="11:11" s="54" customFormat="1" ht="13.25" customHeight="1">
      <c r="K2895" s="60"/>
    </row>
    <row r="2896" spans="11:11" s="54" customFormat="1" ht="13.25" customHeight="1">
      <c r="K2896" s="60"/>
    </row>
    <row r="2897" spans="11:11" s="54" customFormat="1" ht="13.25" customHeight="1">
      <c r="K2897" s="60"/>
    </row>
    <row r="2898" spans="11:11" s="54" customFormat="1" ht="13.25" customHeight="1">
      <c r="K2898" s="60"/>
    </row>
    <row r="2899" spans="11:11" s="54" customFormat="1" ht="13.25" customHeight="1">
      <c r="K2899" s="60"/>
    </row>
    <row r="2900" spans="11:11" s="54" customFormat="1" ht="13.25" customHeight="1">
      <c r="K2900" s="60"/>
    </row>
    <row r="2901" spans="11:11" s="54" customFormat="1" ht="13.25" customHeight="1">
      <c r="K2901" s="60"/>
    </row>
    <row r="2902" spans="11:11" s="54" customFormat="1" ht="13.25" customHeight="1">
      <c r="K2902" s="60"/>
    </row>
    <row r="2903" spans="11:11" s="54" customFormat="1" ht="13.25" customHeight="1">
      <c r="K2903" s="60"/>
    </row>
    <row r="2904" spans="11:11" s="54" customFormat="1" ht="13.25" customHeight="1">
      <c r="K2904" s="60"/>
    </row>
    <row r="2905" spans="11:11" s="54" customFormat="1" ht="13.25" customHeight="1">
      <c r="K2905" s="60"/>
    </row>
    <row r="2906" spans="11:11" s="54" customFormat="1" ht="13.25" customHeight="1">
      <c r="K2906" s="60"/>
    </row>
    <row r="2907" spans="11:11" s="54" customFormat="1" ht="13.25" customHeight="1">
      <c r="K2907" s="60"/>
    </row>
    <row r="2908" spans="11:11" s="54" customFormat="1" ht="13.25" customHeight="1">
      <c r="K2908" s="60"/>
    </row>
    <row r="2909" spans="11:11" s="54" customFormat="1" ht="13.25" customHeight="1">
      <c r="K2909" s="60"/>
    </row>
    <row r="2910" spans="11:11" s="54" customFormat="1" ht="13.25" customHeight="1">
      <c r="K2910" s="60"/>
    </row>
    <row r="2911" spans="11:11" s="54" customFormat="1" ht="13.25" customHeight="1">
      <c r="K2911" s="60"/>
    </row>
    <row r="2912" spans="11:11" s="54" customFormat="1" ht="13.25" customHeight="1">
      <c r="K2912" s="60"/>
    </row>
    <row r="2913" spans="11:11" s="54" customFormat="1" ht="13.25" customHeight="1">
      <c r="K2913" s="60"/>
    </row>
    <row r="2914" spans="11:11" s="54" customFormat="1" ht="13.25" customHeight="1">
      <c r="K2914" s="60"/>
    </row>
    <row r="2915" spans="11:11" s="54" customFormat="1" ht="13.25" customHeight="1">
      <c r="K2915" s="60"/>
    </row>
    <row r="2916" spans="11:11" s="54" customFormat="1" ht="13.25" customHeight="1">
      <c r="K2916" s="60"/>
    </row>
    <row r="2917" spans="11:11" s="54" customFormat="1" ht="13.25" customHeight="1">
      <c r="K2917" s="60"/>
    </row>
    <row r="2918" spans="11:11" s="54" customFormat="1" ht="13.25" customHeight="1">
      <c r="K2918" s="60"/>
    </row>
    <row r="2919" spans="11:11" s="54" customFormat="1" ht="13.25" customHeight="1">
      <c r="K2919" s="60"/>
    </row>
    <row r="2920" spans="11:11" s="54" customFormat="1" ht="13.25" customHeight="1">
      <c r="K2920" s="60"/>
    </row>
    <row r="2921" spans="11:11" s="54" customFormat="1" ht="13.25" customHeight="1">
      <c r="K2921" s="60"/>
    </row>
    <row r="2922" spans="11:11" s="54" customFormat="1" ht="13.25" customHeight="1">
      <c r="K2922" s="60"/>
    </row>
    <row r="2923" spans="11:11" s="54" customFormat="1" ht="13.25" customHeight="1">
      <c r="K2923" s="60"/>
    </row>
    <row r="2924" spans="11:11" s="54" customFormat="1" ht="13.25" customHeight="1">
      <c r="K2924" s="60"/>
    </row>
    <row r="2925" spans="11:11" s="54" customFormat="1" ht="13.25" customHeight="1">
      <c r="K2925" s="60"/>
    </row>
    <row r="2926" spans="11:11" s="54" customFormat="1" ht="13.25" customHeight="1">
      <c r="K2926" s="60"/>
    </row>
    <row r="2927" spans="11:11" s="54" customFormat="1" ht="13.25" customHeight="1">
      <c r="K2927" s="60"/>
    </row>
    <row r="2928" spans="11:11" s="54" customFormat="1" ht="13.25" customHeight="1">
      <c r="K2928" s="60"/>
    </row>
    <row r="2929" spans="11:11" s="54" customFormat="1" ht="13.25" customHeight="1">
      <c r="K2929" s="60"/>
    </row>
    <row r="2930" spans="11:11" s="54" customFormat="1" ht="13.25" customHeight="1">
      <c r="K2930" s="60"/>
    </row>
    <row r="2931" spans="11:11" s="54" customFormat="1" ht="13.25" customHeight="1">
      <c r="K2931" s="60"/>
    </row>
    <row r="2932" spans="11:11" s="54" customFormat="1" ht="13.25" customHeight="1">
      <c r="K2932" s="60"/>
    </row>
    <row r="2933" spans="11:11" s="54" customFormat="1" ht="13.25" customHeight="1">
      <c r="K2933" s="60"/>
    </row>
    <row r="2934" spans="11:11" s="54" customFormat="1" ht="13.25" customHeight="1">
      <c r="K2934" s="60"/>
    </row>
    <row r="2935" spans="11:11" s="54" customFormat="1" ht="13.25" customHeight="1">
      <c r="K2935" s="60"/>
    </row>
    <row r="2936" spans="11:11" s="54" customFormat="1" ht="13.25" customHeight="1">
      <c r="K2936" s="60"/>
    </row>
    <row r="2937" spans="11:11" s="54" customFormat="1" ht="13.25" customHeight="1">
      <c r="K2937" s="60"/>
    </row>
    <row r="2938" spans="11:11" s="54" customFormat="1" ht="13.25" customHeight="1">
      <c r="K2938" s="60"/>
    </row>
    <row r="2939" spans="11:11" s="54" customFormat="1" ht="13.25" customHeight="1">
      <c r="K2939" s="60"/>
    </row>
    <row r="2940" spans="11:11" s="54" customFormat="1" ht="13.25" customHeight="1">
      <c r="K2940" s="60"/>
    </row>
    <row r="2941" spans="11:11" s="54" customFormat="1" ht="13.25" customHeight="1">
      <c r="K2941" s="60"/>
    </row>
    <row r="2942" spans="11:11" s="54" customFormat="1" ht="13.25" customHeight="1">
      <c r="K2942" s="60"/>
    </row>
    <row r="2943" spans="11:11" s="54" customFormat="1" ht="13.25" customHeight="1">
      <c r="K2943" s="60"/>
    </row>
    <row r="2944" spans="11:11" s="54" customFormat="1" ht="13.25" customHeight="1">
      <c r="K2944" s="60"/>
    </row>
    <row r="2945" spans="11:11" s="54" customFormat="1" ht="13.25" customHeight="1">
      <c r="K2945" s="60"/>
    </row>
    <row r="2946" spans="11:11" s="54" customFormat="1" ht="13.25" customHeight="1">
      <c r="K2946" s="60"/>
    </row>
    <row r="2947" spans="11:11" s="54" customFormat="1" ht="13.25" customHeight="1">
      <c r="K2947" s="60"/>
    </row>
    <row r="2948" spans="11:11" s="54" customFormat="1" ht="13.25" customHeight="1">
      <c r="K2948" s="60"/>
    </row>
    <row r="2949" spans="11:11" s="54" customFormat="1" ht="13.25" customHeight="1">
      <c r="K2949" s="60"/>
    </row>
    <row r="2950" spans="11:11" s="54" customFormat="1" ht="13.25" customHeight="1">
      <c r="K2950" s="60"/>
    </row>
    <row r="2951" spans="11:11" s="54" customFormat="1" ht="13.25" customHeight="1">
      <c r="K2951" s="60"/>
    </row>
    <row r="2952" spans="11:11" s="54" customFormat="1" ht="13.25" customHeight="1">
      <c r="K2952" s="60"/>
    </row>
    <row r="2953" spans="11:11" s="54" customFormat="1" ht="13.25" customHeight="1">
      <c r="K2953" s="60"/>
    </row>
    <row r="2954" spans="11:11" s="54" customFormat="1" ht="13.25" customHeight="1">
      <c r="K2954" s="60"/>
    </row>
    <row r="2955" spans="11:11" s="54" customFormat="1" ht="13.25" customHeight="1">
      <c r="K2955" s="60"/>
    </row>
    <row r="2956" spans="11:11" s="54" customFormat="1" ht="13.25" customHeight="1">
      <c r="K2956" s="60"/>
    </row>
    <row r="2957" spans="11:11" s="54" customFormat="1" ht="13.25" customHeight="1">
      <c r="K2957" s="60"/>
    </row>
    <row r="2958" spans="11:11" s="54" customFormat="1" ht="13.25" customHeight="1">
      <c r="K2958" s="60"/>
    </row>
    <row r="2959" spans="11:11" s="54" customFormat="1" ht="13.25" customHeight="1">
      <c r="K2959" s="60"/>
    </row>
    <row r="2960" spans="11:11" s="54" customFormat="1" ht="13.25" customHeight="1">
      <c r="K2960" s="60"/>
    </row>
    <row r="2961" spans="11:11" s="54" customFormat="1" ht="13.25" customHeight="1">
      <c r="K2961" s="60"/>
    </row>
    <row r="2962" spans="11:11" s="54" customFormat="1" ht="13.25" customHeight="1">
      <c r="K2962" s="60"/>
    </row>
    <row r="2963" spans="11:11" s="54" customFormat="1" ht="13.25" customHeight="1">
      <c r="K2963" s="60"/>
    </row>
    <row r="2964" spans="11:11" s="54" customFormat="1" ht="13.25" customHeight="1">
      <c r="K2964" s="60"/>
    </row>
    <row r="2965" spans="11:11" s="54" customFormat="1" ht="13.25" customHeight="1">
      <c r="K2965" s="60"/>
    </row>
    <row r="2966" spans="11:11" s="54" customFormat="1" ht="13.25" customHeight="1">
      <c r="K2966" s="60"/>
    </row>
    <row r="2967" spans="11:11" s="54" customFormat="1" ht="13.25" customHeight="1">
      <c r="K2967" s="60"/>
    </row>
    <row r="2968" spans="11:11" s="54" customFormat="1" ht="13.25" customHeight="1">
      <c r="K2968" s="60"/>
    </row>
    <row r="2969" spans="11:11" s="54" customFormat="1" ht="13.25" customHeight="1">
      <c r="K2969" s="60"/>
    </row>
    <row r="2970" spans="11:11" s="54" customFormat="1" ht="13.25" customHeight="1">
      <c r="K2970" s="60"/>
    </row>
    <row r="2971" spans="11:11" s="54" customFormat="1" ht="13.25" customHeight="1">
      <c r="K2971" s="60"/>
    </row>
    <row r="2972" spans="11:11" s="54" customFormat="1" ht="13.25" customHeight="1">
      <c r="K2972" s="60"/>
    </row>
    <row r="2973" spans="11:11" s="54" customFormat="1" ht="13.25" customHeight="1">
      <c r="K2973" s="60"/>
    </row>
    <row r="2974" spans="11:11" s="54" customFormat="1" ht="13.25" customHeight="1">
      <c r="K2974" s="60"/>
    </row>
    <row r="2975" spans="11:11" s="54" customFormat="1" ht="13.25" customHeight="1">
      <c r="K2975" s="60"/>
    </row>
    <row r="2976" spans="11:11" s="54" customFormat="1" ht="13.25" customHeight="1">
      <c r="K2976" s="60"/>
    </row>
    <row r="2977" spans="11:11" s="54" customFormat="1" ht="13.25" customHeight="1">
      <c r="K2977" s="60"/>
    </row>
    <row r="2978" spans="11:11" s="54" customFormat="1" ht="13.25" customHeight="1">
      <c r="K2978" s="60"/>
    </row>
    <row r="2979" spans="11:11" s="54" customFormat="1" ht="13.25" customHeight="1">
      <c r="K2979" s="60"/>
    </row>
    <row r="2980" spans="11:11" s="54" customFormat="1" ht="13.25" customHeight="1">
      <c r="K2980" s="60"/>
    </row>
    <row r="2981" spans="11:11" s="54" customFormat="1" ht="13.25" customHeight="1">
      <c r="K2981" s="60"/>
    </row>
    <row r="2982" spans="11:11" s="54" customFormat="1" ht="13.25" customHeight="1">
      <c r="K2982" s="60"/>
    </row>
    <row r="2983" spans="11:11" s="54" customFormat="1" ht="13.25" customHeight="1">
      <c r="K2983" s="60"/>
    </row>
    <row r="2984" spans="11:11" s="54" customFormat="1" ht="13.25" customHeight="1">
      <c r="K2984" s="60"/>
    </row>
    <row r="2985" spans="11:11" s="54" customFormat="1" ht="13.25" customHeight="1">
      <c r="K2985" s="60"/>
    </row>
    <row r="2986" spans="11:11" s="54" customFormat="1" ht="13.25" customHeight="1">
      <c r="K2986" s="60"/>
    </row>
    <row r="2987" spans="11:11" s="54" customFormat="1" ht="13.25" customHeight="1">
      <c r="K2987" s="60"/>
    </row>
    <row r="2988" spans="11:11" s="54" customFormat="1" ht="13.25" customHeight="1">
      <c r="K2988" s="60"/>
    </row>
    <row r="2989" spans="11:11" s="54" customFormat="1" ht="13.25" customHeight="1">
      <c r="K2989" s="60"/>
    </row>
    <row r="2990" spans="11:11" s="54" customFormat="1" ht="13.25" customHeight="1">
      <c r="K2990" s="60"/>
    </row>
    <row r="2991" spans="11:11" s="54" customFormat="1" ht="13.25" customHeight="1">
      <c r="K2991" s="60"/>
    </row>
    <row r="2992" spans="11:11" s="54" customFormat="1" ht="13.25" customHeight="1">
      <c r="K2992" s="60"/>
    </row>
    <row r="2993" spans="11:11" s="54" customFormat="1" ht="13.25" customHeight="1">
      <c r="K2993" s="60"/>
    </row>
    <row r="2994" spans="11:11" s="54" customFormat="1" ht="13.25" customHeight="1">
      <c r="K2994" s="60"/>
    </row>
    <row r="2995" spans="11:11" s="54" customFormat="1" ht="13.25" customHeight="1">
      <c r="K2995" s="60"/>
    </row>
    <row r="2996" spans="11:11" s="54" customFormat="1" ht="13.25" customHeight="1">
      <c r="K2996" s="60"/>
    </row>
    <row r="2997" spans="11:11" s="54" customFormat="1" ht="13.25" customHeight="1">
      <c r="K2997" s="60"/>
    </row>
    <row r="2998" spans="11:11" s="54" customFormat="1" ht="13.25" customHeight="1">
      <c r="K2998" s="60"/>
    </row>
    <row r="2999" spans="11:11" s="54" customFormat="1" ht="13.25" customHeight="1">
      <c r="K2999" s="60"/>
    </row>
    <row r="3000" spans="11:11" s="54" customFormat="1" ht="13.25" customHeight="1">
      <c r="K3000" s="60"/>
    </row>
    <row r="3001" spans="11:11" s="54" customFormat="1" ht="13.25" customHeight="1">
      <c r="K3001" s="60"/>
    </row>
    <row r="3002" spans="11:11" s="54" customFormat="1" ht="13.25" customHeight="1">
      <c r="K3002" s="60"/>
    </row>
    <row r="3003" spans="11:11" s="54" customFormat="1" ht="13.25" customHeight="1">
      <c r="K3003" s="60"/>
    </row>
    <row r="3004" spans="11:11" s="54" customFormat="1" ht="13.25" customHeight="1">
      <c r="K3004" s="60"/>
    </row>
    <row r="3005" spans="11:11" s="54" customFormat="1" ht="13.25" customHeight="1">
      <c r="K3005" s="60"/>
    </row>
    <row r="3006" spans="11:11" s="54" customFormat="1" ht="13.25" customHeight="1">
      <c r="K3006" s="60"/>
    </row>
    <row r="3007" spans="11:11" s="54" customFormat="1" ht="13.25" customHeight="1">
      <c r="K3007" s="60"/>
    </row>
    <row r="3008" spans="11:11" s="54" customFormat="1" ht="13.25" customHeight="1">
      <c r="K3008" s="60"/>
    </row>
    <row r="3009" spans="11:11" s="54" customFormat="1" ht="13.25" customHeight="1">
      <c r="K3009" s="60"/>
    </row>
    <row r="3010" spans="11:11" s="54" customFormat="1" ht="13.25" customHeight="1">
      <c r="K3010" s="60"/>
    </row>
    <row r="3011" spans="11:11" s="54" customFormat="1" ht="13.25" customHeight="1">
      <c r="K3011" s="60"/>
    </row>
    <row r="3012" spans="11:11" s="54" customFormat="1" ht="13.25" customHeight="1">
      <c r="K3012" s="60"/>
    </row>
    <row r="3013" spans="11:11" s="54" customFormat="1" ht="13.25" customHeight="1">
      <c r="K3013" s="60"/>
    </row>
    <row r="3014" spans="11:11" s="54" customFormat="1" ht="13.25" customHeight="1">
      <c r="K3014" s="60"/>
    </row>
    <row r="3015" spans="11:11" s="54" customFormat="1" ht="13.25" customHeight="1">
      <c r="K3015" s="60"/>
    </row>
    <row r="3016" spans="11:11" s="54" customFormat="1" ht="13.25" customHeight="1">
      <c r="K3016" s="60"/>
    </row>
    <row r="3017" spans="11:11" s="54" customFormat="1" ht="13.25" customHeight="1">
      <c r="K3017" s="60"/>
    </row>
    <row r="3018" spans="11:11" s="54" customFormat="1" ht="13.25" customHeight="1">
      <c r="K3018" s="60"/>
    </row>
    <row r="3019" spans="11:11" s="54" customFormat="1" ht="13.25" customHeight="1">
      <c r="K3019" s="60"/>
    </row>
    <row r="3020" spans="11:11" s="54" customFormat="1" ht="13.25" customHeight="1">
      <c r="K3020" s="60"/>
    </row>
    <row r="3021" spans="11:11" s="54" customFormat="1" ht="13.25" customHeight="1">
      <c r="K3021" s="60"/>
    </row>
    <row r="3022" spans="11:11" s="54" customFormat="1" ht="13.25" customHeight="1">
      <c r="K3022" s="60"/>
    </row>
    <row r="3023" spans="11:11" s="54" customFormat="1" ht="13.25" customHeight="1">
      <c r="K3023" s="60"/>
    </row>
    <row r="3024" spans="11:11" s="54" customFormat="1" ht="13.25" customHeight="1">
      <c r="K3024" s="60"/>
    </row>
    <row r="3025" spans="11:11" s="54" customFormat="1" ht="13.25" customHeight="1">
      <c r="K3025" s="60"/>
    </row>
    <row r="3026" spans="11:11" s="54" customFormat="1" ht="13.25" customHeight="1">
      <c r="K3026" s="60"/>
    </row>
    <row r="3027" spans="11:11" s="54" customFormat="1" ht="13.25" customHeight="1">
      <c r="K3027" s="60"/>
    </row>
    <row r="3028" spans="11:11" s="54" customFormat="1" ht="13.25" customHeight="1">
      <c r="K3028" s="60"/>
    </row>
    <row r="3029" spans="11:11" s="54" customFormat="1" ht="13.25" customHeight="1">
      <c r="K3029" s="60"/>
    </row>
    <row r="3030" spans="11:11" s="54" customFormat="1" ht="13.25" customHeight="1">
      <c r="K3030" s="60"/>
    </row>
    <row r="3031" spans="11:11" s="54" customFormat="1" ht="13.25" customHeight="1">
      <c r="K3031" s="60"/>
    </row>
    <row r="3032" spans="11:11" s="54" customFormat="1" ht="13.25" customHeight="1">
      <c r="K3032" s="60"/>
    </row>
    <row r="3033" spans="11:11" s="54" customFormat="1" ht="13.25" customHeight="1">
      <c r="K3033" s="60"/>
    </row>
    <row r="3034" spans="11:11" s="54" customFormat="1" ht="13.25" customHeight="1">
      <c r="K3034" s="60"/>
    </row>
    <row r="3035" spans="11:11" s="54" customFormat="1" ht="13.25" customHeight="1">
      <c r="K3035" s="60"/>
    </row>
    <row r="3036" spans="11:11" s="54" customFormat="1" ht="13.25" customHeight="1">
      <c r="K3036" s="60"/>
    </row>
    <row r="3037" spans="11:11" s="54" customFormat="1" ht="13.25" customHeight="1">
      <c r="K3037" s="60"/>
    </row>
    <row r="3038" spans="11:11" s="54" customFormat="1" ht="13.25" customHeight="1">
      <c r="K3038" s="60"/>
    </row>
    <row r="3039" spans="11:11" s="54" customFormat="1" ht="13.25" customHeight="1">
      <c r="K3039" s="60"/>
    </row>
    <row r="3040" spans="11:11" s="54" customFormat="1" ht="13.25" customHeight="1">
      <c r="K3040" s="60"/>
    </row>
    <row r="3041" spans="11:11" s="54" customFormat="1" ht="13.25" customHeight="1">
      <c r="K3041" s="60"/>
    </row>
    <row r="3042" spans="11:11" s="54" customFormat="1" ht="13.25" customHeight="1">
      <c r="K3042" s="60"/>
    </row>
    <row r="3043" spans="11:11" s="54" customFormat="1" ht="13.25" customHeight="1">
      <c r="K3043" s="60"/>
    </row>
    <row r="3044" spans="11:11" s="54" customFormat="1" ht="13.25" customHeight="1">
      <c r="K3044" s="60"/>
    </row>
    <row r="3045" spans="11:11" s="54" customFormat="1" ht="13.25" customHeight="1">
      <c r="K3045" s="60"/>
    </row>
    <row r="3046" spans="11:11" s="54" customFormat="1" ht="13.25" customHeight="1">
      <c r="K3046" s="60"/>
    </row>
    <row r="3047" spans="11:11" s="54" customFormat="1" ht="13.25" customHeight="1">
      <c r="K3047" s="60"/>
    </row>
    <row r="3048" spans="11:11" s="54" customFormat="1" ht="13.25" customHeight="1">
      <c r="K3048" s="60"/>
    </row>
    <row r="3049" spans="11:11" s="54" customFormat="1" ht="13.25" customHeight="1">
      <c r="K3049" s="60"/>
    </row>
    <row r="3050" spans="11:11" s="54" customFormat="1" ht="13.25" customHeight="1">
      <c r="K3050" s="60"/>
    </row>
    <row r="3051" spans="11:11" s="54" customFormat="1" ht="13.25" customHeight="1">
      <c r="K3051" s="60"/>
    </row>
    <row r="3052" spans="11:11" s="54" customFormat="1" ht="13.25" customHeight="1">
      <c r="K3052" s="60"/>
    </row>
    <row r="3053" spans="11:11" s="54" customFormat="1" ht="13.25" customHeight="1">
      <c r="K3053" s="60"/>
    </row>
    <row r="3054" spans="11:11" s="54" customFormat="1" ht="13.25" customHeight="1">
      <c r="K3054" s="60"/>
    </row>
    <row r="3055" spans="11:11" s="54" customFormat="1" ht="13.25" customHeight="1">
      <c r="K3055" s="60"/>
    </row>
    <row r="3056" spans="11:11" s="54" customFormat="1" ht="13.25" customHeight="1">
      <c r="K3056" s="60"/>
    </row>
    <row r="3057" spans="11:11" s="54" customFormat="1" ht="13.25" customHeight="1">
      <c r="K3057" s="60"/>
    </row>
    <row r="3058" spans="11:11" s="54" customFormat="1" ht="13.25" customHeight="1">
      <c r="K3058" s="60"/>
    </row>
    <row r="3059" spans="11:11" s="54" customFormat="1" ht="13.25" customHeight="1">
      <c r="K3059" s="60"/>
    </row>
    <row r="3060" spans="11:11" s="54" customFormat="1" ht="13.25" customHeight="1">
      <c r="K3060" s="60"/>
    </row>
    <row r="3061" spans="11:11" s="54" customFormat="1" ht="13.25" customHeight="1">
      <c r="K3061" s="60"/>
    </row>
    <row r="3062" spans="11:11" s="54" customFormat="1" ht="13.25" customHeight="1">
      <c r="K3062" s="60"/>
    </row>
    <row r="3063" spans="11:11" s="54" customFormat="1" ht="13.25" customHeight="1">
      <c r="K3063" s="60"/>
    </row>
    <row r="3064" spans="11:11" s="54" customFormat="1" ht="13.25" customHeight="1">
      <c r="K3064" s="60"/>
    </row>
    <row r="3065" spans="11:11" s="54" customFormat="1" ht="13.25" customHeight="1">
      <c r="K3065" s="60"/>
    </row>
    <row r="3066" spans="11:11" s="54" customFormat="1" ht="13.25" customHeight="1">
      <c r="K3066" s="60"/>
    </row>
    <row r="3067" spans="11:11" s="54" customFormat="1" ht="13.25" customHeight="1">
      <c r="K3067" s="60"/>
    </row>
    <row r="3068" spans="11:11" s="54" customFormat="1" ht="13.25" customHeight="1">
      <c r="K3068" s="60"/>
    </row>
    <row r="3069" spans="11:11" s="54" customFormat="1" ht="13.25" customHeight="1">
      <c r="K3069" s="60"/>
    </row>
    <row r="3070" spans="11:11" s="54" customFormat="1" ht="13.25" customHeight="1">
      <c r="K3070" s="60"/>
    </row>
    <row r="3071" spans="11:11" s="54" customFormat="1" ht="13.25" customHeight="1">
      <c r="K3071" s="60"/>
    </row>
    <row r="3072" spans="11:11" s="54" customFormat="1" ht="13.25" customHeight="1">
      <c r="K3072" s="60"/>
    </row>
    <row r="3073" spans="11:11" s="54" customFormat="1" ht="13.25" customHeight="1">
      <c r="K3073" s="60"/>
    </row>
    <row r="3074" spans="11:11" s="54" customFormat="1" ht="13.25" customHeight="1">
      <c r="K3074" s="60"/>
    </row>
    <row r="3075" spans="11:11" s="54" customFormat="1" ht="13.25" customHeight="1">
      <c r="K3075" s="60"/>
    </row>
    <row r="3076" spans="11:11" s="54" customFormat="1" ht="13.25" customHeight="1">
      <c r="K3076" s="60"/>
    </row>
    <row r="3077" spans="11:11" s="54" customFormat="1" ht="13.25" customHeight="1">
      <c r="K3077" s="60"/>
    </row>
    <row r="3078" spans="11:11" s="54" customFormat="1" ht="13.25" customHeight="1">
      <c r="K3078" s="60"/>
    </row>
    <row r="3079" spans="11:11" s="54" customFormat="1" ht="13.25" customHeight="1">
      <c r="K3079" s="60"/>
    </row>
    <row r="3080" spans="11:11" s="54" customFormat="1" ht="13.25" customHeight="1">
      <c r="K3080" s="60"/>
    </row>
    <row r="3081" spans="11:11" s="54" customFormat="1" ht="13.25" customHeight="1">
      <c r="K3081" s="60"/>
    </row>
    <row r="3082" spans="11:11" s="54" customFormat="1" ht="13.25" customHeight="1">
      <c r="K3082" s="60"/>
    </row>
    <row r="3083" spans="11:11" s="54" customFormat="1" ht="13.25" customHeight="1">
      <c r="K3083" s="60"/>
    </row>
    <row r="3084" spans="11:11" s="54" customFormat="1" ht="13.25" customHeight="1">
      <c r="K3084" s="60"/>
    </row>
    <row r="3085" spans="11:11" s="54" customFormat="1" ht="13.25" customHeight="1">
      <c r="K3085" s="60"/>
    </row>
    <row r="3086" spans="11:11" s="54" customFormat="1" ht="13.25" customHeight="1">
      <c r="K3086" s="60"/>
    </row>
    <row r="3087" spans="11:11" s="54" customFormat="1" ht="13.25" customHeight="1">
      <c r="K3087" s="60"/>
    </row>
    <row r="3088" spans="11:11" s="54" customFormat="1" ht="13.25" customHeight="1">
      <c r="K3088" s="60"/>
    </row>
    <row r="3089" spans="11:11" s="54" customFormat="1" ht="13.25" customHeight="1">
      <c r="K3089" s="60"/>
    </row>
    <row r="3090" spans="11:11" s="54" customFormat="1" ht="13.25" customHeight="1">
      <c r="K3090" s="60"/>
    </row>
    <row r="3091" spans="11:11" s="54" customFormat="1" ht="13.25" customHeight="1">
      <c r="K3091" s="60"/>
    </row>
    <row r="3092" spans="11:11" s="54" customFormat="1" ht="13.25" customHeight="1">
      <c r="K3092" s="60"/>
    </row>
    <row r="3093" spans="11:11" s="54" customFormat="1" ht="13.25" customHeight="1">
      <c r="K3093" s="60"/>
    </row>
    <row r="3094" spans="11:11" s="54" customFormat="1" ht="13.25" customHeight="1">
      <c r="K3094" s="60"/>
    </row>
    <row r="3095" spans="11:11" s="54" customFormat="1" ht="13.25" customHeight="1">
      <c r="K3095" s="60"/>
    </row>
    <row r="3096" spans="11:11" s="54" customFormat="1" ht="13.25" customHeight="1">
      <c r="K3096" s="60"/>
    </row>
    <row r="3097" spans="11:11" s="54" customFormat="1" ht="13.25" customHeight="1">
      <c r="K3097" s="60"/>
    </row>
    <row r="3098" spans="11:11" s="54" customFormat="1" ht="13.25" customHeight="1">
      <c r="K3098" s="60"/>
    </row>
    <row r="3099" spans="11:11" s="54" customFormat="1" ht="13.25" customHeight="1">
      <c r="K3099" s="60"/>
    </row>
    <row r="3100" spans="11:11" s="54" customFormat="1" ht="13.25" customHeight="1">
      <c r="K3100" s="60"/>
    </row>
    <row r="3101" spans="11:11" s="54" customFormat="1" ht="13.25" customHeight="1">
      <c r="K3101" s="60"/>
    </row>
    <row r="3102" spans="11:11" s="54" customFormat="1" ht="13.25" customHeight="1">
      <c r="K3102" s="60"/>
    </row>
    <row r="3103" spans="11:11" s="54" customFormat="1" ht="13.25" customHeight="1">
      <c r="K3103" s="60"/>
    </row>
    <row r="3104" spans="11:11" s="54" customFormat="1" ht="13.25" customHeight="1">
      <c r="K3104" s="60"/>
    </row>
    <row r="3105" spans="11:11" s="54" customFormat="1" ht="13.25" customHeight="1">
      <c r="K3105" s="60"/>
    </row>
    <row r="3106" spans="11:11" s="54" customFormat="1" ht="13.25" customHeight="1">
      <c r="K3106" s="60"/>
    </row>
    <row r="3107" spans="11:11" s="54" customFormat="1" ht="13.25" customHeight="1">
      <c r="K3107" s="60"/>
    </row>
    <row r="3108" spans="11:11" s="54" customFormat="1" ht="13.25" customHeight="1">
      <c r="K3108" s="60"/>
    </row>
    <row r="3109" spans="11:11" s="54" customFormat="1" ht="13.25" customHeight="1">
      <c r="K3109" s="60"/>
    </row>
    <row r="3110" spans="11:11" s="54" customFormat="1" ht="13.25" customHeight="1">
      <c r="K3110" s="60"/>
    </row>
    <row r="3111" spans="11:11" s="54" customFormat="1" ht="13.25" customHeight="1">
      <c r="K3111" s="60"/>
    </row>
    <row r="3112" spans="11:11" s="54" customFormat="1" ht="13.25" customHeight="1">
      <c r="K3112" s="60"/>
    </row>
    <row r="3113" spans="11:11" s="54" customFormat="1" ht="13.25" customHeight="1">
      <c r="K3113" s="60"/>
    </row>
    <row r="3114" spans="11:11" s="54" customFormat="1" ht="13.25" customHeight="1">
      <c r="K3114" s="60"/>
    </row>
    <row r="3115" spans="11:11" s="54" customFormat="1" ht="13.25" customHeight="1">
      <c r="K3115" s="60"/>
    </row>
    <row r="3116" spans="11:11" s="54" customFormat="1" ht="13.25" customHeight="1">
      <c r="K3116" s="60"/>
    </row>
    <row r="3117" spans="11:11" s="54" customFormat="1" ht="13.25" customHeight="1">
      <c r="K3117" s="60"/>
    </row>
    <row r="3118" spans="11:11" s="54" customFormat="1" ht="13.25" customHeight="1">
      <c r="K3118" s="60"/>
    </row>
    <row r="3119" spans="11:11" s="54" customFormat="1" ht="13.25" customHeight="1">
      <c r="K3119" s="60"/>
    </row>
    <row r="3120" spans="11:11" s="54" customFormat="1" ht="13.25" customHeight="1">
      <c r="K3120" s="60"/>
    </row>
    <row r="3121" spans="11:11" s="54" customFormat="1" ht="13.25" customHeight="1">
      <c r="K3121" s="60"/>
    </row>
    <row r="3122" spans="11:11" s="54" customFormat="1" ht="13.25" customHeight="1">
      <c r="K3122" s="60"/>
    </row>
    <row r="3123" spans="11:11" s="54" customFormat="1" ht="13.25" customHeight="1">
      <c r="K3123" s="60"/>
    </row>
    <row r="3124" spans="11:11" s="54" customFormat="1" ht="13.25" customHeight="1">
      <c r="K3124" s="60"/>
    </row>
    <row r="3125" spans="11:11" s="54" customFormat="1" ht="13.25" customHeight="1">
      <c r="K3125" s="60"/>
    </row>
    <row r="3126" spans="11:11" s="54" customFormat="1" ht="13.25" customHeight="1">
      <c r="K3126" s="60"/>
    </row>
    <row r="3127" spans="11:11" s="54" customFormat="1" ht="13.25" customHeight="1">
      <c r="K3127" s="60"/>
    </row>
    <row r="3128" spans="11:11" s="54" customFormat="1" ht="13.25" customHeight="1">
      <c r="K3128" s="60"/>
    </row>
    <row r="3129" spans="11:11" s="54" customFormat="1" ht="13.25" customHeight="1">
      <c r="K3129" s="60"/>
    </row>
    <row r="3130" spans="11:11" s="54" customFormat="1" ht="13.25" customHeight="1">
      <c r="K3130" s="60"/>
    </row>
    <row r="3131" spans="11:11" s="54" customFormat="1" ht="13.25" customHeight="1">
      <c r="K3131" s="60"/>
    </row>
    <row r="3132" spans="11:11" s="54" customFormat="1" ht="13.25" customHeight="1">
      <c r="K3132" s="60"/>
    </row>
    <row r="3133" spans="11:11" s="54" customFormat="1" ht="13.25" customHeight="1">
      <c r="K3133" s="60"/>
    </row>
    <row r="3134" spans="11:11" s="54" customFormat="1" ht="13.25" customHeight="1">
      <c r="K3134" s="60"/>
    </row>
    <row r="3135" spans="11:11" s="54" customFormat="1" ht="13.25" customHeight="1">
      <c r="K3135" s="60"/>
    </row>
    <row r="3136" spans="11:11" s="54" customFormat="1" ht="13.25" customHeight="1">
      <c r="K3136" s="60"/>
    </row>
    <row r="3137" spans="11:11" s="54" customFormat="1" ht="13.25" customHeight="1">
      <c r="K3137" s="60"/>
    </row>
    <row r="3138" spans="11:11" s="54" customFormat="1" ht="13.25" customHeight="1">
      <c r="K3138" s="60"/>
    </row>
    <row r="3139" spans="11:11" s="54" customFormat="1" ht="13.25" customHeight="1">
      <c r="K3139" s="60"/>
    </row>
    <row r="3140" spans="11:11" s="54" customFormat="1" ht="13.25" customHeight="1">
      <c r="K3140" s="60"/>
    </row>
    <row r="3141" spans="11:11" s="54" customFormat="1" ht="13.25" customHeight="1">
      <c r="K3141" s="60"/>
    </row>
    <row r="3142" spans="11:11" s="54" customFormat="1" ht="13.25" customHeight="1">
      <c r="K3142" s="60"/>
    </row>
    <row r="3143" spans="11:11" s="54" customFormat="1" ht="13.25" customHeight="1">
      <c r="K3143" s="60"/>
    </row>
    <row r="3144" spans="11:11" s="54" customFormat="1" ht="13.25" customHeight="1">
      <c r="K3144" s="60"/>
    </row>
    <row r="3145" spans="11:11" s="54" customFormat="1" ht="13.25" customHeight="1">
      <c r="K3145" s="60"/>
    </row>
    <row r="3146" spans="11:11" s="54" customFormat="1" ht="13.25" customHeight="1">
      <c r="K3146" s="60"/>
    </row>
    <row r="3147" spans="11:11" s="54" customFormat="1" ht="13.25" customHeight="1">
      <c r="K3147" s="60"/>
    </row>
    <row r="3148" spans="11:11" s="54" customFormat="1" ht="13.25" customHeight="1">
      <c r="K3148" s="60"/>
    </row>
    <row r="3149" spans="11:11" s="54" customFormat="1" ht="13.25" customHeight="1">
      <c r="K3149" s="60"/>
    </row>
    <row r="3150" spans="11:11" s="54" customFormat="1" ht="13.25" customHeight="1">
      <c r="K3150" s="60"/>
    </row>
    <row r="3151" spans="11:11" s="54" customFormat="1" ht="13.25" customHeight="1">
      <c r="K3151" s="60"/>
    </row>
    <row r="3152" spans="11:11" s="54" customFormat="1" ht="13.25" customHeight="1">
      <c r="K3152" s="60"/>
    </row>
    <row r="3153" spans="11:11" s="54" customFormat="1" ht="13.25" customHeight="1">
      <c r="K3153" s="60"/>
    </row>
    <row r="3154" spans="11:11" s="54" customFormat="1" ht="13.25" customHeight="1">
      <c r="K3154" s="60"/>
    </row>
    <row r="3155" spans="11:11" s="54" customFormat="1" ht="13.25" customHeight="1">
      <c r="K3155" s="60"/>
    </row>
    <row r="3156" spans="11:11" s="54" customFormat="1" ht="13.25" customHeight="1">
      <c r="K3156" s="60"/>
    </row>
    <row r="3157" spans="11:11" s="54" customFormat="1" ht="13.25" customHeight="1">
      <c r="K3157" s="60"/>
    </row>
    <row r="3158" spans="11:11" s="54" customFormat="1" ht="13.25" customHeight="1">
      <c r="K3158" s="60"/>
    </row>
    <row r="3159" spans="11:11" s="54" customFormat="1" ht="13.25" customHeight="1">
      <c r="K3159" s="60"/>
    </row>
    <row r="3160" spans="11:11" s="54" customFormat="1" ht="13.25" customHeight="1">
      <c r="K3160" s="60"/>
    </row>
    <row r="3161" spans="11:11" s="54" customFormat="1" ht="13.25" customHeight="1">
      <c r="K3161" s="60"/>
    </row>
    <row r="3162" spans="11:11" s="54" customFormat="1" ht="13.25" customHeight="1">
      <c r="K3162" s="60"/>
    </row>
    <row r="3163" spans="11:11" s="54" customFormat="1" ht="13.25" customHeight="1">
      <c r="K3163" s="60"/>
    </row>
    <row r="3164" spans="11:11" s="54" customFormat="1" ht="13.25" customHeight="1">
      <c r="K3164" s="60"/>
    </row>
    <row r="3165" spans="11:11" s="54" customFormat="1" ht="13.25" customHeight="1">
      <c r="K3165" s="60"/>
    </row>
    <row r="3166" spans="11:11" s="54" customFormat="1" ht="13.25" customHeight="1">
      <c r="K3166" s="60"/>
    </row>
    <row r="3167" spans="11:11" s="54" customFormat="1" ht="13.25" customHeight="1">
      <c r="K3167" s="60"/>
    </row>
    <row r="3168" spans="11:11" s="54" customFormat="1" ht="13.25" customHeight="1">
      <c r="K3168" s="60"/>
    </row>
    <row r="3169" spans="11:11" s="54" customFormat="1" ht="13.25" customHeight="1">
      <c r="K3169" s="60"/>
    </row>
    <row r="3170" spans="11:11" s="54" customFormat="1" ht="13.25" customHeight="1">
      <c r="K3170" s="60"/>
    </row>
    <row r="3171" spans="11:11" s="54" customFormat="1" ht="13.25" customHeight="1">
      <c r="K3171" s="60"/>
    </row>
    <row r="3172" spans="11:11" s="54" customFormat="1" ht="13.25" customHeight="1">
      <c r="K3172" s="60"/>
    </row>
    <row r="3173" spans="11:11" s="54" customFormat="1" ht="13.25" customHeight="1">
      <c r="K3173" s="60"/>
    </row>
    <row r="3174" spans="11:11" s="54" customFormat="1" ht="13.25" customHeight="1">
      <c r="K3174" s="60"/>
    </row>
    <row r="3175" spans="11:11" s="54" customFormat="1" ht="13.25" customHeight="1">
      <c r="K3175" s="60"/>
    </row>
    <row r="3176" spans="11:11" s="54" customFormat="1" ht="13.25" customHeight="1">
      <c r="K3176" s="60"/>
    </row>
    <row r="3177" spans="11:11" s="54" customFormat="1" ht="13.25" customHeight="1">
      <c r="K3177" s="60"/>
    </row>
    <row r="3178" spans="11:11" s="54" customFormat="1" ht="13.25" customHeight="1">
      <c r="K3178" s="60"/>
    </row>
    <row r="3179" spans="11:11" s="54" customFormat="1" ht="13.25" customHeight="1">
      <c r="K3179" s="60"/>
    </row>
    <row r="3180" spans="11:11" s="54" customFormat="1" ht="13.25" customHeight="1">
      <c r="K3180" s="60"/>
    </row>
    <row r="3181" spans="11:11" s="54" customFormat="1" ht="13.25" customHeight="1">
      <c r="K3181" s="60"/>
    </row>
    <row r="3182" spans="11:11" s="54" customFormat="1" ht="13.25" customHeight="1">
      <c r="K3182" s="60"/>
    </row>
    <row r="3183" spans="11:11" s="54" customFormat="1" ht="13.25" customHeight="1">
      <c r="K3183" s="60"/>
    </row>
    <row r="3184" spans="11:11" s="54" customFormat="1" ht="13.25" customHeight="1">
      <c r="K3184" s="60"/>
    </row>
    <row r="3185" spans="11:11" s="54" customFormat="1" ht="13.25" customHeight="1">
      <c r="K3185" s="60"/>
    </row>
    <row r="3186" spans="11:11" s="54" customFormat="1" ht="13.25" customHeight="1">
      <c r="K3186" s="60"/>
    </row>
    <row r="3187" spans="11:11" s="54" customFormat="1" ht="13.25" customHeight="1">
      <c r="K3187" s="60"/>
    </row>
    <row r="3188" spans="11:11" s="54" customFormat="1" ht="13.25" customHeight="1">
      <c r="K3188" s="60"/>
    </row>
    <row r="3189" spans="11:11" s="54" customFormat="1" ht="13.25" customHeight="1">
      <c r="K3189" s="60"/>
    </row>
    <row r="3190" spans="11:11" s="54" customFormat="1" ht="13.25" customHeight="1">
      <c r="K3190" s="60"/>
    </row>
    <row r="3191" spans="11:11" s="54" customFormat="1" ht="13.25" customHeight="1">
      <c r="K3191" s="60"/>
    </row>
    <row r="3192" spans="11:11" s="54" customFormat="1" ht="13.25" customHeight="1">
      <c r="K3192" s="60"/>
    </row>
    <row r="3193" spans="11:11" s="54" customFormat="1" ht="13.25" customHeight="1">
      <c r="K3193" s="60"/>
    </row>
    <row r="3194" spans="11:11" s="54" customFormat="1" ht="13.25" customHeight="1">
      <c r="K3194" s="60"/>
    </row>
    <row r="3195" spans="11:11" s="54" customFormat="1" ht="13.25" customHeight="1">
      <c r="K3195" s="60"/>
    </row>
    <row r="3196" spans="11:11" s="54" customFormat="1" ht="13.25" customHeight="1">
      <c r="K3196" s="60"/>
    </row>
    <row r="3197" spans="11:11" s="54" customFormat="1" ht="13.25" customHeight="1">
      <c r="K3197" s="60"/>
    </row>
    <row r="3198" spans="11:11" s="54" customFormat="1" ht="13.25" customHeight="1">
      <c r="K3198" s="60"/>
    </row>
    <row r="3199" spans="11:11" s="54" customFormat="1" ht="13.25" customHeight="1">
      <c r="K3199" s="60"/>
    </row>
    <row r="3200" spans="11:11" s="54" customFormat="1" ht="13.25" customHeight="1">
      <c r="K3200" s="60"/>
    </row>
    <row r="3201" spans="11:11" s="54" customFormat="1" ht="13.25" customHeight="1">
      <c r="K3201" s="60"/>
    </row>
    <row r="3202" spans="11:11" s="54" customFormat="1" ht="13.25" customHeight="1">
      <c r="K3202" s="60"/>
    </row>
    <row r="3203" spans="11:11" s="54" customFormat="1" ht="13.25" customHeight="1">
      <c r="K3203" s="60"/>
    </row>
    <row r="3204" spans="11:11" s="54" customFormat="1" ht="13.25" customHeight="1">
      <c r="K3204" s="60"/>
    </row>
    <row r="3205" spans="11:11" s="54" customFormat="1" ht="13.25" customHeight="1">
      <c r="K3205" s="60"/>
    </row>
    <row r="3206" spans="11:11" s="54" customFormat="1" ht="13.25" customHeight="1">
      <c r="K3206" s="60"/>
    </row>
    <row r="3207" spans="11:11" s="54" customFormat="1" ht="13.25" customHeight="1">
      <c r="K3207" s="60"/>
    </row>
    <row r="3208" spans="11:11" s="54" customFormat="1" ht="13.25" customHeight="1">
      <c r="K3208" s="60"/>
    </row>
    <row r="3209" spans="11:11" s="54" customFormat="1" ht="13.25" customHeight="1">
      <c r="K3209" s="60"/>
    </row>
    <row r="3210" spans="11:11" s="54" customFormat="1" ht="13.25" customHeight="1">
      <c r="K3210" s="60"/>
    </row>
    <row r="3211" spans="11:11" s="54" customFormat="1" ht="13.25" customHeight="1">
      <c r="K3211" s="60"/>
    </row>
    <row r="3212" spans="11:11" s="54" customFormat="1" ht="13.25" customHeight="1">
      <c r="K3212" s="60"/>
    </row>
    <row r="3213" spans="11:11" s="54" customFormat="1" ht="13.25" customHeight="1">
      <c r="K3213" s="60"/>
    </row>
    <row r="3214" spans="11:11" s="54" customFormat="1" ht="13.25" customHeight="1">
      <c r="K3214" s="60"/>
    </row>
    <row r="3215" spans="11:11" s="54" customFormat="1" ht="13.25" customHeight="1">
      <c r="K3215" s="60"/>
    </row>
    <row r="3216" spans="11:11" s="54" customFormat="1" ht="13.25" customHeight="1">
      <c r="K3216" s="60"/>
    </row>
    <row r="3217" spans="11:11" s="54" customFormat="1" ht="13.25" customHeight="1">
      <c r="K3217" s="60"/>
    </row>
    <row r="3218" spans="11:11" s="54" customFormat="1" ht="13.25" customHeight="1">
      <c r="K3218" s="60"/>
    </row>
    <row r="3219" spans="11:11" s="54" customFormat="1" ht="13.25" customHeight="1">
      <c r="K3219" s="60"/>
    </row>
    <row r="3220" spans="11:11" s="54" customFormat="1" ht="13.25" customHeight="1">
      <c r="K3220" s="60"/>
    </row>
    <row r="3221" spans="11:11" s="54" customFormat="1" ht="13.25" customHeight="1">
      <c r="K3221" s="60"/>
    </row>
    <row r="3222" spans="11:11" s="54" customFormat="1" ht="13.25" customHeight="1">
      <c r="K3222" s="60"/>
    </row>
    <row r="3223" spans="11:11" s="54" customFormat="1" ht="13.25" customHeight="1">
      <c r="K3223" s="60"/>
    </row>
    <row r="3224" spans="11:11" s="54" customFormat="1" ht="13.25" customHeight="1">
      <c r="K3224" s="60"/>
    </row>
    <row r="3225" spans="11:11" s="54" customFormat="1" ht="13.25" customHeight="1">
      <c r="K3225" s="60"/>
    </row>
    <row r="3226" spans="11:11" s="54" customFormat="1" ht="13.25" customHeight="1">
      <c r="K3226" s="60"/>
    </row>
    <row r="3227" spans="11:11" s="54" customFormat="1" ht="13.25" customHeight="1">
      <c r="K3227" s="60"/>
    </row>
    <row r="3228" spans="11:11" s="54" customFormat="1" ht="13.25" customHeight="1">
      <c r="K3228" s="60"/>
    </row>
    <row r="3229" spans="11:11" s="54" customFormat="1" ht="13.25" customHeight="1">
      <c r="K3229" s="60"/>
    </row>
    <row r="3230" spans="11:11" s="54" customFormat="1" ht="13.25" customHeight="1">
      <c r="K3230" s="60"/>
    </row>
    <row r="3231" spans="11:11" s="54" customFormat="1" ht="13.25" customHeight="1">
      <c r="K3231" s="60"/>
    </row>
    <row r="3232" spans="11:11" s="54" customFormat="1" ht="13.25" customHeight="1">
      <c r="K3232" s="60"/>
    </row>
    <row r="3233" spans="11:11" s="54" customFormat="1" ht="13.25" customHeight="1">
      <c r="K3233" s="60"/>
    </row>
    <row r="3234" spans="11:11" s="54" customFormat="1" ht="13.25" customHeight="1">
      <c r="K3234" s="60"/>
    </row>
    <row r="3235" spans="11:11" s="54" customFormat="1" ht="13.25" customHeight="1">
      <c r="K3235" s="60"/>
    </row>
    <row r="3236" spans="11:11" s="54" customFormat="1" ht="13.25" customHeight="1">
      <c r="K3236" s="60"/>
    </row>
    <row r="3237" spans="11:11" s="54" customFormat="1" ht="13.25" customHeight="1">
      <c r="K3237" s="60"/>
    </row>
    <row r="3238" spans="11:11" s="54" customFormat="1" ht="13.25" customHeight="1">
      <c r="K3238" s="60"/>
    </row>
    <row r="3239" spans="11:11" s="54" customFormat="1" ht="13.25" customHeight="1">
      <c r="K3239" s="60"/>
    </row>
    <row r="3240" spans="11:11" s="54" customFormat="1" ht="13.25" customHeight="1">
      <c r="K3240" s="60"/>
    </row>
    <row r="3241" spans="11:11" s="54" customFormat="1" ht="13.25" customHeight="1">
      <c r="K3241" s="60"/>
    </row>
    <row r="3242" spans="11:11" s="54" customFormat="1" ht="13.25" customHeight="1">
      <c r="K3242" s="60"/>
    </row>
    <row r="3243" spans="11:11" s="54" customFormat="1" ht="13.25" customHeight="1">
      <c r="K3243" s="60"/>
    </row>
    <row r="3244" spans="11:11" s="54" customFormat="1" ht="13.25" customHeight="1">
      <c r="K3244" s="60"/>
    </row>
    <row r="3245" spans="11:11" s="54" customFormat="1" ht="13.25" customHeight="1">
      <c r="K3245" s="60"/>
    </row>
    <row r="3246" spans="11:11" s="54" customFormat="1" ht="13.25" customHeight="1">
      <c r="K3246" s="60"/>
    </row>
    <row r="3247" spans="11:11" s="54" customFormat="1" ht="13.25" customHeight="1">
      <c r="K3247" s="60"/>
    </row>
    <row r="3248" spans="11:11" s="54" customFormat="1" ht="13.25" customHeight="1">
      <c r="K3248" s="60"/>
    </row>
    <row r="3249" spans="11:11" s="54" customFormat="1" ht="13.25" customHeight="1">
      <c r="K3249" s="60"/>
    </row>
    <row r="3250" spans="11:11" s="54" customFormat="1" ht="13.25" customHeight="1">
      <c r="K3250" s="60"/>
    </row>
    <row r="3251" spans="11:11" s="54" customFormat="1" ht="13.25" customHeight="1">
      <c r="K3251" s="60"/>
    </row>
    <row r="3252" spans="11:11" s="54" customFormat="1" ht="13.25" customHeight="1">
      <c r="K3252" s="60"/>
    </row>
    <row r="3253" spans="11:11" s="54" customFormat="1" ht="13.25" customHeight="1">
      <c r="K3253" s="60"/>
    </row>
    <row r="3254" spans="11:11" s="54" customFormat="1" ht="13.25" customHeight="1">
      <c r="K3254" s="60"/>
    </row>
    <row r="3255" spans="11:11" s="54" customFormat="1" ht="13.25" customHeight="1">
      <c r="K3255" s="60"/>
    </row>
    <row r="3256" spans="11:11" s="54" customFormat="1" ht="13.25" customHeight="1">
      <c r="K3256" s="60"/>
    </row>
    <row r="3257" spans="11:11" s="54" customFormat="1" ht="13.25" customHeight="1">
      <c r="K3257" s="60"/>
    </row>
    <row r="3258" spans="11:11" s="54" customFormat="1" ht="13.25" customHeight="1">
      <c r="K3258" s="60"/>
    </row>
    <row r="3259" spans="11:11" s="54" customFormat="1" ht="13.25" customHeight="1">
      <c r="K3259" s="60"/>
    </row>
    <row r="3260" spans="11:11" s="54" customFormat="1" ht="13.25" customHeight="1">
      <c r="K3260" s="60"/>
    </row>
    <row r="3261" spans="11:11" s="54" customFormat="1" ht="13.25" customHeight="1">
      <c r="K3261" s="60"/>
    </row>
    <row r="3262" spans="11:11" s="54" customFormat="1" ht="13.25" customHeight="1">
      <c r="K3262" s="60"/>
    </row>
    <row r="3263" spans="11:11" s="54" customFormat="1" ht="13.25" customHeight="1">
      <c r="K3263" s="60"/>
    </row>
    <row r="3264" spans="11:11" s="54" customFormat="1" ht="13.25" customHeight="1">
      <c r="K3264" s="60"/>
    </row>
    <row r="3265" spans="11:11" s="54" customFormat="1" ht="13.25" customHeight="1">
      <c r="K3265" s="60"/>
    </row>
    <row r="3266" spans="11:11" s="54" customFormat="1" ht="13.25" customHeight="1">
      <c r="K3266" s="60"/>
    </row>
    <row r="3267" spans="11:11" s="54" customFormat="1" ht="13.25" customHeight="1">
      <c r="K3267" s="60"/>
    </row>
    <row r="3268" spans="11:11" s="54" customFormat="1" ht="13.25" customHeight="1">
      <c r="K3268" s="60"/>
    </row>
    <row r="3269" spans="11:11" s="54" customFormat="1" ht="13.25" customHeight="1">
      <c r="K3269" s="60"/>
    </row>
    <row r="3270" spans="11:11" s="54" customFormat="1" ht="13.25" customHeight="1">
      <c r="K3270" s="60"/>
    </row>
    <row r="3271" spans="11:11" s="54" customFormat="1" ht="13.25" customHeight="1">
      <c r="K3271" s="60"/>
    </row>
    <row r="3272" spans="11:11" s="54" customFormat="1" ht="13.25" customHeight="1">
      <c r="K3272" s="60"/>
    </row>
    <row r="3273" spans="11:11" s="54" customFormat="1" ht="13.25" customHeight="1">
      <c r="K3273" s="60"/>
    </row>
    <row r="3274" spans="11:11" s="54" customFormat="1" ht="13.25" customHeight="1">
      <c r="K3274" s="60"/>
    </row>
    <row r="3275" spans="11:11" s="54" customFormat="1" ht="13.25" customHeight="1">
      <c r="K3275" s="60"/>
    </row>
    <row r="3276" spans="11:11" s="54" customFormat="1" ht="13.25" customHeight="1">
      <c r="K3276" s="60"/>
    </row>
    <row r="3277" spans="11:11" s="54" customFormat="1" ht="13.25" customHeight="1">
      <c r="K3277" s="60"/>
    </row>
    <row r="3278" spans="11:11" s="54" customFormat="1" ht="13.25" customHeight="1">
      <c r="K3278" s="60"/>
    </row>
    <row r="3279" spans="11:11" s="54" customFormat="1" ht="13.25" customHeight="1">
      <c r="K3279" s="60"/>
    </row>
    <row r="3280" spans="11:11" s="54" customFormat="1" ht="13.25" customHeight="1">
      <c r="K3280" s="60"/>
    </row>
    <row r="3281" spans="11:11" s="54" customFormat="1" ht="13.25" customHeight="1">
      <c r="K3281" s="60"/>
    </row>
    <row r="3282" spans="11:11" s="54" customFormat="1" ht="13.25" customHeight="1">
      <c r="K3282" s="60"/>
    </row>
    <row r="3283" spans="11:11" s="54" customFormat="1" ht="13.25" customHeight="1">
      <c r="K3283" s="60"/>
    </row>
    <row r="3284" spans="11:11" s="54" customFormat="1" ht="13.25" customHeight="1">
      <c r="K3284" s="60"/>
    </row>
    <row r="3285" spans="11:11" s="54" customFormat="1" ht="13.25" customHeight="1">
      <c r="K3285" s="60"/>
    </row>
    <row r="3286" spans="11:11" s="54" customFormat="1" ht="13.25" customHeight="1">
      <c r="K3286" s="60"/>
    </row>
    <row r="3287" spans="11:11" s="54" customFormat="1" ht="13.25" customHeight="1">
      <c r="K3287" s="60"/>
    </row>
    <row r="3288" spans="11:11" s="54" customFormat="1" ht="13.25" customHeight="1">
      <c r="K3288" s="60"/>
    </row>
    <row r="3289" spans="11:11" s="54" customFormat="1" ht="13.25" customHeight="1">
      <c r="K3289" s="60"/>
    </row>
    <row r="3290" spans="11:11" s="54" customFormat="1" ht="13.25" customHeight="1">
      <c r="K3290" s="60"/>
    </row>
    <row r="3291" spans="11:11" s="54" customFormat="1" ht="13.25" customHeight="1">
      <c r="K3291" s="60"/>
    </row>
    <row r="3292" spans="11:11" s="54" customFormat="1" ht="13.25" customHeight="1">
      <c r="K3292" s="60"/>
    </row>
    <row r="3293" spans="11:11" s="54" customFormat="1" ht="13.25" customHeight="1">
      <c r="K3293" s="60"/>
    </row>
    <row r="3294" spans="11:11" s="54" customFormat="1" ht="13.25" customHeight="1">
      <c r="K3294" s="60"/>
    </row>
    <row r="3295" spans="11:11" s="54" customFormat="1" ht="13.25" customHeight="1">
      <c r="K3295" s="60"/>
    </row>
    <row r="3296" spans="11:11" s="54" customFormat="1" ht="13.25" customHeight="1">
      <c r="K3296" s="60"/>
    </row>
    <row r="3297" spans="11:11" s="54" customFormat="1" ht="13.25" customHeight="1">
      <c r="K3297" s="60"/>
    </row>
    <row r="3298" spans="11:11" s="54" customFormat="1" ht="13.25" customHeight="1">
      <c r="K3298" s="60"/>
    </row>
    <row r="3299" spans="11:11" s="54" customFormat="1" ht="13.25" customHeight="1">
      <c r="K3299" s="60"/>
    </row>
    <row r="3300" spans="11:11" s="54" customFormat="1" ht="13.25" customHeight="1">
      <c r="K3300" s="60"/>
    </row>
    <row r="3301" spans="11:11" s="54" customFormat="1" ht="13.25" customHeight="1">
      <c r="K3301" s="60"/>
    </row>
    <row r="3302" spans="11:11" s="54" customFormat="1" ht="13.25" customHeight="1">
      <c r="K3302" s="60"/>
    </row>
    <row r="3303" spans="11:11" s="54" customFormat="1" ht="13.25" customHeight="1">
      <c r="K3303" s="60"/>
    </row>
    <row r="3304" spans="11:11" s="54" customFormat="1" ht="13.25" customHeight="1">
      <c r="K3304" s="60"/>
    </row>
    <row r="3305" spans="11:11" s="54" customFormat="1" ht="13.25" customHeight="1">
      <c r="K3305" s="60"/>
    </row>
    <row r="3306" spans="11:11" s="54" customFormat="1" ht="13.25" customHeight="1">
      <c r="K3306" s="60"/>
    </row>
    <row r="3307" spans="11:11" s="54" customFormat="1" ht="13.25" customHeight="1">
      <c r="K3307" s="60"/>
    </row>
    <row r="3308" spans="11:11" s="54" customFormat="1" ht="13.25" customHeight="1">
      <c r="K3308" s="60"/>
    </row>
    <row r="3309" spans="11:11" s="54" customFormat="1" ht="13.25" customHeight="1">
      <c r="K3309" s="60"/>
    </row>
    <row r="3310" spans="11:11" s="54" customFormat="1" ht="13.25" customHeight="1">
      <c r="K3310" s="60"/>
    </row>
    <row r="3311" spans="11:11" s="54" customFormat="1" ht="13.25" customHeight="1">
      <c r="K3311" s="60"/>
    </row>
    <row r="3312" spans="11:11" s="54" customFormat="1" ht="13.25" customHeight="1">
      <c r="K3312" s="60"/>
    </row>
    <row r="3313" spans="11:11" s="54" customFormat="1" ht="13.25" customHeight="1">
      <c r="K3313" s="60"/>
    </row>
    <row r="3314" spans="11:11" s="54" customFormat="1" ht="13.25" customHeight="1">
      <c r="K3314" s="60"/>
    </row>
    <row r="3315" spans="11:11" s="54" customFormat="1" ht="13.25" customHeight="1">
      <c r="K3315" s="60"/>
    </row>
    <row r="3316" spans="11:11" s="54" customFormat="1" ht="13.25" customHeight="1">
      <c r="K3316" s="60"/>
    </row>
    <row r="3317" spans="11:11" s="54" customFormat="1" ht="13.25" customHeight="1">
      <c r="K3317" s="60"/>
    </row>
    <row r="3318" spans="11:11" s="54" customFormat="1" ht="13.25" customHeight="1">
      <c r="K3318" s="60"/>
    </row>
    <row r="3319" spans="11:11" s="54" customFormat="1" ht="13.25" customHeight="1">
      <c r="K3319" s="60"/>
    </row>
    <row r="3320" spans="11:11" s="54" customFormat="1" ht="13.25" customHeight="1">
      <c r="K3320" s="60"/>
    </row>
    <row r="3321" spans="11:11" s="54" customFormat="1" ht="13.25" customHeight="1">
      <c r="K3321" s="60"/>
    </row>
    <row r="3322" spans="11:11" s="54" customFormat="1" ht="13.25" customHeight="1">
      <c r="K3322" s="60"/>
    </row>
    <row r="3323" spans="11:11" s="54" customFormat="1" ht="13.25" customHeight="1">
      <c r="K3323" s="60"/>
    </row>
    <row r="3324" spans="11:11" s="54" customFormat="1" ht="13.25" customHeight="1">
      <c r="K3324" s="60"/>
    </row>
    <row r="3325" spans="11:11" s="54" customFormat="1" ht="13.25" customHeight="1">
      <c r="K3325" s="60"/>
    </row>
    <row r="3326" spans="11:11" s="54" customFormat="1" ht="13.25" customHeight="1">
      <c r="K3326" s="60"/>
    </row>
    <row r="3327" spans="11:11" s="54" customFormat="1" ht="13.25" customHeight="1">
      <c r="K3327" s="60"/>
    </row>
    <row r="3328" spans="11:11" s="54" customFormat="1" ht="13.25" customHeight="1">
      <c r="K3328" s="60"/>
    </row>
    <row r="3329" spans="11:11" s="54" customFormat="1" ht="13.25" customHeight="1">
      <c r="K3329" s="60"/>
    </row>
    <row r="3330" spans="11:11" s="54" customFormat="1" ht="13.25" customHeight="1">
      <c r="K3330" s="60"/>
    </row>
    <row r="3331" spans="11:11" s="54" customFormat="1" ht="13.25" customHeight="1">
      <c r="K3331" s="60"/>
    </row>
  </sheetData>
  <phoneticPr fontId="8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921"/>
  <sheetViews>
    <sheetView defaultGridColor="0" topLeftCell="A350" colorId="9" workbookViewId="0">
      <selection activeCell="G376" sqref="G376:G1012"/>
    </sheetView>
  </sheetViews>
  <sheetFormatPr baseColWidth="10" defaultColWidth="10.33203125" defaultRowHeight="13.25" customHeight="1"/>
  <cols>
    <col min="1" max="1" width="17.1640625" style="48" customWidth="1"/>
    <col min="2" max="2" width="11.83203125" style="48" customWidth="1"/>
    <col min="3" max="3" width="7.83203125" style="48" customWidth="1"/>
    <col min="4" max="4" width="20.83203125" style="48" customWidth="1"/>
    <col min="5" max="5" width="12.1640625" style="48" customWidth="1"/>
    <col min="6" max="6" width="12.33203125" style="48" customWidth="1"/>
    <col min="7" max="7" width="20.83203125" style="48" customWidth="1"/>
    <col min="8" max="11" width="14.6640625" style="48" customWidth="1"/>
    <col min="12" max="12" width="12.33203125" style="48" customWidth="1"/>
    <col min="13" max="13" width="23.1640625" style="48" customWidth="1"/>
    <col min="14" max="24" width="11.1640625" style="48" customWidth="1"/>
    <col min="25" max="25" width="10.33203125" style="1" customWidth="1"/>
    <col min="26" max="16384" width="10.33203125" style="1"/>
  </cols>
  <sheetData>
    <row r="1" spans="1:13" s="49" customFormat="1" ht="13.25" customHeight="1">
      <c r="A1" s="50" t="s">
        <v>54</v>
      </c>
      <c r="B1" s="51"/>
      <c r="C1" s="51"/>
      <c r="D1" s="51"/>
      <c r="E1" s="51"/>
    </row>
    <row r="2" spans="1:13" s="48" customFormat="1" ht="13.25" customHeight="1">
      <c r="A2" s="52"/>
      <c r="B2" s="53"/>
      <c r="C2" s="53"/>
      <c r="D2" s="53"/>
      <c r="E2" s="53"/>
    </row>
    <row r="3" spans="1:13" s="54" customFormat="1" ht="13.25" customHeight="1">
      <c r="A3" s="55" t="s">
        <v>55</v>
      </c>
      <c r="B3" s="56">
        <v>0.92898167960093236</v>
      </c>
      <c r="C3" s="53"/>
      <c r="D3" s="53"/>
      <c r="E3" s="58"/>
    </row>
    <row r="4" spans="1:13" s="54" customFormat="1" ht="13.25" customHeight="1">
      <c r="A4" s="52"/>
      <c r="B4" s="53"/>
      <c r="C4" s="53"/>
      <c r="D4" s="53"/>
      <c r="E4" s="53"/>
    </row>
    <row r="5" spans="1:13" s="54" customFormat="1" ht="13.25" customHeight="1">
      <c r="A5" s="55" t="s">
        <v>43</v>
      </c>
      <c r="B5" s="56">
        <f>SUM(F14:F1012)</f>
        <v>8466.9277845232009</v>
      </c>
      <c r="C5" s="53"/>
      <c r="D5" s="53"/>
      <c r="E5" s="58"/>
    </row>
    <row r="6" spans="1:13" s="54" customFormat="1" ht="13.25" customHeight="1">
      <c r="A6" s="52"/>
      <c r="B6" s="53"/>
      <c r="C6" s="53"/>
      <c r="D6" s="53"/>
      <c r="E6" s="53"/>
    </row>
    <row r="7" spans="1:13" s="54" customFormat="1" ht="13.25" customHeight="1">
      <c r="A7" s="52"/>
      <c r="B7" s="53"/>
      <c r="C7" s="53"/>
      <c r="D7" s="53"/>
      <c r="E7" s="53"/>
    </row>
    <row r="10" spans="1:13" s="54" customFormat="1" ht="13.25" customHeight="1">
      <c r="A10" s="59" t="s">
        <v>47</v>
      </c>
      <c r="B10" s="59" t="s">
        <v>48</v>
      </c>
      <c r="C10" s="59" t="s">
        <v>49</v>
      </c>
      <c r="D10" s="59" t="s">
        <v>50</v>
      </c>
      <c r="E10" s="59" t="s">
        <v>51</v>
      </c>
      <c r="F10" s="59" t="s">
        <v>52</v>
      </c>
      <c r="G10" s="59" t="s">
        <v>53</v>
      </c>
    </row>
    <row r="11" spans="1:13" s="54" customFormat="1" ht="13.25" customHeight="1">
      <c r="D11" s="60"/>
      <c r="E11" s="60"/>
      <c r="F11" s="61"/>
      <c r="G11" s="60"/>
    </row>
    <row r="12" spans="1:13" s="54" customFormat="1" ht="13.25" customHeight="1">
      <c r="A12" s="62">
        <v>0</v>
      </c>
      <c r="B12" s="63">
        <v>42558</v>
      </c>
      <c r="C12" s="75">
        <v>1974.08</v>
      </c>
      <c r="D12" s="60"/>
      <c r="E12" s="60"/>
      <c r="F12" s="61"/>
      <c r="G12" s="60"/>
    </row>
    <row r="13" spans="1:13" s="54" customFormat="1" ht="13.25" customHeight="1">
      <c r="A13" s="62">
        <v>1</v>
      </c>
      <c r="B13" s="63">
        <v>42559</v>
      </c>
      <c r="C13" s="75">
        <v>1963.1</v>
      </c>
      <c r="D13" s="60">
        <f>LN(C13/C12)</f>
        <v>-5.57761060728614E-3</v>
      </c>
      <c r="E13" s="60"/>
      <c r="G13" s="60"/>
    </row>
    <row r="14" spans="1:13" s="48" customFormat="1" ht="13.25" customHeight="1">
      <c r="A14" s="62">
        <v>2</v>
      </c>
      <c r="B14" s="64">
        <v>42562</v>
      </c>
      <c r="C14" s="75">
        <v>1988.54</v>
      </c>
      <c r="D14" s="60">
        <f t="shared" ref="D14:D77" si="0">LN(C14/C13)</f>
        <v>1.2875844696514661E-2</v>
      </c>
      <c r="E14" s="60">
        <f>POWER(D14,2)</f>
        <v>1.6578737664876473E-4</v>
      </c>
      <c r="F14" s="48">
        <f>-1*(LN(E14)+POWER(D14,2)/E14)</f>
        <v>7.7048044541762604</v>
      </c>
      <c r="G14" s="60">
        <f>SQRT(E14*252)*100</f>
        <v>20.439769792120632</v>
      </c>
      <c r="J14" s="60"/>
      <c r="K14" s="60"/>
      <c r="L14" s="61"/>
      <c r="M14" s="60"/>
    </row>
    <row r="15" spans="1:13" s="48" customFormat="1" ht="13.25" customHeight="1">
      <c r="A15" s="62">
        <v>3</v>
      </c>
      <c r="B15" s="65">
        <v>42563</v>
      </c>
      <c r="C15" s="75">
        <v>1991.23</v>
      </c>
      <c r="D15" s="60">
        <f t="shared" si="0"/>
        <v>1.3518371210681052E-3</v>
      </c>
      <c r="E15" s="60">
        <f>$B$3*E14+(1-$B$3)*POWER(D14,2)</f>
        <v>1.6578737664876473E-4</v>
      </c>
      <c r="F15" s="48">
        <f t="shared" ref="F15:F78" si="1">-1*(LN(E15)+POWER(D15,2)/E15)</f>
        <v>8.6937815184206073</v>
      </c>
      <c r="G15" s="60">
        <f t="shared" ref="G15:G78" si="2">SQRT(E15*252)*100</f>
        <v>20.439769792120632</v>
      </c>
      <c r="J15" s="60"/>
      <c r="K15" s="60"/>
      <c r="L15" s="61"/>
      <c r="M15" s="60"/>
    </row>
    <row r="16" spans="1:13" s="48" customFormat="1" ht="13.25" customHeight="1">
      <c r="A16" s="62">
        <v>4</v>
      </c>
      <c r="B16" s="63">
        <v>42564</v>
      </c>
      <c r="C16" s="75">
        <v>2005.55</v>
      </c>
      <c r="D16" s="60">
        <f t="shared" si="0"/>
        <v>7.1657991062981834E-3</v>
      </c>
      <c r="E16" s="60">
        <f>$B$3*E15+(1-$B$3)*POWER(D15,2)</f>
        <v>1.5414321901139905E-4</v>
      </c>
      <c r="F16" s="48">
        <f t="shared" si="1"/>
        <v>8.4445052301098951</v>
      </c>
      <c r="G16" s="60">
        <f t="shared" si="2"/>
        <v>19.708904381236557</v>
      </c>
      <c r="J16" s="60"/>
      <c r="K16" s="60"/>
      <c r="L16" s="61"/>
      <c r="M16" s="60"/>
    </row>
    <row r="17" spans="1:13" s="48" customFormat="1" ht="13.25" customHeight="1">
      <c r="A17" s="62">
        <v>5</v>
      </c>
      <c r="B17" s="63">
        <v>42565</v>
      </c>
      <c r="C17" s="75">
        <v>2008.77</v>
      </c>
      <c r="D17" s="60">
        <f t="shared" si="0"/>
        <v>1.6042571048615129E-3</v>
      </c>
      <c r="E17" s="60">
        <f t="shared" ref="E17:E80" si="3">$B$3*E16+(1-$B$3)*POWER(D16,2)</f>
        <v>1.4684292327961452E-4</v>
      </c>
      <c r="F17" s="48">
        <f t="shared" si="1"/>
        <v>8.8086206027530487</v>
      </c>
      <c r="G17" s="60">
        <f t="shared" si="2"/>
        <v>19.236532085192191</v>
      </c>
      <c r="J17" s="60"/>
      <c r="K17" s="60"/>
      <c r="L17" s="61"/>
      <c r="M17" s="60"/>
    </row>
    <row r="18" spans="1:13" s="48" customFormat="1" ht="13.25" customHeight="1">
      <c r="A18" s="62">
        <v>6</v>
      </c>
      <c r="B18" s="63">
        <v>42566</v>
      </c>
      <c r="C18" s="75">
        <v>2017.26</v>
      </c>
      <c r="D18" s="60">
        <f t="shared" si="0"/>
        <v>4.2175605173716078E-3</v>
      </c>
      <c r="E18" s="60">
        <f t="shared" si="3"/>
        <v>1.3659716115688812E-4</v>
      </c>
      <c r="F18" s="48">
        <f t="shared" si="1"/>
        <v>8.7682534093486399</v>
      </c>
      <c r="G18" s="60">
        <f t="shared" si="2"/>
        <v>18.553297445881636</v>
      </c>
      <c r="J18" s="60"/>
      <c r="K18" s="60"/>
      <c r="L18" s="61"/>
      <c r="M18" s="60"/>
    </row>
    <row r="19" spans="1:13" s="48" customFormat="1" ht="13.25" customHeight="1">
      <c r="A19" s="62">
        <v>7</v>
      </c>
      <c r="B19" s="64">
        <v>42569</v>
      </c>
      <c r="C19" s="75">
        <v>2021.11</v>
      </c>
      <c r="D19" s="60">
        <f t="shared" si="0"/>
        <v>1.9067104630847273E-3</v>
      </c>
      <c r="E19" s="60">
        <f t="shared" si="3"/>
        <v>1.2815952106710209E-4</v>
      </c>
      <c r="F19" s="48">
        <f t="shared" si="1"/>
        <v>8.933867471005831</v>
      </c>
      <c r="G19" s="60">
        <f t="shared" si="2"/>
        <v>17.971143343958314</v>
      </c>
      <c r="J19" s="60"/>
      <c r="K19" s="60"/>
      <c r="L19" s="61"/>
      <c r="M19" s="60"/>
    </row>
    <row r="20" spans="1:13" s="48" customFormat="1" ht="13.25" customHeight="1">
      <c r="A20" s="62">
        <v>8</v>
      </c>
      <c r="B20" s="65">
        <v>42570</v>
      </c>
      <c r="C20" s="75">
        <v>2016.89</v>
      </c>
      <c r="D20" s="60">
        <f t="shared" si="0"/>
        <v>-2.090144396397829E-3</v>
      </c>
      <c r="E20" s="60">
        <f t="shared" si="3"/>
        <v>1.1931603742249157E-4</v>
      </c>
      <c r="F20" s="48">
        <f t="shared" si="1"/>
        <v>8.9971202536772878</v>
      </c>
      <c r="G20" s="60">
        <f t="shared" si="2"/>
        <v>17.340023480511171</v>
      </c>
      <c r="J20" s="60"/>
      <c r="K20" s="60"/>
      <c r="L20" s="61"/>
      <c r="M20" s="60"/>
    </row>
    <row r="21" spans="1:13" s="48" customFormat="1" ht="13.25" customHeight="1">
      <c r="A21" s="62">
        <v>9</v>
      </c>
      <c r="B21" s="63">
        <v>42571</v>
      </c>
      <c r="C21" s="75">
        <v>2015.46</v>
      </c>
      <c r="D21" s="60">
        <f t="shared" si="0"/>
        <v>-7.0926385851792311E-4</v>
      </c>
      <c r="E21" s="60">
        <f t="shared" si="3"/>
        <v>1.1115267083991055E-4</v>
      </c>
      <c r="F21" s="48">
        <f t="shared" si="1"/>
        <v>9.1000800845255174</v>
      </c>
      <c r="G21" s="60">
        <f t="shared" si="2"/>
        <v>16.736329660847822</v>
      </c>
      <c r="J21" s="60"/>
      <c r="K21" s="60"/>
      <c r="L21" s="61"/>
      <c r="M21" s="60"/>
    </row>
    <row r="22" spans="1:13" s="48" customFormat="1" ht="13.25" customHeight="1">
      <c r="A22" s="62">
        <v>10</v>
      </c>
      <c r="B22" s="63">
        <v>42572</v>
      </c>
      <c r="C22" s="75">
        <v>2012.22</v>
      </c>
      <c r="D22" s="60">
        <f t="shared" si="0"/>
        <v>-1.6088669898711931E-3</v>
      </c>
      <c r="E22" s="60">
        <f t="shared" si="3"/>
        <v>1.0329452098585307E-4</v>
      </c>
      <c r="F22" s="48">
        <f t="shared" si="1"/>
        <v>9.1528672657687515</v>
      </c>
      <c r="G22" s="60">
        <f t="shared" si="2"/>
        <v>16.133883378912522</v>
      </c>
      <c r="J22" s="60"/>
      <c r="K22" s="60"/>
      <c r="L22" s="61"/>
      <c r="M22" s="60"/>
    </row>
    <row r="23" spans="1:13" s="48" customFormat="1" ht="13.25" customHeight="1">
      <c r="A23" s="62">
        <v>11</v>
      </c>
      <c r="B23" s="63">
        <v>42573</v>
      </c>
      <c r="C23" s="75">
        <v>2010.34</v>
      </c>
      <c r="D23" s="60">
        <f t="shared" si="0"/>
        <v>-9.3472820138539785E-4</v>
      </c>
      <c r="E23" s="60">
        <f t="shared" si="3"/>
        <v>9.6142545182871208E-5</v>
      </c>
      <c r="F23" s="48">
        <f t="shared" si="1"/>
        <v>9.240590899225003</v>
      </c>
      <c r="G23" s="60">
        <f t="shared" si="2"/>
        <v>15.565320872402067</v>
      </c>
      <c r="J23" s="60"/>
      <c r="K23" s="60"/>
      <c r="L23" s="61"/>
      <c r="M23" s="60"/>
    </row>
    <row r="24" spans="1:13" s="48" customFormat="1" ht="13.25" customHeight="1">
      <c r="A24" s="62">
        <v>12</v>
      </c>
      <c r="B24" s="64">
        <v>42576</v>
      </c>
      <c r="C24" s="75">
        <v>2012.32</v>
      </c>
      <c r="D24" s="60">
        <f t="shared" si="0"/>
        <v>9.844233218317777E-4</v>
      </c>
      <c r="E24" s="60">
        <f t="shared" si="3"/>
        <v>8.9376713005475888E-5</v>
      </c>
      <c r="F24" s="48">
        <f t="shared" si="1"/>
        <v>9.311807641515836</v>
      </c>
      <c r="G24" s="60">
        <f t="shared" si="2"/>
        <v>15.007641945815445</v>
      </c>
      <c r="J24" s="60"/>
      <c r="K24" s="60"/>
      <c r="L24" s="61"/>
      <c r="M24" s="60"/>
    </row>
    <row r="25" spans="1:13" s="48" customFormat="1" ht="13.25" customHeight="1">
      <c r="A25" s="62">
        <v>13</v>
      </c>
      <c r="B25" s="65">
        <v>42577</v>
      </c>
      <c r="C25" s="75">
        <v>2027.34</v>
      </c>
      <c r="D25" s="60">
        <f t="shared" si="0"/>
        <v>7.4363036569243327E-3</v>
      </c>
      <c r="E25" s="60">
        <f t="shared" si="3"/>
        <v>8.3098152057775967E-5</v>
      </c>
      <c r="F25" s="48">
        <f t="shared" si="1"/>
        <v>8.7300267002734753</v>
      </c>
      <c r="G25" s="60">
        <f t="shared" si="2"/>
        <v>14.470913695603171</v>
      </c>
      <c r="J25" s="60"/>
      <c r="K25" s="60"/>
      <c r="L25" s="61"/>
      <c r="M25" s="60"/>
    </row>
    <row r="26" spans="1:13" s="48" customFormat="1" ht="13.25" customHeight="1">
      <c r="A26" s="62">
        <v>14</v>
      </c>
      <c r="B26" s="63">
        <v>42578</v>
      </c>
      <c r="C26" s="75">
        <v>2025.05</v>
      </c>
      <c r="D26" s="60">
        <f t="shared" si="0"/>
        <v>-1.1301973619321265E-3</v>
      </c>
      <c r="E26" s="60">
        <f t="shared" si="3"/>
        <v>8.112387542054457E-5</v>
      </c>
      <c r="F26" s="48">
        <f t="shared" si="1"/>
        <v>9.4037876208830209</v>
      </c>
      <c r="G26" s="60">
        <f t="shared" si="2"/>
        <v>14.297977691260128</v>
      </c>
      <c r="J26" s="60"/>
      <c r="K26" s="60"/>
      <c r="L26" s="61"/>
      <c r="M26" s="60"/>
    </row>
    <row r="27" spans="1:13" s="48" customFormat="1" ht="13.25" customHeight="1">
      <c r="A27" s="62">
        <v>15</v>
      </c>
      <c r="B27" s="63">
        <v>42579</v>
      </c>
      <c r="C27" s="75">
        <v>2021.1</v>
      </c>
      <c r="D27" s="60">
        <f t="shared" si="0"/>
        <v>-1.952473959113777E-3</v>
      </c>
      <c r="E27" s="60">
        <f t="shared" si="3"/>
        <v>7.5453309016865371E-5</v>
      </c>
      <c r="F27" s="48">
        <f t="shared" si="1"/>
        <v>9.4414731584008003</v>
      </c>
      <c r="G27" s="60">
        <f t="shared" si="2"/>
        <v>13.789210953586167</v>
      </c>
      <c r="J27" s="60"/>
      <c r="K27" s="60"/>
      <c r="L27" s="61"/>
      <c r="M27" s="60"/>
    </row>
    <row r="28" spans="1:13" s="48" customFormat="1" ht="13.25" customHeight="1">
      <c r="A28" s="62">
        <v>16</v>
      </c>
      <c r="B28" s="63">
        <v>42580</v>
      </c>
      <c r="C28" s="75">
        <v>2016.19</v>
      </c>
      <c r="D28" s="60">
        <f t="shared" si="0"/>
        <v>-2.432325852596721E-3</v>
      </c>
      <c r="E28" s="60">
        <f t="shared" si="3"/>
        <v>7.0365474555960874E-5</v>
      </c>
      <c r="F28" s="48">
        <f t="shared" si="1"/>
        <v>9.4777295393900349</v>
      </c>
      <c r="G28" s="60">
        <f t="shared" si="2"/>
        <v>13.316192995035085</v>
      </c>
      <c r="J28" s="60"/>
      <c r="K28" s="60"/>
      <c r="L28" s="61"/>
      <c r="M28" s="60"/>
    </row>
    <row r="29" spans="1:13" s="48" customFormat="1" ht="13.25" customHeight="1">
      <c r="A29" s="62">
        <v>17</v>
      </c>
      <c r="B29" s="64">
        <v>42583</v>
      </c>
      <c r="C29" s="75">
        <v>2029.61</v>
      </c>
      <c r="D29" s="60">
        <f t="shared" si="0"/>
        <v>6.634064570034323E-3</v>
      </c>
      <c r="E29" s="60">
        <f t="shared" si="3"/>
        <v>6.5788395969001959E-5</v>
      </c>
      <c r="F29" s="48">
        <f t="shared" si="1"/>
        <v>8.9600917762390715</v>
      </c>
      <c r="G29" s="60">
        <f t="shared" si="2"/>
        <v>12.875820666733635</v>
      </c>
      <c r="J29" s="60"/>
      <c r="K29" s="60"/>
      <c r="L29" s="61"/>
      <c r="M29" s="60"/>
    </row>
    <row r="30" spans="1:13" s="48" customFormat="1" ht="13.25" customHeight="1">
      <c r="A30" s="62">
        <v>18</v>
      </c>
      <c r="B30" s="65">
        <v>42584</v>
      </c>
      <c r="C30" s="75">
        <v>2019.03</v>
      </c>
      <c r="D30" s="60">
        <f t="shared" si="0"/>
        <v>-5.2264583087050648E-3</v>
      </c>
      <c r="E30" s="60">
        <f t="shared" si="3"/>
        <v>6.4241788584263275E-5</v>
      </c>
      <c r="F30" s="48">
        <f t="shared" si="1"/>
        <v>9.2276526312462774</v>
      </c>
      <c r="G30" s="60">
        <f t="shared" si="2"/>
        <v>12.723572895705965</v>
      </c>
      <c r="J30" s="60"/>
      <c r="K30" s="60"/>
      <c r="L30" s="61"/>
      <c r="M30" s="60"/>
    </row>
    <row r="31" spans="1:13" s="48" customFormat="1" ht="13.25" customHeight="1">
      <c r="A31" s="62">
        <v>19</v>
      </c>
      <c r="B31" s="63">
        <v>42585</v>
      </c>
      <c r="C31" s="75">
        <v>1994.79</v>
      </c>
      <c r="D31" s="60">
        <f t="shared" si="0"/>
        <v>-1.2078416417942354E-2</v>
      </c>
      <c r="E31" s="60">
        <f t="shared" si="3"/>
        <v>6.1619371615288083E-5</v>
      </c>
      <c r="F31" s="48">
        <f t="shared" si="1"/>
        <v>7.3269647898563735</v>
      </c>
      <c r="G31" s="60">
        <f t="shared" si="2"/>
        <v>12.461172355381574</v>
      </c>
      <c r="J31" s="60"/>
      <c r="K31" s="60"/>
      <c r="L31" s="61"/>
      <c r="M31" s="60"/>
    </row>
    <row r="32" spans="1:13" s="48" customFormat="1" ht="13.25" customHeight="1">
      <c r="A32" s="62">
        <v>20</v>
      </c>
      <c r="B32" s="63">
        <v>42586</v>
      </c>
      <c r="C32" s="75">
        <v>2000.03</v>
      </c>
      <c r="D32" s="60">
        <f t="shared" si="0"/>
        <v>2.6233988040694719E-3</v>
      </c>
      <c r="E32" s="60">
        <f t="shared" si="3"/>
        <v>6.760399823285694E-5</v>
      </c>
      <c r="F32" s="48">
        <f t="shared" si="1"/>
        <v>9.5000414451554374</v>
      </c>
      <c r="G32" s="60">
        <f t="shared" si="2"/>
        <v>13.052282388410063</v>
      </c>
      <c r="J32" s="60"/>
      <c r="K32" s="60"/>
      <c r="L32" s="61"/>
      <c r="M32" s="60"/>
    </row>
    <row r="33" spans="1:13" s="48" customFormat="1" ht="13.25" customHeight="1">
      <c r="A33" s="62">
        <v>21</v>
      </c>
      <c r="B33" s="63">
        <v>42587</v>
      </c>
      <c r="C33" s="75">
        <v>2017.94</v>
      </c>
      <c r="D33" s="60">
        <f t="shared" si="0"/>
        <v>8.9150086336289135E-3</v>
      </c>
      <c r="E33" s="60">
        <f t="shared" si="3"/>
        <v>6.3291639622387025E-5</v>
      </c>
      <c r="F33" s="48">
        <f t="shared" si="1"/>
        <v>8.4120246536620229</v>
      </c>
      <c r="G33" s="60">
        <f t="shared" si="2"/>
        <v>12.629130288678445</v>
      </c>
      <c r="J33" s="60"/>
      <c r="K33" s="60"/>
      <c r="L33" s="61"/>
      <c r="M33" s="60"/>
    </row>
    <row r="34" spans="1:13" s="48" customFormat="1" ht="13.25" customHeight="1">
      <c r="A34" s="62">
        <v>22</v>
      </c>
      <c r="B34" s="64">
        <v>42590</v>
      </c>
      <c r="C34" s="75">
        <v>2031.12</v>
      </c>
      <c r="D34" s="60">
        <f t="shared" si="0"/>
        <v>6.5101759667478666E-3</v>
      </c>
      <c r="E34" s="60">
        <f t="shared" si="3"/>
        <v>6.4441123642976149E-5</v>
      </c>
      <c r="F34" s="48">
        <f t="shared" si="1"/>
        <v>8.9920668789143434</v>
      </c>
      <c r="G34" s="60">
        <f t="shared" si="2"/>
        <v>12.743297515961082</v>
      </c>
      <c r="J34" s="60"/>
      <c r="K34" s="60"/>
      <c r="L34" s="61"/>
      <c r="M34" s="60"/>
    </row>
    <row r="35" spans="1:13" s="48" customFormat="1" ht="13.25" customHeight="1">
      <c r="A35" s="62">
        <v>23</v>
      </c>
      <c r="B35" s="65">
        <v>42591</v>
      </c>
      <c r="C35" s="75">
        <v>2043.78</v>
      </c>
      <c r="D35" s="60">
        <f t="shared" si="0"/>
        <v>6.2136694069518756E-3</v>
      </c>
      <c r="E35" s="60">
        <f t="shared" si="3"/>
        <v>6.2874549508921596E-5</v>
      </c>
      <c r="F35" s="48">
        <f t="shared" si="1"/>
        <v>9.0602941181488124</v>
      </c>
      <c r="G35" s="60">
        <f t="shared" si="2"/>
        <v>12.587448699497545</v>
      </c>
      <c r="J35" s="60"/>
      <c r="K35" s="60"/>
      <c r="L35" s="61"/>
      <c r="M35" s="60"/>
    </row>
    <row r="36" spans="1:13" s="48" customFormat="1" ht="13.25" customHeight="1">
      <c r="A36" s="62">
        <v>24</v>
      </c>
      <c r="B36" s="63">
        <v>42592</v>
      </c>
      <c r="C36" s="75">
        <v>2044.64</v>
      </c>
      <c r="D36" s="60">
        <f t="shared" si="0"/>
        <v>4.2070042348104123E-4</v>
      </c>
      <c r="E36" s="60">
        <f t="shared" si="3"/>
        <v>6.1151299764253985E-5</v>
      </c>
      <c r="F36" s="48">
        <f t="shared" si="1"/>
        <v>9.6992651629630782</v>
      </c>
      <c r="G36" s="60">
        <f t="shared" si="2"/>
        <v>12.413753477732675</v>
      </c>
      <c r="J36" s="60"/>
      <c r="K36" s="60"/>
      <c r="L36" s="61"/>
      <c r="M36" s="60"/>
    </row>
    <row r="37" spans="1:13" s="48" customFormat="1" ht="13.25" customHeight="1">
      <c r="A37" s="62">
        <v>25</v>
      </c>
      <c r="B37" s="63">
        <v>42593</v>
      </c>
      <c r="C37" s="75">
        <v>2048.8000000000002</v>
      </c>
      <c r="D37" s="60">
        <f t="shared" si="0"/>
        <v>2.0325210249224307E-3</v>
      </c>
      <c r="E37" s="60">
        <f t="shared" si="3"/>
        <v>5.6821006615371577E-5</v>
      </c>
      <c r="F37" s="48">
        <f t="shared" si="1"/>
        <v>9.7028999862239047</v>
      </c>
      <c r="G37" s="60">
        <f t="shared" si="2"/>
        <v>11.96615797450194</v>
      </c>
      <c r="J37" s="60"/>
      <c r="K37" s="60"/>
      <c r="L37" s="61"/>
      <c r="M37" s="60"/>
    </row>
    <row r="38" spans="1:13" s="48" customFormat="1" ht="13.25" customHeight="1">
      <c r="A38" s="62">
        <v>26</v>
      </c>
      <c r="B38" s="63">
        <v>42594</v>
      </c>
      <c r="C38" s="75">
        <v>2050.4699999999998</v>
      </c>
      <c r="D38" s="60">
        <f t="shared" si="0"/>
        <v>8.1477926186241604E-4</v>
      </c>
      <c r="E38" s="60">
        <f t="shared" si="3"/>
        <v>5.3079060908217805E-5</v>
      </c>
      <c r="F38" s="48">
        <f t="shared" si="1"/>
        <v>9.8312209383497677</v>
      </c>
      <c r="G38" s="60">
        <f t="shared" si="2"/>
        <v>11.565432697859119</v>
      </c>
      <c r="J38" s="60"/>
      <c r="K38" s="60"/>
      <c r="L38" s="61"/>
      <c r="M38" s="60"/>
    </row>
    <row r="39" spans="1:13" s="48" customFormat="1" ht="13.25" customHeight="1">
      <c r="A39" s="62">
        <v>27</v>
      </c>
      <c r="B39" s="64">
        <v>42598</v>
      </c>
      <c r="C39" s="75">
        <v>2047.76</v>
      </c>
      <c r="D39" s="60">
        <f t="shared" si="0"/>
        <v>-1.3225223547712302E-3</v>
      </c>
      <c r="E39" s="60">
        <f t="shared" si="3"/>
        <v>4.9356621748867431E-5</v>
      </c>
      <c r="F39" s="48">
        <f t="shared" si="1"/>
        <v>9.881001322446906</v>
      </c>
      <c r="G39" s="60">
        <f t="shared" si="2"/>
        <v>11.152519303150562</v>
      </c>
      <c r="J39" s="60"/>
      <c r="K39" s="60"/>
      <c r="L39" s="61"/>
      <c r="M39" s="60"/>
    </row>
    <row r="40" spans="1:13" s="48" customFormat="1" ht="13.25" customHeight="1">
      <c r="A40" s="62">
        <v>28</v>
      </c>
      <c r="B40" s="65">
        <v>42599</v>
      </c>
      <c r="C40" s="75">
        <v>2043.75</v>
      </c>
      <c r="D40" s="60">
        <f t="shared" si="0"/>
        <v>-1.9601571468432976E-3</v>
      </c>
      <c r="E40" s="60">
        <f t="shared" si="3"/>
        <v>4.5975613057166257E-5</v>
      </c>
      <c r="F40" s="48">
        <f t="shared" si="1"/>
        <v>9.9038287122208555</v>
      </c>
      <c r="G40" s="60">
        <f t="shared" si="2"/>
        <v>10.763760723095759</v>
      </c>
      <c r="J40" s="60"/>
      <c r="K40" s="60"/>
      <c r="L40" s="61"/>
      <c r="M40" s="60"/>
    </row>
    <row r="41" spans="1:13" s="48" customFormat="1" ht="13.25" customHeight="1">
      <c r="A41" s="62">
        <v>29</v>
      </c>
      <c r="B41" s="63">
        <v>42600</v>
      </c>
      <c r="C41" s="75">
        <v>2055.4699999999998</v>
      </c>
      <c r="D41" s="60">
        <f t="shared" si="0"/>
        <v>5.7181765968077735E-3</v>
      </c>
      <c r="E41" s="60">
        <f t="shared" si="3"/>
        <v>4.2983369968322808E-5</v>
      </c>
      <c r="F41" s="48">
        <f t="shared" si="1"/>
        <v>9.2939950737713968</v>
      </c>
      <c r="G41" s="60">
        <f t="shared" si="2"/>
        <v>10.407597816988003</v>
      </c>
      <c r="J41" s="60"/>
      <c r="K41" s="60"/>
      <c r="L41" s="61"/>
      <c r="M41" s="60"/>
    </row>
    <row r="42" spans="1:13" s="48" customFormat="1" ht="13.25" customHeight="1">
      <c r="A42" s="62">
        <v>30</v>
      </c>
      <c r="B42" s="63">
        <v>42601</v>
      </c>
      <c r="C42" s="75">
        <v>2056.2399999999998</v>
      </c>
      <c r="D42" s="60">
        <f t="shared" si="0"/>
        <v>3.745400376006442E-4</v>
      </c>
      <c r="E42" s="60">
        <f t="shared" si="3"/>
        <v>4.2252887855179826E-5</v>
      </c>
      <c r="F42" s="48">
        <f t="shared" si="1"/>
        <v>10.068517839462116</v>
      </c>
      <c r="G42" s="60">
        <f t="shared" si="2"/>
        <v>10.31878274773983</v>
      </c>
      <c r="J42" s="60"/>
      <c r="K42" s="60"/>
      <c r="L42" s="61"/>
      <c r="M42" s="60"/>
    </row>
    <row r="43" spans="1:13" s="48" customFormat="1" ht="13.25" customHeight="1">
      <c r="A43" s="62">
        <v>31</v>
      </c>
      <c r="B43" s="63">
        <v>42604</v>
      </c>
      <c r="C43" s="75">
        <v>2042.16</v>
      </c>
      <c r="D43" s="60">
        <f t="shared" si="0"/>
        <v>-6.8710010705603283E-3</v>
      </c>
      <c r="E43" s="60">
        <f t="shared" si="3"/>
        <v>3.9262121194708143E-5</v>
      </c>
      <c r="F43" s="48">
        <f t="shared" si="1"/>
        <v>8.9428024276259706</v>
      </c>
      <c r="G43" s="60">
        <f t="shared" si="2"/>
        <v>9.9468862168351215</v>
      </c>
      <c r="J43" s="60"/>
      <c r="K43" s="60"/>
      <c r="L43" s="61"/>
      <c r="M43" s="60"/>
    </row>
    <row r="44" spans="1:13" s="48" customFormat="1" ht="13.25" customHeight="1">
      <c r="A44" s="62">
        <v>32</v>
      </c>
      <c r="B44" s="64">
        <v>42605</v>
      </c>
      <c r="C44" s="75">
        <v>2049.9299999999998</v>
      </c>
      <c r="D44" s="60">
        <f t="shared" si="0"/>
        <v>3.7975749985792511E-3</v>
      </c>
      <c r="E44" s="60">
        <f t="shared" si="3"/>
        <v>3.9826612765734741E-5</v>
      </c>
      <c r="F44" s="48">
        <f t="shared" si="1"/>
        <v>9.7688661828740386</v>
      </c>
      <c r="G44" s="60">
        <f t="shared" si="2"/>
        <v>10.018136761376915</v>
      </c>
      <c r="J44" s="60"/>
      <c r="K44" s="60"/>
      <c r="L44" s="61"/>
      <c r="M44" s="60"/>
    </row>
    <row r="45" spans="1:13" s="48" customFormat="1" ht="13.25" customHeight="1">
      <c r="A45" s="62">
        <v>33</v>
      </c>
      <c r="B45" s="65">
        <v>42606</v>
      </c>
      <c r="C45" s="75">
        <v>2043.76</v>
      </c>
      <c r="D45" s="60">
        <f t="shared" si="0"/>
        <v>-3.0143976080368702E-3</v>
      </c>
      <c r="E45" s="60">
        <f t="shared" si="3"/>
        <v>3.8022389715711541E-5</v>
      </c>
      <c r="F45" s="48">
        <f t="shared" si="1"/>
        <v>9.9383553096586095</v>
      </c>
      <c r="G45" s="60">
        <f t="shared" si="2"/>
        <v>9.7885863169097664</v>
      </c>
      <c r="J45" s="60"/>
      <c r="K45" s="60"/>
      <c r="L45" s="61"/>
      <c r="M45" s="60"/>
    </row>
    <row r="46" spans="1:13" s="48" customFormat="1" ht="13.25" customHeight="1">
      <c r="A46" s="62">
        <v>34</v>
      </c>
      <c r="B46" s="63">
        <v>42607</v>
      </c>
      <c r="C46" s="75">
        <v>2042.92</v>
      </c>
      <c r="D46" s="60">
        <f t="shared" si="0"/>
        <v>-4.1109164986234806E-4</v>
      </c>
      <c r="E46" s="60">
        <f t="shared" si="3"/>
        <v>3.5967418029244768E-5</v>
      </c>
      <c r="F46" s="48">
        <f t="shared" si="1"/>
        <v>10.228198488669467</v>
      </c>
      <c r="G46" s="60">
        <f t="shared" si="2"/>
        <v>9.5203935545594334</v>
      </c>
      <c r="J46" s="60"/>
      <c r="K46" s="60"/>
      <c r="L46" s="61"/>
      <c r="M46" s="60"/>
    </row>
    <row r="47" spans="1:13" s="48" customFormat="1" ht="13.25" customHeight="1">
      <c r="A47" s="62">
        <v>35</v>
      </c>
      <c r="B47" s="63">
        <v>42608</v>
      </c>
      <c r="C47" s="75">
        <v>2037.5</v>
      </c>
      <c r="D47" s="60">
        <f t="shared" si="0"/>
        <v>-2.6565908350737856E-3</v>
      </c>
      <c r="E47" s="60">
        <f t="shared" si="3"/>
        <v>3.3425074248262777E-5</v>
      </c>
      <c r="F47" s="48">
        <f t="shared" si="1"/>
        <v>10.095061081612988</v>
      </c>
      <c r="G47" s="60">
        <f t="shared" si="2"/>
        <v>9.1777550144696178</v>
      </c>
      <c r="J47" s="60"/>
      <c r="K47" s="60"/>
      <c r="L47" s="61"/>
      <c r="M47" s="60"/>
    </row>
    <row r="48" spans="1:13" s="48" customFormat="1" ht="13.25" customHeight="1">
      <c r="A48" s="62">
        <v>36</v>
      </c>
      <c r="B48" s="63">
        <v>42611</v>
      </c>
      <c r="C48" s="75">
        <v>2032.35</v>
      </c>
      <c r="D48" s="60">
        <f t="shared" si="0"/>
        <v>-2.5308071544679909E-3</v>
      </c>
      <c r="E48" s="60">
        <f t="shared" si="3"/>
        <v>3.1552491627107817E-5</v>
      </c>
      <c r="F48" s="48">
        <f t="shared" si="1"/>
        <v>10.160863416044279</v>
      </c>
      <c r="G48" s="60">
        <f t="shared" si="2"/>
        <v>8.9169657900157784</v>
      </c>
      <c r="J48" s="60"/>
      <c r="K48" s="60"/>
      <c r="L48" s="61"/>
      <c r="M48" s="60"/>
    </row>
    <row r="49" spans="1:13" s="48" customFormat="1" ht="13.25" customHeight="1">
      <c r="A49" s="62">
        <v>37</v>
      </c>
      <c r="B49" s="64">
        <v>42612</v>
      </c>
      <c r="C49" s="75">
        <v>2039.74</v>
      </c>
      <c r="D49" s="60">
        <f t="shared" si="0"/>
        <v>3.6295897747538495E-3</v>
      </c>
      <c r="E49" s="60">
        <f t="shared" si="3"/>
        <v>2.9766557933794057E-5</v>
      </c>
      <c r="F49" s="48">
        <f t="shared" si="1"/>
        <v>9.9795504296682243</v>
      </c>
      <c r="G49" s="60">
        <f t="shared" si="2"/>
        <v>8.6609310119155793</v>
      </c>
      <c r="J49" s="60"/>
      <c r="K49" s="60"/>
      <c r="L49" s="61"/>
      <c r="M49" s="60"/>
    </row>
    <row r="50" spans="1:13" s="48" customFormat="1" ht="13.25" customHeight="1">
      <c r="A50" s="62">
        <v>38</v>
      </c>
      <c r="B50" s="65">
        <v>42613</v>
      </c>
      <c r="C50" s="75">
        <v>2034.65</v>
      </c>
      <c r="D50" s="60">
        <f t="shared" si="0"/>
        <v>-2.4985348226040523E-3</v>
      </c>
      <c r="E50" s="60">
        <f t="shared" si="3"/>
        <v>2.8588176794024398E-5</v>
      </c>
      <c r="F50" s="48">
        <f t="shared" si="1"/>
        <v>10.244151658617108</v>
      </c>
      <c r="G50" s="60">
        <f t="shared" si="2"/>
        <v>8.4877679940571831</v>
      </c>
      <c r="J50" s="60"/>
      <c r="K50" s="60"/>
      <c r="L50" s="61"/>
      <c r="M50" s="60"/>
    </row>
    <row r="51" spans="1:13" s="48" customFormat="1" ht="13.25" customHeight="1">
      <c r="A51" s="62">
        <v>39</v>
      </c>
      <c r="B51" s="63">
        <v>42614</v>
      </c>
      <c r="C51" s="75">
        <v>2032.72</v>
      </c>
      <c r="D51" s="60">
        <f t="shared" si="0"/>
        <v>-9.4901626596625315E-4</v>
      </c>
      <c r="E51" s="60">
        <f t="shared" si="3"/>
        <v>2.7001236877604833E-5</v>
      </c>
      <c r="F51" s="48">
        <f t="shared" si="1"/>
        <v>10.486272674699444</v>
      </c>
      <c r="G51" s="60">
        <f t="shared" si="2"/>
        <v>8.2488251849317429</v>
      </c>
      <c r="J51" s="60"/>
      <c r="K51" s="60"/>
      <c r="L51" s="61"/>
      <c r="M51" s="60"/>
    </row>
    <row r="52" spans="1:13" s="48" customFormat="1" ht="13.25" customHeight="1">
      <c r="A52" s="62">
        <v>40</v>
      </c>
      <c r="B52" s="63">
        <v>42615</v>
      </c>
      <c r="C52" s="75">
        <v>2038.31</v>
      </c>
      <c r="D52" s="60">
        <f t="shared" si="0"/>
        <v>2.7462354800754083E-3</v>
      </c>
      <c r="E52" s="60">
        <f t="shared" si="3"/>
        <v>2.5147615748783167E-5</v>
      </c>
      <c r="F52" s="48">
        <f t="shared" si="1"/>
        <v>10.290845902434167</v>
      </c>
      <c r="G52" s="60">
        <f t="shared" si="2"/>
        <v>7.9606527173928132</v>
      </c>
      <c r="J52" s="60"/>
      <c r="K52" s="60"/>
      <c r="L52" s="61"/>
      <c r="M52" s="60"/>
    </row>
    <row r="53" spans="1:13" s="48" customFormat="1" ht="13.25" customHeight="1">
      <c r="A53" s="62">
        <v>41</v>
      </c>
      <c r="B53" s="63">
        <v>42618</v>
      </c>
      <c r="C53" s="75">
        <v>2060.08</v>
      </c>
      <c r="D53" s="60">
        <f t="shared" si="0"/>
        <v>1.0623783854217222E-2</v>
      </c>
      <c r="E53" s="60">
        <f t="shared" si="3"/>
        <v>2.3897280946373508E-5</v>
      </c>
      <c r="F53" s="48">
        <f t="shared" si="1"/>
        <v>5.918832683668902</v>
      </c>
      <c r="G53" s="60">
        <f t="shared" si="2"/>
        <v>7.7602286039047357</v>
      </c>
      <c r="J53" s="60"/>
      <c r="K53" s="60"/>
      <c r="L53" s="61"/>
      <c r="M53" s="60"/>
    </row>
    <row r="54" spans="1:13" s="48" customFormat="1" ht="13.25" customHeight="1">
      <c r="A54" s="62">
        <v>42</v>
      </c>
      <c r="B54" s="64">
        <v>42619</v>
      </c>
      <c r="C54" s="75">
        <v>2066.5300000000002</v>
      </c>
      <c r="D54" s="60">
        <f t="shared" si="0"/>
        <v>3.1260551651684683E-3</v>
      </c>
      <c r="E54" s="60">
        <f t="shared" si="3"/>
        <v>3.0215603539389626E-5</v>
      </c>
      <c r="F54" s="48">
        <f t="shared" si="1"/>
        <v>10.083735720822665</v>
      </c>
      <c r="G54" s="60">
        <f t="shared" si="2"/>
        <v>8.726014033868033</v>
      </c>
      <c r="J54" s="60"/>
      <c r="K54" s="60"/>
      <c r="L54" s="61"/>
      <c r="M54" s="60"/>
    </row>
    <row r="55" spans="1:13" s="48" customFormat="1" ht="13.25" customHeight="1">
      <c r="A55" s="62">
        <v>43</v>
      </c>
      <c r="B55" s="65">
        <v>42620</v>
      </c>
      <c r="C55" s="75">
        <v>2061.88</v>
      </c>
      <c r="D55" s="60">
        <f t="shared" si="0"/>
        <v>-2.2526841890228777E-3</v>
      </c>
      <c r="E55" s="60">
        <f t="shared" si="3"/>
        <v>2.8763748840757665E-5</v>
      </c>
      <c r="F55" s="48">
        <f t="shared" si="1"/>
        <v>10.279971712514223</v>
      </c>
      <c r="G55" s="60">
        <f t="shared" si="2"/>
        <v>8.5137915806477977</v>
      </c>
      <c r="J55" s="60"/>
      <c r="K55" s="60"/>
      <c r="L55" s="61"/>
      <c r="M55" s="60"/>
    </row>
    <row r="56" spans="1:13" s="48" customFormat="1" ht="13.25" customHeight="1">
      <c r="A56" s="62">
        <v>44</v>
      </c>
      <c r="B56" s="63">
        <v>42621</v>
      </c>
      <c r="C56" s="75">
        <v>2063.73</v>
      </c>
      <c r="D56" s="60">
        <f t="shared" si="0"/>
        <v>8.9683713390193332E-4</v>
      </c>
      <c r="E56" s="60">
        <f t="shared" si="3"/>
        <v>2.7081384288086694E-5</v>
      </c>
      <c r="F56" s="48">
        <f t="shared" si="1"/>
        <v>10.486964002678342</v>
      </c>
      <c r="G56" s="60">
        <f t="shared" si="2"/>
        <v>8.2610585523877305</v>
      </c>
      <c r="J56" s="60"/>
      <c r="K56" s="60"/>
      <c r="L56" s="61"/>
      <c r="M56" s="60"/>
    </row>
    <row r="57" spans="1:13" s="48" customFormat="1" ht="13.25" customHeight="1">
      <c r="A57" s="62">
        <v>45</v>
      </c>
      <c r="B57" s="63">
        <v>42622</v>
      </c>
      <c r="C57" s="75">
        <v>2037.87</v>
      </c>
      <c r="D57" s="60">
        <f t="shared" si="0"/>
        <v>-1.2609880370424122E-2</v>
      </c>
      <c r="E57" s="60">
        <f t="shared" si="3"/>
        <v>2.5215231093247577E-5</v>
      </c>
      <c r="F57" s="48">
        <f t="shared" si="1"/>
        <v>4.2819895370279601</v>
      </c>
      <c r="G57" s="60">
        <f t="shared" si="2"/>
        <v>7.97134758713882</v>
      </c>
      <c r="J57" s="60"/>
      <c r="K57" s="60"/>
      <c r="L57" s="61"/>
      <c r="M57" s="60"/>
    </row>
    <row r="58" spans="1:13" s="48" customFormat="1" ht="13.25" customHeight="1">
      <c r="A58" s="62">
        <v>46</v>
      </c>
      <c r="B58" s="63">
        <v>42625</v>
      </c>
      <c r="C58" s="75">
        <v>1991.48</v>
      </c>
      <c r="D58" s="60">
        <f t="shared" si="0"/>
        <v>-2.302706383077445E-2</v>
      </c>
      <c r="E58" s="60">
        <f t="shared" si="3"/>
        <v>3.4717045732290872E-5</v>
      </c>
      <c r="F58" s="48">
        <f t="shared" si="1"/>
        <v>-5.0050724932486705</v>
      </c>
      <c r="G58" s="60">
        <f t="shared" si="2"/>
        <v>9.3534461694806907</v>
      </c>
      <c r="J58" s="60"/>
      <c r="K58" s="60"/>
      <c r="L58" s="61"/>
      <c r="M58" s="60"/>
    </row>
    <row r="59" spans="1:13" s="48" customFormat="1" ht="13.25" customHeight="1">
      <c r="A59" s="62">
        <v>47</v>
      </c>
      <c r="B59" s="64">
        <v>42626</v>
      </c>
      <c r="C59" s="75">
        <v>1999.36</v>
      </c>
      <c r="D59" s="60">
        <f t="shared" si="0"/>
        <v>3.949048441282123E-3</v>
      </c>
      <c r="E59" s="60">
        <f t="shared" si="3"/>
        <v>6.9908656242745633E-5</v>
      </c>
      <c r="F59" s="48">
        <f t="shared" si="1"/>
        <v>9.3452445039546177</v>
      </c>
      <c r="G59" s="60">
        <f t="shared" si="2"/>
        <v>13.272897714203896</v>
      </c>
      <c r="J59" s="60"/>
      <c r="K59" s="60"/>
      <c r="L59" s="61"/>
      <c r="M59" s="60"/>
    </row>
    <row r="60" spans="1:13" s="48" customFormat="1" ht="13.25" customHeight="1">
      <c r="A60" s="62">
        <v>48</v>
      </c>
      <c r="B60" s="65">
        <v>42632</v>
      </c>
      <c r="C60" s="75">
        <v>2015.78</v>
      </c>
      <c r="D60" s="60">
        <f t="shared" si="0"/>
        <v>8.1790879211926255E-3</v>
      </c>
      <c r="E60" s="60">
        <f t="shared" si="3"/>
        <v>6.6051390436355984E-5</v>
      </c>
      <c r="F60" s="48">
        <f t="shared" si="1"/>
        <v>8.6122679229520962</v>
      </c>
      <c r="G60" s="60">
        <f t="shared" si="2"/>
        <v>12.901531068040608</v>
      </c>
      <c r="J60" s="60"/>
      <c r="K60" s="60"/>
      <c r="L60" s="61"/>
      <c r="M60" s="60"/>
    </row>
    <row r="61" spans="1:13" s="48" customFormat="1" ht="13.25" customHeight="1">
      <c r="A61" s="62">
        <v>49</v>
      </c>
      <c r="B61" s="63">
        <v>42633</v>
      </c>
      <c r="C61" s="75">
        <v>2025.71</v>
      </c>
      <c r="D61" s="60">
        <f t="shared" si="0"/>
        <v>4.914039120364146E-3</v>
      </c>
      <c r="E61" s="60">
        <f t="shared" si="3"/>
        <v>6.611147824086346E-5</v>
      </c>
      <c r="F61" s="48">
        <f t="shared" si="1"/>
        <v>9.2589096598869638</v>
      </c>
      <c r="G61" s="60">
        <f t="shared" si="2"/>
        <v>12.907398078891653</v>
      </c>
      <c r="J61" s="60"/>
      <c r="K61" s="60"/>
      <c r="L61" s="61"/>
      <c r="M61" s="60"/>
    </row>
    <row r="62" spans="1:13" s="48" customFormat="1" ht="13.25" customHeight="1">
      <c r="A62" s="62">
        <v>50</v>
      </c>
      <c r="B62" s="63">
        <v>42634</v>
      </c>
      <c r="C62" s="75">
        <v>2035.99</v>
      </c>
      <c r="D62" s="60">
        <f t="shared" si="0"/>
        <v>5.0619306942820122E-3</v>
      </c>
      <c r="E62" s="60">
        <f t="shared" si="3"/>
        <v>6.3131286907902061E-5</v>
      </c>
      <c r="F62" s="48">
        <f t="shared" si="1"/>
        <v>9.2644233372743834</v>
      </c>
      <c r="G62" s="60">
        <f t="shared" si="2"/>
        <v>12.613121858125101</v>
      </c>
      <c r="J62" s="60"/>
      <c r="K62" s="60"/>
      <c r="L62" s="61"/>
      <c r="M62" s="60"/>
    </row>
    <row r="63" spans="1:13" s="48" customFormat="1" ht="13.25" customHeight="1">
      <c r="A63" s="62">
        <v>51</v>
      </c>
      <c r="B63" s="63">
        <v>42635</v>
      </c>
      <c r="C63" s="75">
        <v>2049.6999999999998</v>
      </c>
      <c r="D63" s="60">
        <f t="shared" si="0"/>
        <v>6.7112538930866345E-3</v>
      </c>
      <c r="E63" s="60">
        <f t="shared" si="3"/>
        <v>6.0467521480378216E-5</v>
      </c>
      <c r="F63" s="48">
        <f t="shared" si="1"/>
        <v>8.9685261332096911</v>
      </c>
      <c r="G63" s="60">
        <f t="shared" si="2"/>
        <v>12.344154654351716</v>
      </c>
      <c r="J63" s="60"/>
      <c r="K63" s="60"/>
      <c r="L63" s="61"/>
      <c r="M63" s="60"/>
    </row>
    <row r="64" spans="1:13" s="48" customFormat="1" ht="13.25" customHeight="1">
      <c r="A64" s="62">
        <v>52</v>
      </c>
      <c r="B64" s="64">
        <v>42636</v>
      </c>
      <c r="C64" s="75">
        <v>2054.0700000000002</v>
      </c>
      <c r="D64" s="60">
        <f t="shared" si="0"/>
        <v>2.1297497919229046E-3</v>
      </c>
      <c r="E64" s="60">
        <f t="shared" si="3"/>
        <v>5.9371950779977926E-5</v>
      </c>
      <c r="F64" s="48">
        <f t="shared" si="1"/>
        <v>9.6552917321754919</v>
      </c>
      <c r="G64" s="60">
        <f t="shared" si="2"/>
        <v>12.231815726438343</v>
      </c>
      <c r="J64" s="60"/>
      <c r="K64" s="60"/>
      <c r="L64" s="61"/>
      <c r="M64" s="60"/>
    </row>
    <row r="65" spans="1:13" s="48" customFormat="1" ht="13.25" customHeight="1">
      <c r="A65" s="62">
        <v>53</v>
      </c>
      <c r="B65" s="65">
        <v>42639</v>
      </c>
      <c r="C65" s="75">
        <v>2047.11</v>
      </c>
      <c r="D65" s="60">
        <f t="shared" si="0"/>
        <v>-3.3941483581505392E-3</v>
      </c>
      <c r="E65" s="60">
        <f t="shared" si="3"/>
        <v>5.5477581881569882E-5</v>
      </c>
      <c r="F65" s="48">
        <f t="shared" si="1"/>
        <v>9.5918757231090908</v>
      </c>
      <c r="G65" s="60">
        <f t="shared" si="2"/>
        <v>11.823853278079701</v>
      </c>
      <c r="J65" s="60"/>
      <c r="K65" s="60"/>
      <c r="L65" s="61"/>
      <c r="M65" s="60"/>
    </row>
    <row r="66" spans="1:13" s="48" customFormat="1" ht="13.25" customHeight="1">
      <c r="A66" s="62">
        <v>54</v>
      </c>
      <c r="B66" s="63">
        <v>42640</v>
      </c>
      <c r="C66" s="75">
        <v>2062.8200000000002</v>
      </c>
      <c r="D66" s="60">
        <f t="shared" si="0"/>
        <v>7.6449362953813979E-3</v>
      </c>
      <c r="E66" s="60">
        <f t="shared" si="3"/>
        <v>5.2355805510466227E-5</v>
      </c>
      <c r="F66" s="48">
        <f t="shared" si="1"/>
        <v>8.7411426621325017</v>
      </c>
      <c r="G66" s="60">
        <f t="shared" si="2"/>
        <v>11.486367131794756</v>
      </c>
      <c r="J66" s="60"/>
      <c r="K66" s="60"/>
      <c r="L66" s="61"/>
      <c r="M66" s="60"/>
    </row>
    <row r="67" spans="1:13" s="48" customFormat="1" ht="13.25" customHeight="1">
      <c r="A67" s="62">
        <v>55</v>
      </c>
      <c r="B67" s="63">
        <v>42641</v>
      </c>
      <c r="C67" s="75">
        <v>2053.06</v>
      </c>
      <c r="D67" s="60">
        <f t="shared" si="0"/>
        <v>-4.7426155737358396E-3</v>
      </c>
      <c r="E67" s="60">
        <f t="shared" si="3"/>
        <v>5.2788253494821024E-5</v>
      </c>
      <c r="F67" s="48">
        <f t="shared" si="1"/>
        <v>9.4231346001216671</v>
      </c>
      <c r="G67" s="60">
        <f t="shared" si="2"/>
        <v>11.533707071317052</v>
      </c>
      <c r="J67" s="60"/>
      <c r="K67" s="60"/>
      <c r="L67" s="61"/>
      <c r="M67" s="60"/>
    </row>
    <row r="68" spans="1:13" s="48" customFormat="1" ht="13.25" customHeight="1">
      <c r="A68" s="62">
        <v>56</v>
      </c>
      <c r="B68" s="63">
        <v>42642</v>
      </c>
      <c r="C68" s="75">
        <v>2068.7199999999998</v>
      </c>
      <c r="D68" s="60">
        <f t="shared" si="0"/>
        <v>7.5986953941508525E-3</v>
      </c>
      <c r="E68" s="60">
        <f t="shared" si="3"/>
        <v>5.0636693040705215E-5</v>
      </c>
      <c r="F68" s="48">
        <f t="shared" si="1"/>
        <v>8.7505508595907351</v>
      </c>
      <c r="G68" s="60">
        <f t="shared" si="2"/>
        <v>11.296214696197003</v>
      </c>
      <c r="J68" s="60"/>
      <c r="K68" s="60"/>
      <c r="L68" s="61"/>
      <c r="M68" s="60"/>
    </row>
    <row r="69" spans="1:13" s="48" customFormat="1" ht="13.25" customHeight="1">
      <c r="A69" s="62">
        <v>57</v>
      </c>
      <c r="B69" s="64">
        <v>42643</v>
      </c>
      <c r="C69" s="75">
        <v>2043.63</v>
      </c>
      <c r="D69" s="60">
        <f t="shared" si="0"/>
        <v>-1.2202420184245786E-2</v>
      </c>
      <c r="E69" s="60">
        <f t="shared" si="3"/>
        <v>5.1141170163588173E-5</v>
      </c>
      <c r="F69" s="48">
        <f t="shared" si="1"/>
        <v>6.9693905662683546</v>
      </c>
      <c r="G69" s="60">
        <f t="shared" si="2"/>
        <v>11.352345520298535</v>
      </c>
      <c r="J69" s="60"/>
      <c r="K69" s="60"/>
      <c r="L69" s="61"/>
      <c r="M69" s="60"/>
    </row>
    <row r="70" spans="1:13" s="48" customFormat="1" ht="13.25" customHeight="1">
      <c r="A70" s="62">
        <v>58</v>
      </c>
      <c r="B70" s="65">
        <v>42647</v>
      </c>
      <c r="C70" s="75">
        <v>2054.86</v>
      </c>
      <c r="D70" s="60">
        <f t="shared" si="0"/>
        <v>5.4800807635318532E-3</v>
      </c>
      <c r="E70" s="60">
        <f t="shared" si="3"/>
        <v>5.8083771188552165E-5</v>
      </c>
      <c r="F70" s="48">
        <f t="shared" si="1"/>
        <v>9.2365902479123747</v>
      </c>
      <c r="G70" s="60">
        <f t="shared" si="2"/>
        <v>12.09839259551249</v>
      </c>
      <c r="J70" s="60"/>
      <c r="K70" s="60"/>
      <c r="L70" s="61"/>
      <c r="M70" s="60"/>
    </row>
    <row r="71" spans="1:13" s="48" customFormat="1" ht="13.25" customHeight="1">
      <c r="A71" s="62">
        <v>59</v>
      </c>
      <c r="B71" s="63">
        <v>42648</v>
      </c>
      <c r="C71" s="75">
        <v>2053</v>
      </c>
      <c r="D71" s="60">
        <f t="shared" si="0"/>
        <v>-9.0558107000341499E-4</v>
      </c>
      <c r="E71" s="60">
        <f t="shared" si="3"/>
        <v>5.6091530748839411E-5</v>
      </c>
      <c r="F71" s="48">
        <f t="shared" si="1"/>
        <v>9.7739053870195889</v>
      </c>
      <c r="G71" s="60">
        <f t="shared" si="2"/>
        <v>11.889098262150723</v>
      </c>
      <c r="J71" s="60"/>
      <c r="K71" s="60"/>
      <c r="L71" s="61"/>
      <c r="M71" s="60"/>
    </row>
    <row r="72" spans="1:13" s="48" customFormat="1" ht="13.25" customHeight="1">
      <c r="A72" s="62">
        <v>60</v>
      </c>
      <c r="B72" s="63">
        <v>42649</v>
      </c>
      <c r="C72" s="75">
        <v>2065.3000000000002</v>
      </c>
      <c r="D72" s="60">
        <f t="shared" si="0"/>
        <v>5.9733562746708251E-3</v>
      </c>
      <c r="E72" s="60">
        <f t="shared" si="3"/>
        <v>5.2166244942862192E-5</v>
      </c>
      <c r="F72" s="48">
        <f t="shared" si="1"/>
        <v>9.1770888447317205</v>
      </c>
      <c r="G72" s="60">
        <f t="shared" si="2"/>
        <v>11.465554380666148</v>
      </c>
      <c r="J72" s="60"/>
      <c r="K72" s="60"/>
      <c r="L72" s="61"/>
      <c r="M72" s="60"/>
    </row>
    <row r="73" spans="1:13" s="48" customFormat="1" ht="13.25" customHeight="1">
      <c r="A73" s="62">
        <v>61</v>
      </c>
      <c r="B73" s="63">
        <v>42650</v>
      </c>
      <c r="C73" s="75">
        <v>2053.8000000000002</v>
      </c>
      <c r="D73" s="60">
        <f t="shared" si="0"/>
        <v>-5.5837585294095504E-3</v>
      </c>
      <c r="E73" s="60">
        <f t="shared" si="3"/>
        <v>5.0995489483456062E-5</v>
      </c>
      <c r="F73" s="48">
        <f t="shared" si="1"/>
        <v>9.2723789192884283</v>
      </c>
      <c r="G73" s="60">
        <f t="shared" si="2"/>
        <v>11.336164849644224</v>
      </c>
      <c r="J73" s="60"/>
      <c r="K73" s="60"/>
      <c r="L73" s="61"/>
      <c r="M73" s="60"/>
    </row>
    <row r="74" spans="1:13" s="48" customFormat="1" ht="13.25" customHeight="1">
      <c r="A74" s="62">
        <v>62</v>
      </c>
      <c r="B74" s="64">
        <v>42653</v>
      </c>
      <c r="C74" s="75">
        <v>2056.8200000000002</v>
      </c>
      <c r="D74" s="60">
        <f t="shared" si="0"/>
        <v>1.4693649830715713E-3</v>
      </c>
      <c r="E74" s="60">
        <f t="shared" si="3"/>
        <v>4.9588110183745144E-5</v>
      </c>
      <c r="F74" s="48">
        <f t="shared" si="1"/>
        <v>9.868220129744758</v>
      </c>
      <c r="G74" s="60">
        <f t="shared" si="2"/>
        <v>11.178642031259333</v>
      </c>
      <c r="J74" s="60"/>
      <c r="K74" s="60"/>
      <c r="L74" s="61"/>
      <c r="M74" s="60"/>
    </row>
    <row r="75" spans="1:13" s="48" customFormat="1" ht="13.25" customHeight="1">
      <c r="A75" s="62">
        <v>63</v>
      </c>
      <c r="B75" s="65">
        <v>42654</v>
      </c>
      <c r="C75" s="75">
        <v>2031.93</v>
      </c>
      <c r="D75" s="60">
        <f t="shared" si="0"/>
        <v>-1.2175020461165536E-2</v>
      </c>
      <c r="E75" s="60">
        <f t="shared" si="3"/>
        <v>4.621977681628299E-5</v>
      </c>
      <c r="F75" s="48">
        <f t="shared" si="1"/>
        <v>6.7750097701564922</v>
      </c>
      <c r="G75" s="60">
        <f t="shared" si="2"/>
        <v>10.792304553571176</v>
      </c>
      <c r="J75" s="60"/>
      <c r="K75" s="60"/>
      <c r="L75" s="61"/>
      <c r="M75" s="60"/>
    </row>
    <row r="76" spans="1:13" s="48" customFormat="1" ht="13.25" customHeight="1">
      <c r="A76" s="62">
        <v>64</v>
      </c>
      <c r="B76" s="63">
        <v>42655</v>
      </c>
      <c r="C76" s="75">
        <v>2033.73</v>
      </c>
      <c r="D76" s="60">
        <f t="shared" si="0"/>
        <v>8.8546514839267705E-4</v>
      </c>
      <c r="E76" s="60">
        <f t="shared" si="3"/>
        <v>5.3464451300218376E-5</v>
      </c>
      <c r="F76" s="48">
        <f t="shared" si="1"/>
        <v>9.8218287296656026</v>
      </c>
      <c r="G76" s="60">
        <f t="shared" si="2"/>
        <v>11.607343247985316</v>
      </c>
      <c r="J76" s="60"/>
      <c r="K76" s="60"/>
      <c r="L76" s="61"/>
      <c r="M76" s="60"/>
    </row>
    <row r="77" spans="1:13" s="48" customFormat="1" ht="13.25" customHeight="1">
      <c r="A77" s="62">
        <v>65</v>
      </c>
      <c r="B77" s="63">
        <v>42656</v>
      </c>
      <c r="C77" s="75">
        <v>2015.44</v>
      </c>
      <c r="D77" s="60">
        <f t="shared" si="0"/>
        <v>-9.034011608404887E-3</v>
      </c>
      <c r="E77" s="60">
        <f t="shared" si="3"/>
        <v>4.9723177577461346E-5</v>
      </c>
      <c r="F77" s="48">
        <f t="shared" si="1"/>
        <v>8.2676847940295204</v>
      </c>
      <c r="G77" s="60">
        <f t="shared" si="2"/>
        <v>11.193855792138944</v>
      </c>
      <c r="J77" s="60"/>
      <c r="K77" s="60"/>
      <c r="L77" s="61"/>
      <c r="M77" s="60"/>
    </row>
    <row r="78" spans="1:13" s="48" customFormat="1" ht="13.25" customHeight="1">
      <c r="A78" s="62">
        <v>66</v>
      </c>
      <c r="B78" s="63">
        <v>42657</v>
      </c>
      <c r="C78" s="75">
        <v>2022.66</v>
      </c>
      <c r="D78" s="60">
        <f t="shared" ref="D78:D141" si="4">LN(C78/C77)</f>
        <v>3.5759429898871492E-3</v>
      </c>
      <c r="E78" s="60">
        <f t="shared" si="3"/>
        <v>5.1987965178031474E-5</v>
      </c>
      <c r="F78" s="48">
        <f t="shared" si="1"/>
        <v>9.6185304503171078</v>
      </c>
      <c r="G78" s="60">
        <f t="shared" si="2"/>
        <v>11.445945668604203</v>
      </c>
      <c r="J78" s="60"/>
      <c r="K78" s="60"/>
      <c r="L78" s="61"/>
      <c r="M78" s="60"/>
    </row>
    <row r="79" spans="1:13" s="48" customFormat="1" ht="13.25" customHeight="1">
      <c r="A79" s="62">
        <v>67</v>
      </c>
      <c r="B79" s="64">
        <v>42660</v>
      </c>
      <c r="C79" s="75">
        <v>2027.61</v>
      </c>
      <c r="D79" s="60">
        <f t="shared" si="4"/>
        <v>2.4442827092950601E-3</v>
      </c>
      <c r="E79" s="60">
        <f t="shared" si="3"/>
        <v>4.9204004626763672E-5</v>
      </c>
      <c r="F79" s="48">
        <f t="shared" ref="F79:F142" si="5">-1*(LN(E79)+POWER(D79,2)/E79)</f>
        <v>9.7981121342359074</v>
      </c>
      <c r="G79" s="60">
        <f t="shared" ref="G79:G142" si="6">SQRT(E79*252)*100</f>
        <v>11.135263430177323</v>
      </c>
      <c r="J79" s="60"/>
      <c r="K79" s="60"/>
      <c r="L79" s="61"/>
      <c r="M79" s="60"/>
    </row>
    <row r="80" spans="1:13" s="48" customFormat="1" ht="13.25" customHeight="1">
      <c r="A80" s="62">
        <v>68</v>
      </c>
      <c r="B80" s="65">
        <v>42661</v>
      </c>
      <c r="C80" s="75">
        <v>2040.43</v>
      </c>
      <c r="D80" s="60">
        <f t="shared" si="4"/>
        <v>6.3028104148245868E-3</v>
      </c>
      <c r="E80" s="60">
        <f t="shared" si="3"/>
        <v>4.6133919092186357E-5</v>
      </c>
      <c r="F80" s="48">
        <f t="shared" si="5"/>
        <v>9.1228729142203875</v>
      </c>
      <c r="G80" s="60">
        <f t="shared" si="6"/>
        <v>10.782276017256729</v>
      </c>
      <c r="J80" s="60"/>
      <c r="K80" s="60"/>
      <c r="L80" s="61"/>
      <c r="M80" s="60"/>
    </row>
    <row r="81" spans="1:13" s="48" customFormat="1" ht="13.25" customHeight="1">
      <c r="A81" s="62">
        <v>69</v>
      </c>
      <c r="B81" s="63">
        <v>42662</v>
      </c>
      <c r="C81" s="75">
        <v>2040.94</v>
      </c>
      <c r="D81" s="60">
        <f t="shared" si="4"/>
        <v>2.4991608340073167E-4</v>
      </c>
      <c r="E81" s="60">
        <f t="shared" ref="E81:E144" si="7">$B$3*E80+(1-$B$3)*POWER(D80,2)</f>
        <v>4.5678798188255019E-5</v>
      </c>
      <c r="F81" s="48">
        <f t="shared" si="5"/>
        <v>9.9925089710652397</v>
      </c>
      <c r="G81" s="60">
        <f t="shared" si="6"/>
        <v>10.728959475848656</v>
      </c>
      <c r="J81" s="60"/>
      <c r="K81" s="60"/>
      <c r="L81" s="61"/>
      <c r="M81" s="60"/>
    </row>
    <row r="82" spans="1:13" s="48" customFormat="1" ht="13.25" customHeight="1">
      <c r="A82" s="62">
        <v>70</v>
      </c>
      <c r="B82" s="63">
        <v>42663</v>
      </c>
      <c r="C82" s="75">
        <v>2040.6</v>
      </c>
      <c r="D82" s="60">
        <f t="shared" si="4"/>
        <v>-1.6660378229134081E-4</v>
      </c>
      <c r="E82" s="60">
        <f t="shared" si="7"/>
        <v>4.243920232879426E-5</v>
      </c>
      <c r="F82" s="48">
        <f t="shared" si="5"/>
        <v>10.06678400238818</v>
      </c>
      <c r="G82" s="60">
        <f t="shared" si="6"/>
        <v>10.341508104167474</v>
      </c>
      <c r="J82" s="60"/>
      <c r="K82" s="60"/>
      <c r="L82" s="61"/>
      <c r="M82" s="60"/>
    </row>
    <row r="83" spans="1:13" s="48" customFormat="1" ht="13.25" customHeight="1">
      <c r="A83" s="62">
        <v>71</v>
      </c>
      <c r="B83" s="63">
        <v>42664</v>
      </c>
      <c r="C83" s="75">
        <v>2033</v>
      </c>
      <c r="D83" s="60">
        <f t="shared" si="4"/>
        <v>-3.7313476128581356E-3</v>
      </c>
      <c r="E83" s="60">
        <f t="shared" si="7"/>
        <v>3.9427212703082551E-5</v>
      </c>
      <c r="F83" s="48">
        <f t="shared" si="5"/>
        <v>9.7879237091780347</v>
      </c>
      <c r="G83" s="60">
        <f t="shared" si="6"/>
        <v>9.967776884128579</v>
      </c>
      <c r="J83" s="60"/>
      <c r="K83" s="60"/>
      <c r="L83" s="61"/>
      <c r="M83" s="60"/>
    </row>
    <row r="84" spans="1:13" s="48" customFormat="1" ht="13.25" customHeight="1">
      <c r="A84" s="62">
        <v>72</v>
      </c>
      <c r="B84" s="64">
        <v>42667</v>
      </c>
      <c r="C84" s="75">
        <v>2047.74</v>
      </c>
      <c r="D84" s="60">
        <f t="shared" si="4"/>
        <v>7.2242113468217678E-3</v>
      </c>
      <c r="E84" s="60">
        <f t="shared" si="7"/>
        <v>3.7615943158551521E-5</v>
      </c>
      <c r="F84" s="48">
        <f t="shared" si="5"/>
        <v>8.8006594475681634</v>
      </c>
      <c r="G84" s="60">
        <f t="shared" si="6"/>
        <v>9.7361274005402088</v>
      </c>
      <c r="J84" s="60"/>
      <c r="K84" s="60"/>
      <c r="L84" s="61"/>
      <c r="M84" s="60"/>
    </row>
    <row r="85" spans="1:13" s="48" customFormat="1" ht="13.25" customHeight="1">
      <c r="A85" s="62">
        <v>73</v>
      </c>
      <c r="B85" s="65">
        <v>42668</v>
      </c>
      <c r="C85" s="75">
        <v>2037.17</v>
      </c>
      <c r="D85" s="60">
        <f t="shared" si="4"/>
        <v>-5.1751561677884769E-3</v>
      </c>
      <c r="E85" s="60">
        <f t="shared" si="7"/>
        <v>3.865091348314933E-5</v>
      </c>
      <c r="F85" s="48">
        <f t="shared" si="5"/>
        <v>9.4680136702091868</v>
      </c>
      <c r="G85" s="60">
        <f t="shared" si="6"/>
        <v>9.8691591322430465</v>
      </c>
      <c r="J85" s="60"/>
      <c r="K85" s="60"/>
      <c r="L85" s="61"/>
      <c r="M85" s="60"/>
    </row>
    <row r="86" spans="1:13" s="48" customFormat="1" ht="13.25" customHeight="1">
      <c r="A86" s="62">
        <v>74</v>
      </c>
      <c r="B86" s="63">
        <v>42669</v>
      </c>
      <c r="C86" s="75">
        <v>2013.89</v>
      </c>
      <c r="D86" s="60">
        <f t="shared" si="4"/>
        <v>-1.1493414696738017E-2</v>
      </c>
      <c r="E86" s="60">
        <f t="shared" si="7"/>
        <v>3.7808020323666979E-5</v>
      </c>
      <c r="F86" s="48">
        <f t="shared" si="5"/>
        <v>6.6890591692647892</v>
      </c>
      <c r="G86" s="60">
        <f t="shared" si="6"/>
        <v>9.7609533968583619</v>
      </c>
      <c r="J86" s="60"/>
      <c r="K86" s="60"/>
      <c r="L86" s="61"/>
      <c r="M86" s="60"/>
    </row>
    <row r="87" spans="1:13" s="48" customFormat="1" ht="13.25" customHeight="1">
      <c r="A87" s="62">
        <v>75</v>
      </c>
      <c r="B87" s="63">
        <v>42670</v>
      </c>
      <c r="C87" s="75">
        <v>2024.12</v>
      </c>
      <c r="D87" s="60">
        <f t="shared" si="4"/>
        <v>5.0668630767676318E-3</v>
      </c>
      <c r="E87" s="60">
        <f t="shared" si="7"/>
        <v>4.4504377600168424E-5</v>
      </c>
      <c r="F87" s="48">
        <f t="shared" si="5"/>
        <v>9.4430561209038757</v>
      </c>
      <c r="G87" s="60">
        <f t="shared" si="6"/>
        <v>10.590138410446977</v>
      </c>
      <c r="J87" s="60"/>
      <c r="K87" s="60"/>
      <c r="L87" s="61"/>
      <c r="M87" s="60"/>
    </row>
    <row r="88" spans="1:13" s="48" customFormat="1" ht="13.25" customHeight="1">
      <c r="A88" s="62">
        <v>76</v>
      </c>
      <c r="B88" s="63">
        <v>42671</v>
      </c>
      <c r="C88" s="75">
        <v>2019.42</v>
      </c>
      <c r="D88" s="60">
        <f t="shared" si="4"/>
        <v>-2.3246967343716206E-3</v>
      </c>
      <c r="E88" s="60">
        <f t="shared" si="7"/>
        <v>4.3167011996210722E-5</v>
      </c>
      <c r="F88" s="48">
        <f t="shared" si="5"/>
        <v>9.9252407994218608</v>
      </c>
      <c r="G88" s="60">
        <f t="shared" si="6"/>
        <v>10.429806816545119</v>
      </c>
      <c r="J88" s="60"/>
      <c r="K88" s="60"/>
      <c r="L88" s="61"/>
      <c r="M88" s="60"/>
    </row>
    <row r="89" spans="1:13" s="48" customFormat="1" ht="13.25" customHeight="1">
      <c r="A89" s="62">
        <v>77</v>
      </c>
      <c r="B89" s="64">
        <v>42674</v>
      </c>
      <c r="C89" s="75">
        <v>2008.19</v>
      </c>
      <c r="D89" s="60">
        <f t="shared" si="4"/>
        <v>-5.5765226038070508E-3</v>
      </c>
      <c r="E89" s="60">
        <f t="shared" si="7"/>
        <v>4.0485161573349829E-5</v>
      </c>
      <c r="F89" s="48">
        <f t="shared" si="5"/>
        <v>9.3464515233693586</v>
      </c>
      <c r="G89" s="60">
        <f t="shared" si="6"/>
        <v>10.100624097789284</v>
      </c>
      <c r="J89" s="60"/>
      <c r="K89" s="60"/>
      <c r="L89" s="61"/>
      <c r="M89" s="60"/>
    </row>
    <row r="90" spans="1:13" s="48" customFormat="1" ht="13.25" customHeight="1">
      <c r="A90" s="62">
        <v>78</v>
      </c>
      <c r="B90" s="65">
        <v>42675</v>
      </c>
      <c r="C90" s="75">
        <v>2007.39</v>
      </c>
      <c r="D90" s="60">
        <f t="shared" si="4"/>
        <v>-3.9844805013672239E-4</v>
      </c>
      <c r="E90" s="60">
        <f t="shared" si="7"/>
        <v>3.9818473026752144E-5</v>
      </c>
      <c r="F90" s="48">
        <f t="shared" si="5"/>
        <v>10.1271924915143</v>
      </c>
      <c r="G90" s="60">
        <f t="shared" si="6"/>
        <v>10.017112958702992</v>
      </c>
      <c r="J90" s="60"/>
      <c r="K90" s="60"/>
      <c r="L90" s="61"/>
      <c r="M90" s="60"/>
    </row>
    <row r="91" spans="1:13" s="48" customFormat="1" ht="13.25" customHeight="1">
      <c r="A91" s="62">
        <v>79</v>
      </c>
      <c r="B91" s="63">
        <v>42676</v>
      </c>
      <c r="C91" s="75">
        <v>1978.94</v>
      </c>
      <c r="D91" s="60">
        <f t="shared" si="4"/>
        <v>-1.4274022998736041E-2</v>
      </c>
      <c r="E91" s="60">
        <f t="shared" si="7"/>
        <v>3.7001906880353433E-5</v>
      </c>
      <c r="F91" s="48">
        <f t="shared" si="5"/>
        <v>4.6981294201472181</v>
      </c>
      <c r="G91" s="60">
        <f t="shared" si="6"/>
        <v>9.6563349847905879</v>
      </c>
      <c r="J91" s="60"/>
      <c r="K91" s="60"/>
      <c r="L91" s="61"/>
      <c r="M91" s="60"/>
    </row>
    <row r="92" spans="1:13" s="48" customFormat="1" ht="13.25" customHeight="1">
      <c r="A92" s="62">
        <v>80</v>
      </c>
      <c r="B92" s="63">
        <v>42677</v>
      </c>
      <c r="C92" s="75">
        <v>1983.8</v>
      </c>
      <c r="D92" s="60">
        <f t="shared" si="4"/>
        <v>2.45284951153506E-3</v>
      </c>
      <c r="E92" s="60">
        <f t="shared" si="7"/>
        <v>4.8843915354277435E-5</v>
      </c>
      <c r="F92" s="48">
        <f t="shared" si="5"/>
        <v>9.803703258433405</v>
      </c>
      <c r="G92" s="60">
        <f t="shared" si="6"/>
        <v>11.094443054645833</v>
      </c>
      <c r="J92" s="60"/>
      <c r="K92" s="60"/>
      <c r="L92" s="61"/>
      <c r="M92" s="60"/>
    </row>
    <row r="93" spans="1:13" s="48" customFormat="1" ht="13.25" customHeight="1">
      <c r="A93" s="62">
        <v>81</v>
      </c>
      <c r="B93" s="63">
        <v>42678</v>
      </c>
      <c r="C93" s="75">
        <v>1982.02</v>
      </c>
      <c r="D93" s="60">
        <f t="shared" si="4"/>
        <v>-8.9767065551574936E-4</v>
      </c>
      <c r="E93" s="60">
        <f t="shared" si="7"/>
        <v>4.5802382169809985E-5</v>
      </c>
      <c r="F93" s="48">
        <f t="shared" si="5"/>
        <v>9.9735812091250509</v>
      </c>
      <c r="G93" s="60">
        <f t="shared" si="6"/>
        <v>10.743463271586178</v>
      </c>
      <c r="J93" s="60"/>
      <c r="K93" s="60"/>
      <c r="L93" s="61"/>
      <c r="M93" s="60"/>
    </row>
    <row r="94" spans="1:13" s="48" customFormat="1" ht="13.25" customHeight="1">
      <c r="A94" s="62">
        <v>82</v>
      </c>
      <c r="B94" s="64">
        <v>42681</v>
      </c>
      <c r="C94" s="75">
        <v>1997.58</v>
      </c>
      <c r="D94" s="60">
        <f t="shared" si="4"/>
        <v>7.8199212446479673E-3</v>
      </c>
      <c r="E94" s="60">
        <f t="shared" si="7"/>
        <v>4.2606801375652352E-5</v>
      </c>
      <c r="F94" s="48">
        <f t="shared" si="5"/>
        <v>8.6282523734750143</v>
      </c>
      <c r="G94" s="60">
        <f t="shared" si="6"/>
        <v>10.361908099700747</v>
      </c>
      <c r="J94" s="60"/>
      <c r="K94" s="60"/>
      <c r="L94" s="61"/>
      <c r="M94" s="60"/>
    </row>
    <row r="95" spans="1:13" s="48" customFormat="1" ht="13.25" customHeight="1">
      <c r="A95" s="62">
        <v>83</v>
      </c>
      <c r="B95" s="65">
        <v>42682</v>
      </c>
      <c r="C95" s="75">
        <v>2003.38</v>
      </c>
      <c r="D95" s="60">
        <f t="shared" si="4"/>
        <v>2.8993061979565322E-3</v>
      </c>
      <c r="E95" s="60">
        <f t="shared" si="7"/>
        <v>4.3923791165530306E-5</v>
      </c>
      <c r="F95" s="48">
        <f t="shared" si="5"/>
        <v>9.8416780583070977</v>
      </c>
      <c r="G95" s="60">
        <f t="shared" si="6"/>
        <v>10.52083427001568</v>
      </c>
      <c r="J95" s="60"/>
      <c r="K95" s="60"/>
      <c r="L95" s="61"/>
      <c r="M95" s="60"/>
    </row>
    <row r="96" spans="1:13" s="48" customFormat="1" ht="13.25" customHeight="1">
      <c r="A96" s="62">
        <v>84</v>
      </c>
      <c r="B96" s="63">
        <v>42683</v>
      </c>
      <c r="C96" s="75">
        <v>1958.38</v>
      </c>
      <c r="D96" s="60">
        <f t="shared" si="4"/>
        <v>-2.271815325142295E-2</v>
      </c>
      <c r="E96" s="60">
        <f t="shared" si="7"/>
        <v>4.1401375618732826E-5</v>
      </c>
      <c r="F96" s="48">
        <f t="shared" si="5"/>
        <v>-2.3739228379346269</v>
      </c>
      <c r="G96" s="60">
        <f t="shared" si="6"/>
        <v>10.214277583814077</v>
      </c>
      <c r="J96" s="60"/>
      <c r="K96" s="60"/>
      <c r="L96" s="61"/>
      <c r="M96" s="60"/>
    </row>
    <row r="97" spans="1:13" s="48" customFormat="1" ht="13.25" customHeight="1">
      <c r="A97" s="62">
        <v>85</v>
      </c>
      <c r="B97" s="63">
        <v>42684</v>
      </c>
      <c r="C97" s="75">
        <v>2002.6</v>
      </c>
      <c r="D97" s="60">
        <f t="shared" si="4"/>
        <v>2.232873542614321E-2</v>
      </c>
      <c r="E97" s="60">
        <f t="shared" si="7"/>
        <v>7.5114703471463657E-5</v>
      </c>
      <c r="F97" s="48">
        <f t="shared" si="5"/>
        <v>2.8590131183841727</v>
      </c>
      <c r="G97" s="60">
        <f t="shared" si="6"/>
        <v>13.758235815252201</v>
      </c>
      <c r="J97" s="60"/>
      <c r="K97" s="60"/>
      <c r="L97" s="61"/>
      <c r="M97" s="60"/>
    </row>
    <row r="98" spans="1:13" s="48" customFormat="1" ht="13.25" customHeight="1">
      <c r="A98" s="62">
        <v>86</v>
      </c>
      <c r="B98" s="63">
        <v>42685</v>
      </c>
      <c r="C98" s="75">
        <v>1984.43</v>
      </c>
      <c r="D98" s="60">
        <f t="shared" si="4"/>
        <v>-9.1146170413088715E-3</v>
      </c>
      <c r="E98" s="60">
        <f t="shared" si="7"/>
        <v>1.051879596663297E-4</v>
      </c>
      <c r="F98" s="48">
        <f t="shared" si="5"/>
        <v>8.3699731882273944</v>
      </c>
      <c r="G98" s="60">
        <f t="shared" si="6"/>
        <v>16.28108283742672</v>
      </c>
      <c r="J98" s="60"/>
      <c r="K98" s="60"/>
      <c r="L98" s="61"/>
      <c r="M98" s="60"/>
    </row>
    <row r="99" spans="1:13" s="48" customFormat="1" ht="13.25" customHeight="1">
      <c r="A99" s="62">
        <v>87</v>
      </c>
      <c r="B99" s="64">
        <v>42688</v>
      </c>
      <c r="C99" s="75">
        <v>1974.4</v>
      </c>
      <c r="D99" s="60">
        <f t="shared" si="4"/>
        <v>-5.0671645213248122E-3</v>
      </c>
      <c r="E99" s="60">
        <f t="shared" si="7"/>
        <v>1.0361762274505171E-4</v>
      </c>
      <c r="F99" s="48">
        <f t="shared" si="5"/>
        <v>8.9270059437204328</v>
      </c>
      <c r="G99" s="60">
        <f t="shared" si="6"/>
        <v>16.159096797702844</v>
      </c>
      <c r="J99" s="60"/>
      <c r="K99" s="60"/>
      <c r="L99" s="61"/>
      <c r="M99" s="60"/>
    </row>
    <row r="100" spans="1:13" s="48" customFormat="1" ht="13.25" customHeight="1">
      <c r="A100" s="62">
        <v>88</v>
      </c>
      <c r="B100" s="65">
        <v>42689</v>
      </c>
      <c r="C100" s="75">
        <v>1967.53</v>
      </c>
      <c r="D100" s="60">
        <f t="shared" si="4"/>
        <v>-3.4856057593906681E-3</v>
      </c>
      <c r="E100" s="60">
        <f t="shared" si="7"/>
        <v>9.808235070770188E-5</v>
      </c>
      <c r="F100" s="48">
        <f t="shared" si="5"/>
        <v>9.1058332541329712</v>
      </c>
      <c r="G100" s="60">
        <f t="shared" si="6"/>
        <v>15.721562383663043</v>
      </c>
      <c r="J100" s="60"/>
      <c r="K100" s="60"/>
      <c r="L100" s="61"/>
      <c r="M100" s="60"/>
    </row>
    <row r="101" spans="1:13" s="48" customFormat="1" ht="13.25" customHeight="1">
      <c r="A101" s="62">
        <v>89</v>
      </c>
      <c r="B101" s="63">
        <v>42690</v>
      </c>
      <c r="C101" s="75">
        <v>1979.65</v>
      </c>
      <c r="D101" s="60">
        <f t="shared" si="4"/>
        <v>6.1411124348880186E-3</v>
      </c>
      <c r="E101" s="60">
        <f t="shared" si="7"/>
        <v>9.197954025557813E-5</v>
      </c>
      <c r="F101" s="48">
        <f t="shared" si="5"/>
        <v>8.8839264506923765</v>
      </c>
      <c r="G101" s="60">
        <f t="shared" si="6"/>
        <v>15.224599877962536</v>
      </c>
      <c r="J101" s="60"/>
      <c r="K101" s="60"/>
      <c r="L101" s="61"/>
      <c r="M101" s="60"/>
    </row>
    <row r="102" spans="1:13" s="48" customFormat="1" ht="13.25" customHeight="1">
      <c r="A102" s="62">
        <v>90</v>
      </c>
      <c r="B102" s="63">
        <v>42691</v>
      </c>
      <c r="C102" s="75">
        <v>1980.55</v>
      </c>
      <c r="D102" s="60">
        <f t="shared" si="4"/>
        <v>4.5452250668861067E-4</v>
      </c>
      <c r="E102" s="60">
        <f t="shared" si="7"/>
        <v>8.8125640315150864E-5</v>
      </c>
      <c r="F102" s="48">
        <f t="shared" si="5"/>
        <v>9.334402756169867</v>
      </c>
      <c r="G102" s="60">
        <f t="shared" si="6"/>
        <v>14.902235187856222</v>
      </c>
      <c r="J102" s="60"/>
      <c r="K102" s="60"/>
      <c r="L102" s="61"/>
      <c r="M102" s="60"/>
    </row>
    <row r="103" spans="1:13" s="48" customFormat="1" ht="13.25" customHeight="1">
      <c r="A103" s="62">
        <v>91</v>
      </c>
      <c r="B103" s="63">
        <v>42692</v>
      </c>
      <c r="C103" s="75">
        <v>1974.58</v>
      </c>
      <c r="D103" s="60">
        <f t="shared" si="4"/>
        <v>-3.018866400847879E-3</v>
      </c>
      <c r="E103" s="60">
        <f t="shared" si="7"/>
        <v>8.1881777081045857E-5</v>
      </c>
      <c r="F103" s="48">
        <f t="shared" si="5"/>
        <v>9.2989327192966531</v>
      </c>
      <c r="G103" s="60">
        <f t="shared" si="6"/>
        <v>14.364612011615055</v>
      </c>
      <c r="J103" s="60"/>
      <c r="K103" s="60"/>
      <c r="L103" s="61"/>
      <c r="M103" s="60"/>
    </row>
    <row r="104" spans="1:13" s="48" customFormat="1" ht="13.25" customHeight="1">
      <c r="A104" s="62">
        <v>92</v>
      </c>
      <c r="B104" s="64">
        <v>42695</v>
      </c>
      <c r="C104" s="75">
        <v>1966.05</v>
      </c>
      <c r="D104" s="60">
        <f t="shared" si="4"/>
        <v>-4.329263758742717E-3</v>
      </c>
      <c r="E104" s="60">
        <f t="shared" si="7"/>
        <v>7.6713900123989595E-5</v>
      </c>
      <c r="F104" s="48">
        <f t="shared" si="5"/>
        <v>9.2311104464867828</v>
      </c>
      <c r="G104" s="60">
        <f t="shared" si="6"/>
        <v>13.903921328619987</v>
      </c>
      <c r="J104" s="60"/>
      <c r="K104" s="60"/>
      <c r="L104" s="61"/>
      <c r="M104" s="60"/>
    </row>
    <row r="105" spans="1:13" s="48" customFormat="1" ht="13.25" customHeight="1">
      <c r="A105" s="62">
        <v>93</v>
      </c>
      <c r="B105" s="65">
        <v>42696</v>
      </c>
      <c r="C105" s="75">
        <v>1983.47</v>
      </c>
      <c r="D105" s="60">
        <f t="shared" si="4"/>
        <v>8.821382326909601E-3</v>
      </c>
      <c r="E105" s="60">
        <f t="shared" si="7"/>
        <v>7.2596870409640123E-5</v>
      </c>
      <c r="F105" s="48">
        <f t="shared" si="5"/>
        <v>8.4586859788847804</v>
      </c>
      <c r="G105" s="60">
        <f t="shared" si="6"/>
        <v>13.525683473758104</v>
      </c>
      <c r="J105" s="60"/>
      <c r="K105" s="60"/>
      <c r="L105" s="61"/>
      <c r="M105" s="60"/>
    </row>
    <row r="106" spans="1:13" s="48" customFormat="1" ht="13.25" customHeight="1">
      <c r="A106" s="62">
        <v>94</v>
      </c>
      <c r="B106" s="63">
        <v>42697</v>
      </c>
      <c r="C106" s="75">
        <v>1987.95</v>
      </c>
      <c r="D106" s="60">
        <f t="shared" si="4"/>
        <v>2.2561209342235053E-3</v>
      </c>
      <c r="E106" s="60">
        <f t="shared" si="7"/>
        <v>7.296758005867871E-5</v>
      </c>
      <c r="F106" s="48">
        <f t="shared" si="5"/>
        <v>9.4557371978876503</v>
      </c>
      <c r="G106" s="60">
        <f t="shared" si="6"/>
        <v>13.56017336717604</v>
      </c>
      <c r="J106" s="60"/>
      <c r="K106" s="60"/>
      <c r="L106" s="61"/>
      <c r="M106" s="60"/>
    </row>
    <row r="107" spans="1:13" s="48" customFormat="1" ht="13.25" customHeight="1">
      <c r="A107" s="62">
        <v>95</v>
      </c>
      <c r="B107" s="63">
        <v>42698</v>
      </c>
      <c r="C107" s="75">
        <v>1971.26</v>
      </c>
      <c r="D107" s="60">
        <f t="shared" si="4"/>
        <v>-8.4310248071444872E-3</v>
      </c>
      <c r="E107" s="60">
        <f t="shared" si="7"/>
        <v>6.8147034130213084E-5</v>
      </c>
      <c r="F107" s="48">
        <f t="shared" si="5"/>
        <v>8.5507721514513797</v>
      </c>
      <c r="G107" s="60">
        <f t="shared" si="6"/>
        <v>13.104599421887606</v>
      </c>
      <c r="J107" s="60"/>
      <c r="K107" s="60"/>
      <c r="L107" s="61"/>
      <c r="M107" s="60"/>
    </row>
    <row r="108" spans="1:13" s="48" customFormat="1" ht="13.25" customHeight="1">
      <c r="A108" s="62">
        <v>96</v>
      </c>
      <c r="B108" s="63">
        <v>42699</v>
      </c>
      <c r="C108" s="75">
        <v>1974.46</v>
      </c>
      <c r="D108" s="60">
        <f t="shared" si="4"/>
        <v>1.6220110406103562E-3</v>
      </c>
      <c r="E108" s="60">
        <f t="shared" si="7"/>
        <v>6.8355483210205456E-5</v>
      </c>
      <c r="F108" s="48">
        <f t="shared" si="5"/>
        <v>9.5522999858109028</v>
      </c>
      <c r="G108" s="60">
        <f t="shared" si="6"/>
        <v>13.124626382862017</v>
      </c>
      <c r="J108" s="60"/>
      <c r="K108" s="60"/>
      <c r="L108" s="61"/>
      <c r="M108" s="60"/>
    </row>
    <row r="109" spans="1:13" s="48" customFormat="1" ht="13.25" customHeight="1">
      <c r="A109" s="62">
        <v>97</v>
      </c>
      <c r="B109" s="64">
        <v>42702</v>
      </c>
      <c r="C109" s="75">
        <v>1978.13</v>
      </c>
      <c r="D109" s="60">
        <f t="shared" si="4"/>
        <v>1.8570107472126892E-3</v>
      </c>
      <c r="E109" s="60">
        <f t="shared" si="7"/>
        <v>6.3687835108977144E-5</v>
      </c>
      <c r="F109" s="48">
        <f t="shared" si="5"/>
        <v>9.6073702410414068</v>
      </c>
      <c r="G109" s="60">
        <f t="shared" si="6"/>
        <v>12.668596783962396</v>
      </c>
      <c r="J109" s="60"/>
      <c r="K109" s="60"/>
      <c r="L109" s="61"/>
      <c r="M109" s="60"/>
    </row>
    <row r="110" spans="1:13" s="48" customFormat="1" ht="13.25" customHeight="1">
      <c r="A110" s="62">
        <v>98</v>
      </c>
      <c r="B110" s="65">
        <v>42703</v>
      </c>
      <c r="C110" s="75">
        <v>1978.39</v>
      </c>
      <c r="D110" s="60">
        <f t="shared" si="4"/>
        <v>1.3142862938863098E-4</v>
      </c>
      <c r="E110" s="60">
        <f t="shared" si="7"/>
        <v>5.9409737920361629E-5</v>
      </c>
      <c r="F110" s="48">
        <f t="shared" si="5"/>
        <v>9.7307616552396698</v>
      </c>
      <c r="G110" s="60">
        <f t="shared" si="6"/>
        <v>12.235707562675373</v>
      </c>
      <c r="J110" s="60"/>
      <c r="K110" s="60"/>
      <c r="L110" s="61"/>
      <c r="M110" s="60"/>
    </row>
    <row r="111" spans="1:13" s="48" customFormat="1" ht="13.25" customHeight="1">
      <c r="A111" s="62">
        <v>99</v>
      </c>
      <c r="B111" s="63">
        <v>42704</v>
      </c>
      <c r="C111" s="75">
        <v>1983.48</v>
      </c>
      <c r="D111" s="60">
        <f t="shared" si="4"/>
        <v>2.5694951123975047E-3</v>
      </c>
      <c r="E111" s="60">
        <f t="shared" si="7"/>
        <v>5.5191784851774108E-5</v>
      </c>
      <c r="F111" s="48">
        <f t="shared" si="5"/>
        <v>9.6850716606895801</v>
      </c>
      <c r="G111" s="60">
        <f t="shared" si="6"/>
        <v>11.793358208181024</v>
      </c>
      <c r="J111" s="60"/>
      <c r="K111" s="60"/>
      <c r="L111" s="61"/>
      <c r="M111" s="60"/>
    </row>
    <row r="112" spans="1:13" s="48" customFormat="1" ht="13.25" customHeight="1">
      <c r="A112" s="62">
        <v>100</v>
      </c>
      <c r="B112" s="63">
        <v>42705</v>
      </c>
      <c r="C112" s="75">
        <v>1983.75</v>
      </c>
      <c r="D112" s="60">
        <f t="shared" si="4"/>
        <v>1.3611512335653608E-4</v>
      </c>
      <c r="E112" s="60">
        <f t="shared" si="7"/>
        <v>5.1741041613056261E-5</v>
      </c>
      <c r="F112" s="48">
        <f t="shared" si="5"/>
        <v>9.8689011717668986</v>
      </c>
      <c r="G112" s="60">
        <f t="shared" si="6"/>
        <v>11.418731315908163</v>
      </c>
      <c r="J112" s="60"/>
      <c r="K112" s="60"/>
      <c r="L112" s="61"/>
      <c r="M112" s="60"/>
    </row>
    <row r="113" spans="1:13" s="48" customFormat="1" ht="13.25" customHeight="1">
      <c r="A113" s="62">
        <v>101</v>
      </c>
      <c r="B113" s="63">
        <v>42706</v>
      </c>
      <c r="C113" s="75">
        <v>1970.61</v>
      </c>
      <c r="D113" s="60">
        <f t="shared" si="4"/>
        <v>-6.6458533685507994E-3</v>
      </c>
      <c r="E113" s="60">
        <f t="shared" si="7"/>
        <v>4.8067795521630015E-5</v>
      </c>
      <c r="F113" s="48">
        <f t="shared" si="5"/>
        <v>9.0240424556957599</v>
      </c>
      <c r="G113" s="60">
        <f t="shared" si="6"/>
        <v>11.005945880046278</v>
      </c>
      <c r="J113" s="60"/>
      <c r="K113" s="60"/>
      <c r="L113" s="61"/>
      <c r="M113" s="60"/>
    </row>
    <row r="114" spans="1:13" s="48" customFormat="1" ht="13.25" customHeight="1">
      <c r="A114" s="62">
        <v>102</v>
      </c>
      <c r="B114" s="64">
        <v>42709</v>
      </c>
      <c r="C114" s="75">
        <v>1963.36</v>
      </c>
      <c r="D114" s="60">
        <f t="shared" si="4"/>
        <v>-3.6858482438304097E-3</v>
      </c>
      <c r="E114" s="60">
        <f t="shared" si="7"/>
        <v>4.7790793638922906E-5</v>
      </c>
      <c r="F114" s="48">
        <f t="shared" si="5"/>
        <v>9.6644077820903114</v>
      </c>
      <c r="G114" s="60">
        <f t="shared" si="6"/>
        <v>10.974187895698055</v>
      </c>
      <c r="J114" s="60"/>
      <c r="K114" s="60"/>
      <c r="L114" s="61"/>
      <c r="M114" s="60"/>
    </row>
    <row r="115" spans="1:13" s="48" customFormat="1" ht="13.25" customHeight="1">
      <c r="A115" s="62">
        <v>103</v>
      </c>
      <c r="B115" s="65">
        <v>42710</v>
      </c>
      <c r="C115" s="75">
        <v>1989.86</v>
      </c>
      <c r="D115" s="60">
        <f t="shared" si="4"/>
        <v>1.3406993256705382E-2</v>
      </c>
      <c r="E115" s="60">
        <f t="shared" si="7"/>
        <v>4.5361589522148269E-5</v>
      </c>
      <c r="F115" s="48">
        <f t="shared" si="5"/>
        <v>6.0382970254825903</v>
      </c>
      <c r="G115" s="60">
        <f t="shared" si="6"/>
        <v>10.691641856881178</v>
      </c>
      <c r="J115" s="60"/>
      <c r="K115" s="60"/>
      <c r="L115" s="61"/>
      <c r="M115" s="60"/>
    </row>
    <row r="116" spans="1:13" s="48" customFormat="1" ht="13.25" customHeight="1">
      <c r="A116" s="62">
        <v>104</v>
      </c>
      <c r="B116" s="63">
        <v>42711</v>
      </c>
      <c r="C116" s="75">
        <v>1991.89</v>
      </c>
      <c r="D116" s="60">
        <f t="shared" si="4"/>
        <v>1.0196522513373934E-3</v>
      </c>
      <c r="E116" s="60">
        <f t="shared" si="7"/>
        <v>5.4905448910161306E-5</v>
      </c>
      <c r="F116" s="48">
        <f t="shared" si="5"/>
        <v>9.7909619421854934</v>
      </c>
      <c r="G116" s="60">
        <f t="shared" si="6"/>
        <v>11.762726352916934</v>
      </c>
      <c r="J116" s="60"/>
      <c r="K116" s="60"/>
      <c r="L116" s="61"/>
      <c r="M116" s="60"/>
    </row>
    <row r="117" spans="1:13" s="48" customFormat="1" ht="13.25" customHeight="1">
      <c r="A117" s="62">
        <v>105</v>
      </c>
      <c r="B117" s="63">
        <v>42712</v>
      </c>
      <c r="C117" s="75">
        <v>2031.07</v>
      </c>
      <c r="D117" s="60">
        <f t="shared" si="4"/>
        <v>1.9478811030576637E-2</v>
      </c>
      <c r="E117" s="60">
        <f t="shared" si="7"/>
        <v>5.1079993236023284E-5</v>
      </c>
      <c r="F117" s="48">
        <f t="shared" si="5"/>
        <v>2.4540806700261273</v>
      </c>
      <c r="G117" s="60">
        <f t="shared" si="6"/>
        <v>11.345553444181499</v>
      </c>
      <c r="J117" s="60"/>
      <c r="K117" s="60"/>
      <c r="L117" s="61"/>
      <c r="M117" s="60"/>
    </row>
    <row r="118" spans="1:13" s="48" customFormat="1" ht="13.25" customHeight="1">
      <c r="A118" s="62">
        <v>106</v>
      </c>
      <c r="B118" s="63">
        <v>42713</v>
      </c>
      <c r="C118" s="75">
        <v>2024.69</v>
      </c>
      <c r="D118" s="60">
        <f t="shared" si="4"/>
        <v>-3.1461453648925627E-3</v>
      </c>
      <c r="E118" s="60">
        <f t="shared" si="7"/>
        <v>7.4398438731660243E-5</v>
      </c>
      <c r="F118" s="48">
        <f t="shared" si="5"/>
        <v>9.3730320746069573</v>
      </c>
      <c r="G118" s="60">
        <f t="shared" si="6"/>
        <v>13.692482083383705</v>
      </c>
      <c r="J118" s="60"/>
      <c r="K118" s="60"/>
      <c r="L118" s="61"/>
      <c r="M118" s="60"/>
    </row>
    <row r="119" spans="1:13" s="48" customFormat="1" ht="13.25" customHeight="1">
      <c r="A119" s="62">
        <v>107</v>
      </c>
      <c r="B119" s="64">
        <v>42716</v>
      </c>
      <c r="C119" s="75">
        <v>2027.24</v>
      </c>
      <c r="D119" s="60">
        <f t="shared" si="4"/>
        <v>1.2586596198095792E-3</v>
      </c>
      <c r="E119" s="60">
        <f t="shared" si="7"/>
        <v>6.981774228880998E-5</v>
      </c>
      <c r="F119" s="48">
        <f t="shared" si="5"/>
        <v>9.5469315412453426</v>
      </c>
      <c r="G119" s="60">
        <f t="shared" si="6"/>
        <v>13.264264418647615</v>
      </c>
      <c r="J119" s="60"/>
      <c r="K119" s="60"/>
      <c r="L119" s="61"/>
      <c r="M119" s="60"/>
    </row>
    <row r="120" spans="1:13" s="48" customFormat="1" ht="13.25" customHeight="1">
      <c r="A120" s="62">
        <v>108</v>
      </c>
      <c r="B120" s="65">
        <v>42717</v>
      </c>
      <c r="C120" s="75">
        <v>2035.98</v>
      </c>
      <c r="D120" s="60">
        <f t="shared" si="4"/>
        <v>4.3020134176802831E-3</v>
      </c>
      <c r="E120" s="60">
        <f t="shared" si="7"/>
        <v>6.4971912427756626E-5</v>
      </c>
      <c r="F120" s="48">
        <f t="shared" si="5"/>
        <v>9.356704417627796</v>
      </c>
      <c r="G120" s="60">
        <f t="shared" si="6"/>
        <v>12.795671897870262</v>
      </c>
      <c r="J120" s="60"/>
      <c r="K120" s="60"/>
      <c r="L120" s="61"/>
      <c r="M120" s="60"/>
    </row>
    <row r="121" spans="1:13" s="48" customFormat="1" ht="13.25" customHeight="1">
      <c r="A121" s="62">
        <v>109</v>
      </c>
      <c r="B121" s="63">
        <v>42718</v>
      </c>
      <c r="C121" s="75">
        <v>2036.87</v>
      </c>
      <c r="D121" s="60">
        <f t="shared" si="4"/>
        <v>4.3704040864071331E-4</v>
      </c>
      <c r="E121" s="60">
        <f t="shared" si="7"/>
        <v>6.1672075076158942E-5</v>
      </c>
      <c r="F121" s="48">
        <f t="shared" si="5"/>
        <v>9.6905822257579537</v>
      </c>
      <c r="G121" s="60">
        <f t="shared" si="6"/>
        <v>12.466500278422991</v>
      </c>
      <c r="J121" s="60"/>
      <c r="K121" s="60"/>
      <c r="L121" s="61"/>
      <c r="M121" s="60"/>
    </row>
    <row r="122" spans="1:13" s="48" customFormat="1" ht="13.25" customHeight="1">
      <c r="A122" s="62">
        <v>110</v>
      </c>
      <c r="B122" s="63">
        <v>42719</v>
      </c>
      <c r="C122" s="75">
        <v>2036.65</v>
      </c>
      <c r="D122" s="60">
        <f t="shared" si="4"/>
        <v>-1.0801469010273423E-4</v>
      </c>
      <c r="E122" s="60">
        <f t="shared" si="7"/>
        <v>5.7305792694634001E-5</v>
      </c>
      <c r="F122" s="48">
        <f t="shared" si="5"/>
        <v>9.7669052501988283</v>
      </c>
      <c r="G122" s="60">
        <f t="shared" si="6"/>
        <v>12.017096054807821</v>
      </c>
      <c r="J122" s="60"/>
      <c r="K122" s="60"/>
      <c r="L122" s="61"/>
      <c r="M122" s="60"/>
    </row>
    <row r="123" spans="1:13" s="48" customFormat="1" ht="13.25" customHeight="1">
      <c r="A123" s="62">
        <v>111</v>
      </c>
      <c r="B123" s="63">
        <v>42720</v>
      </c>
      <c r="C123" s="75">
        <v>2042.24</v>
      </c>
      <c r="D123" s="60">
        <f t="shared" si="4"/>
        <v>2.7409434918317897E-3</v>
      </c>
      <c r="E123" s="60">
        <f t="shared" si="7"/>
        <v>5.3236860131373938E-5</v>
      </c>
      <c r="F123" s="48">
        <f t="shared" si="5"/>
        <v>9.6996398138437492</v>
      </c>
      <c r="G123" s="60">
        <f t="shared" si="6"/>
        <v>11.582611429684686</v>
      </c>
      <c r="J123" s="60"/>
      <c r="K123" s="60"/>
      <c r="L123" s="61"/>
      <c r="M123" s="60"/>
    </row>
    <row r="124" spans="1:13" s="48" customFormat="1" ht="13.25" customHeight="1">
      <c r="A124" s="62">
        <v>112</v>
      </c>
      <c r="B124" s="64">
        <v>42723</v>
      </c>
      <c r="C124" s="75">
        <v>2038.39</v>
      </c>
      <c r="D124" s="60">
        <f t="shared" si="4"/>
        <v>-1.8869640924905184E-3</v>
      </c>
      <c r="E124" s="60">
        <f t="shared" si="7"/>
        <v>4.9989612135495096E-5</v>
      </c>
      <c r="F124" s="48">
        <f t="shared" si="5"/>
        <v>9.832467863658108</v>
      </c>
      <c r="G124" s="60">
        <f t="shared" si="6"/>
        <v>11.223806064853742</v>
      </c>
      <c r="J124" s="60"/>
      <c r="K124" s="60"/>
      <c r="L124" s="61"/>
      <c r="M124" s="60"/>
    </row>
    <row r="125" spans="1:13" s="48" customFormat="1" ht="13.25" customHeight="1">
      <c r="A125" s="62">
        <v>113</v>
      </c>
      <c r="B125" s="65">
        <v>42724</v>
      </c>
      <c r="C125" s="75">
        <v>2041.94</v>
      </c>
      <c r="D125" s="60">
        <f t="shared" si="4"/>
        <v>1.740055777705338E-3</v>
      </c>
      <c r="E125" s="60">
        <f t="shared" si="7"/>
        <v>4.6692304053988536E-5</v>
      </c>
      <c r="F125" s="48">
        <f t="shared" si="5"/>
        <v>9.9070855243782336</v>
      </c>
      <c r="G125" s="60">
        <f t="shared" si="6"/>
        <v>10.847331755600136</v>
      </c>
      <c r="J125" s="60"/>
      <c r="K125" s="60"/>
      <c r="L125" s="61"/>
      <c r="M125" s="60"/>
    </row>
    <row r="126" spans="1:13" s="48" customFormat="1" ht="13.25" customHeight="1">
      <c r="A126" s="62">
        <v>114</v>
      </c>
      <c r="B126" s="63">
        <v>42725</v>
      </c>
      <c r="C126" s="75">
        <v>2037.96</v>
      </c>
      <c r="D126" s="60">
        <f t="shared" si="4"/>
        <v>-1.9510288303603161E-3</v>
      </c>
      <c r="E126" s="60">
        <f t="shared" si="7"/>
        <v>4.3591323896684406E-5</v>
      </c>
      <c r="F126" s="48">
        <f t="shared" si="5"/>
        <v>9.953329688543473</v>
      </c>
      <c r="G126" s="60">
        <f t="shared" si="6"/>
        <v>10.48094157123513</v>
      </c>
      <c r="J126" s="60"/>
      <c r="K126" s="60"/>
      <c r="L126" s="61"/>
      <c r="M126" s="60"/>
    </row>
    <row r="127" spans="1:13" s="48" customFormat="1" ht="13.25" customHeight="1">
      <c r="A127" s="62">
        <v>115</v>
      </c>
      <c r="B127" s="63">
        <v>42726</v>
      </c>
      <c r="C127" s="75">
        <v>2035.73</v>
      </c>
      <c r="D127" s="60">
        <f t="shared" si="4"/>
        <v>-1.0948305947432473E-3</v>
      </c>
      <c r="E127" s="60">
        <f t="shared" si="7"/>
        <v>4.0765873484696154E-5</v>
      </c>
      <c r="F127" s="48">
        <f t="shared" si="5"/>
        <v>10.078261891501286</v>
      </c>
      <c r="G127" s="60">
        <f t="shared" si="6"/>
        <v>10.135580949379976</v>
      </c>
      <c r="J127" s="60"/>
      <c r="K127" s="60"/>
      <c r="L127" s="61"/>
      <c r="M127" s="60"/>
    </row>
    <row r="128" spans="1:13" s="48" customFormat="1" ht="13.25" customHeight="1">
      <c r="A128" s="62">
        <v>116</v>
      </c>
      <c r="B128" s="63">
        <v>42727</v>
      </c>
      <c r="C128" s="75">
        <v>2035.9</v>
      </c>
      <c r="D128" s="60">
        <f t="shared" si="4"/>
        <v>8.3504640696062832E-5</v>
      </c>
      <c r="E128" s="60">
        <f t="shared" si="7"/>
        <v>3.7955876016246534E-5</v>
      </c>
      <c r="F128" s="48">
        <f t="shared" si="5"/>
        <v>10.178902516391506</v>
      </c>
      <c r="G128" s="60">
        <f t="shared" si="6"/>
        <v>9.7800208364267434</v>
      </c>
      <c r="J128" s="60"/>
      <c r="K128" s="60"/>
      <c r="L128" s="61"/>
      <c r="M128" s="60"/>
    </row>
    <row r="129" spans="1:13" s="48" customFormat="1" ht="13.25" customHeight="1">
      <c r="A129" s="62">
        <v>117</v>
      </c>
      <c r="B129" s="64">
        <v>42730</v>
      </c>
      <c r="C129" s="75">
        <v>2037.75</v>
      </c>
      <c r="D129" s="60">
        <f t="shared" si="4"/>
        <v>9.082764239353139E-4</v>
      </c>
      <c r="E129" s="60">
        <f t="shared" si="7"/>
        <v>3.5260808664822311E-5</v>
      </c>
      <c r="F129" s="48">
        <f t="shared" si="5"/>
        <v>10.229342328294381</v>
      </c>
      <c r="G129" s="60">
        <f t="shared" si="6"/>
        <v>9.4264117157777605</v>
      </c>
      <c r="J129" s="60"/>
      <c r="K129" s="60"/>
      <c r="L129" s="61"/>
      <c r="M129" s="60"/>
    </row>
    <row r="130" spans="1:13" s="48" customFormat="1" ht="13.25" customHeight="1">
      <c r="A130" s="62">
        <v>118</v>
      </c>
      <c r="B130" s="65">
        <v>42731</v>
      </c>
      <c r="C130" s="75">
        <v>2042.17</v>
      </c>
      <c r="D130" s="60">
        <f t="shared" si="4"/>
        <v>2.1667099988182999E-3</v>
      </c>
      <c r="E130" s="60">
        <f t="shared" si="7"/>
        <v>3.2815232961662869E-5</v>
      </c>
      <c r="F130" s="48">
        <f t="shared" si="5"/>
        <v>10.181555140819746</v>
      </c>
      <c r="G130" s="60">
        <f t="shared" si="6"/>
        <v>9.0936454221280485</v>
      </c>
      <c r="J130" s="60"/>
      <c r="K130" s="60"/>
      <c r="L130" s="61"/>
      <c r="M130" s="60"/>
    </row>
    <row r="131" spans="1:13" s="48" customFormat="1" ht="13.25" customHeight="1">
      <c r="A131" s="62">
        <v>119</v>
      </c>
      <c r="B131" s="63">
        <v>42732</v>
      </c>
      <c r="C131" s="75">
        <v>2024.49</v>
      </c>
      <c r="D131" s="60">
        <f t="shared" si="4"/>
        <v>-8.6951510046011024E-3</v>
      </c>
      <c r="E131" s="60">
        <f t="shared" si="7"/>
        <v>3.0818155128304701E-5</v>
      </c>
      <c r="F131" s="48">
        <f t="shared" si="5"/>
        <v>7.9341237540955065</v>
      </c>
      <c r="G131" s="60">
        <f t="shared" si="6"/>
        <v>8.8125904774548474</v>
      </c>
      <c r="J131" s="60"/>
      <c r="K131" s="60"/>
      <c r="L131" s="61"/>
      <c r="M131" s="60"/>
    </row>
    <row r="132" spans="1:13" s="48" customFormat="1" ht="13.25" customHeight="1">
      <c r="A132" s="62">
        <v>120</v>
      </c>
      <c r="B132" s="63">
        <v>42733</v>
      </c>
      <c r="C132" s="75">
        <v>2026.46</v>
      </c>
      <c r="D132" s="60">
        <f t="shared" si="4"/>
        <v>9.7261143943871444E-4</v>
      </c>
      <c r="E132" s="60">
        <f t="shared" si="7"/>
        <v>3.399888785948245E-5</v>
      </c>
      <c r="F132" s="48">
        <f t="shared" si="5"/>
        <v>10.261359098135648</v>
      </c>
      <c r="G132" s="60">
        <f t="shared" si="6"/>
        <v>9.2561977834257494</v>
      </c>
      <c r="J132" s="60"/>
      <c r="K132" s="60"/>
      <c r="L132" s="61"/>
      <c r="M132" s="60"/>
    </row>
    <row r="133" spans="1:13" s="48" customFormat="1" ht="13.25" customHeight="1">
      <c r="A133" s="62">
        <v>121</v>
      </c>
      <c r="B133" s="63">
        <v>42737</v>
      </c>
      <c r="C133" s="75">
        <v>2026.16</v>
      </c>
      <c r="D133" s="60">
        <f t="shared" si="4"/>
        <v>-1.4805237132913665E-4</v>
      </c>
      <c r="E133" s="60">
        <f t="shared" si="7"/>
        <v>3.1651525362729868E-5</v>
      </c>
      <c r="F133" s="48">
        <f t="shared" si="5"/>
        <v>10.360031689807686</v>
      </c>
      <c r="G133" s="60">
        <f t="shared" si="6"/>
        <v>8.9309486570061125</v>
      </c>
      <c r="J133" s="60"/>
      <c r="K133" s="60"/>
      <c r="L133" s="61"/>
      <c r="M133" s="60"/>
    </row>
    <row r="134" spans="1:13" s="48" customFormat="1" ht="13.25" customHeight="1">
      <c r="A134" s="62">
        <v>122</v>
      </c>
      <c r="B134" s="64">
        <v>42738</v>
      </c>
      <c r="C134" s="75">
        <v>2043.97</v>
      </c>
      <c r="D134" s="60">
        <f t="shared" si="4"/>
        <v>8.7516190752734754E-3</v>
      </c>
      <c r="E134" s="60">
        <f t="shared" si="7"/>
        <v>2.9405243879804962E-5</v>
      </c>
      <c r="F134" s="48">
        <f t="shared" si="5"/>
        <v>7.8296716218541231</v>
      </c>
      <c r="G134" s="60">
        <f t="shared" si="6"/>
        <v>8.6082062345827026</v>
      </c>
      <c r="J134" s="60"/>
      <c r="K134" s="60"/>
      <c r="L134" s="61"/>
      <c r="M134" s="60"/>
    </row>
    <row r="135" spans="1:13" s="48" customFormat="1" ht="13.25" customHeight="1">
      <c r="A135" s="62">
        <v>123</v>
      </c>
      <c r="B135" s="65">
        <v>42739</v>
      </c>
      <c r="C135" s="75">
        <v>2045.64</v>
      </c>
      <c r="D135" s="60">
        <f t="shared" si="4"/>
        <v>8.1670383866665652E-4</v>
      </c>
      <c r="E135" s="60">
        <f t="shared" si="7"/>
        <v>3.2756285410371765E-5</v>
      </c>
      <c r="F135" s="48">
        <f t="shared" si="5"/>
        <v>10.306053031617196</v>
      </c>
      <c r="G135" s="60">
        <f t="shared" si="6"/>
        <v>9.085474078667378</v>
      </c>
      <c r="J135" s="60"/>
      <c r="K135" s="60"/>
      <c r="L135" s="61"/>
      <c r="M135" s="60"/>
    </row>
    <row r="136" spans="1:13" s="48" customFormat="1" ht="13.25" customHeight="1">
      <c r="A136" s="62">
        <v>124</v>
      </c>
      <c r="B136" s="63">
        <v>42740</v>
      </c>
      <c r="C136" s="75">
        <v>2041.95</v>
      </c>
      <c r="D136" s="60">
        <f t="shared" si="4"/>
        <v>-1.8054653242420061E-3</v>
      </c>
      <c r="E136" s="60">
        <f t="shared" si="7"/>
        <v>3.0477358624181983E-5</v>
      </c>
      <c r="F136" s="48">
        <f t="shared" si="5"/>
        <v>10.291571518253365</v>
      </c>
      <c r="G136" s="60">
        <f t="shared" si="6"/>
        <v>8.763728871487217</v>
      </c>
      <c r="J136" s="60"/>
      <c r="K136" s="60"/>
      <c r="L136" s="61"/>
      <c r="M136" s="60"/>
    </row>
    <row r="137" spans="1:13" s="48" customFormat="1" ht="13.25" customHeight="1">
      <c r="A137" s="62">
        <v>125</v>
      </c>
      <c r="B137" s="63">
        <v>42741</v>
      </c>
      <c r="C137" s="75">
        <v>2049.12</v>
      </c>
      <c r="D137" s="60">
        <f t="shared" si="4"/>
        <v>3.5051990511698566E-3</v>
      </c>
      <c r="E137" s="60">
        <f t="shared" si="7"/>
        <v>2.8544406581219521E-5</v>
      </c>
      <c r="F137" s="48">
        <f t="shared" si="5"/>
        <v>10.033617754721154</v>
      </c>
      <c r="G137" s="60">
        <f t="shared" si="6"/>
        <v>8.481267864221314</v>
      </c>
      <c r="J137" s="60"/>
      <c r="K137" s="60"/>
      <c r="L137" s="61"/>
      <c r="M137" s="60"/>
    </row>
    <row r="138" spans="1:13" s="48" customFormat="1" ht="13.25" customHeight="1">
      <c r="A138" s="62">
        <v>126</v>
      </c>
      <c r="B138" s="63">
        <v>42744</v>
      </c>
      <c r="C138" s="75">
        <v>2048.7800000000002</v>
      </c>
      <c r="D138" s="60">
        <f t="shared" si="4"/>
        <v>-1.6593865188506082E-4</v>
      </c>
      <c r="E138" s="60">
        <f t="shared" si="7"/>
        <v>2.7389791708728712E-5</v>
      </c>
      <c r="F138" s="48">
        <f t="shared" si="5"/>
        <v>10.504334854589743</v>
      </c>
      <c r="G138" s="60">
        <f t="shared" si="6"/>
        <v>8.307964558542384</v>
      </c>
      <c r="J138" s="60"/>
      <c r="K138" s="60"/>
      <c r="L138" s="61"/>
      <c r="M138" s="60"/>
    </row>
    <row r="139" spans="1:13" s="48" customFormat="1" ht="13.25" customHeight="1">
      <c r="A139" s="62">
        <v>127</v>
      </c>
      <c r="B139" s="64">
        <v>42745</v>
      </c>
      <c r="C139" s="75">
        <v>2045.12</v>
      </c>
      <c r="D139" s="60">
        <f t="shared" si="4"/>
        <v>-1.7880265639596152E-3</v>
      </c>
      <c r="E139" s="60">
        <f t="shared" si="7"/>
        <v>2.5446570240127782E-5</v>
      </c>
      <c r="F139" s="48">
        <f t="shared" si="5"/>
        <v>10.453292264544173</v>
      </c>
      <c r="G139" s="60">
        <f t="shared" si="6"/>
        <v>8.007830980054587</v>
      </c>
      <c r="J139" s="60"/>
      <c r="K139" s="60"/>
      <c r="L139" s="61"/>
      <c r="M139" s="60"/>
    </row>
    <row r="140" spans="1:13" s="48" customFormat="1" ht="13.25" customHeight="1">
      <c r="A140" s="62">
        <v>128</v>
      </c>
      <c r="B140" s="65">
        <v>42746</v>
      </c>
      <c r="C140" s="75">
        <v>2075.17</v>
      </c>
      <c r="D140" s="60">
        <f t="shared" si="4"/>
        <v>1.4586610557833573E-2</v>
      </c>
      <c r="E140" s="60">
        <f t="shared" si="7"/>
        <v>2.3866445901320396E-5</v>
      </c>
      <c r="F140" s="48">
        <f t="shared" si="5"/>
        <v>1.7280436279253504</v>
      </c>
      <c r="G140" s="60">
        <f t="shared" si="6"/>
        <v>7.7552204141034826</v>
      </c>
      <c r="J140" s="60"/>
      <c r="K140" s="60"/>
      <c r="L140" s="61"/>
      <c r="M140" s="60"/>
    </row>
    <row r="141" spans="1:13" s="48" customFormat="1" ht="13.25" customHeight="1">
      <c r="A141" s="62">
        <v>129</v>
      </c>
      <c r="B141" s="63">
        <v>42747</v>
      </c>
      <c r="C141" s="75">
        <v>2087.14</v>
      </c>
      <c r="D141" s="60">
        <f t="shared" si="4"/>
        <v>5.7516297433508404E-3</v>
      </c>
      <c r="E141" s="60">
        <f t="shared" si="7"/>
        <v>3.728200275348435E-5</v>
      </c>
      <c r="F141" s="48">
        <f t="shared" si="5"/>
        <v>9.3096750726666375</v>
      </c>
      <c r="G141" s="60">
        <f t="shared" si="6"/>
        <v>9.6928141908725642</v>
      </c>
      <c r="J141" s="60"/>
      <c r="K141" s="60"/>
      <c r="L141" s="61"/>
      <c r="M141" s="60"/>
    </row>
    <row r="142" spans="1:13" s="48" customFormat="1" ht="13.25" customHeight="1">
      <c r="A142" s="62">
        <v>130</v>
      </c>
      <c r="B142" s="63">
        <v>42748</v>
      </c>
      <c r="C142" s="75">
        <v>2076.79</v>
      </c>
      <c r="D142" s="60">
        <f t="shared" ref="D142:D205" si="8">LN(C142/C141)</f>
        <v>-4.971275365077083E-3</v>
      </c>
      <c r="E142" s="60">
        <f t="shared" si="7"/>
        <v>3.6983671972449575E-5</v>
      </c>
      <c r="F142" s="48">
        <f t="shared" si="5"/>
        <v>9.5368045914577095</v>
      </c>
      <c r="G142" s="60">
        <f t="shared" si="6"/>
        <v>9.6539553225904733</v>
      </c>
      <c r="J142" s="60"/>
      <c r="K142" s="60"/>
      <c r="L142" s="61"/>
      <c r="M142" s="60"/>
    </row>
    <row r="143" spans="1:13" s="48" customFormat="1" ht="13.25" customHeight="1">
      <c r="A143" s="62">
        <v>131</v>
      </c>
      <c r="B143" s="63">
        <v>42751</v>
      </c>
      <c r="C143" s="75">
        <v>2064.17</v>
      </c>
      <c r="D143" s="60">
        <f t="shared" si="8"/>
        <v>-6.0952238472415576E-3</v>
      </c>
      <c r="E143" s="60">
        <f t="shared" si="7"/>
        <v>3.6112270561036299E-5</v>
      </c>
      <c r="F143" s="48">
        <f t="shared" ref="F143:F206" si="9">-1*(LN(E143)+POWER(D143,2)/E143)</f>
        <v>9.2000930816049511</v>
      </c>
      <c r="G143" s="60">
        <f t="shared" ref="G143:G206" si="10">SQRT(E143*252)*100</f>
        <v>9.5395451575959047</v>
      </c>
      <c r="J143" s="60"/>
      <c r="K143" s="60"/>
      <c r="L143" s="61"/>
      <c r="M143" s="60"/>
    </row>
    <row r="144" spans="1:13" s="48" customFormat="1" ht="13.25" customHeight="1">
      <c r="A144" s="62">
        <v>132</v>
      </c>
      <c r="B144" s="64">
        <v>42752</v>
      </c>
      <c r="C144" s="75">
        <v>2071.87</v>
      </c>
      <c r="D144" s="60">
        <f t="shared" si="8"/>
        <v>3.7233725475311918E-3</v>
      </c>
      <c r="E144" s="60">
        <f t="shared" si="7"/>
        <v>3.6186092911056265E-5</v>
      </c>
      <c r="F144" s="48">
        <f t="shared" si="9"/>
        <v>9.8437188035723047</v>
      </c>
      <c r="G144" s="60">
        <f t="shared" si="10"/>
        <v>9.5492907661177533</v>
      </c>
      <c r="J144" s="60"/>
      <c r="K144" s="60"/>
      <c r="L144" s="61"/>
      <c r="M144" s="60"/>
    </row>
    <row r="145" spans="1:13" s="48" customFormat="1" ht="13.25" customHeight="1">
      <c r="A145" s="62">
        <v>133</v>
      </c>
      <c r="B145" s="65">
        <v>42753</v>
      </c>
      <c r="C145" s="75">
        <v>2070.54</v>
      </c>
      <c r="D145" s="60">
        <f t="shared" si="8"/>
        <v>-6.4213829423018871E-4</v>
      </c>
      <c r="E145" s="60">
        <f t="shared" ref="E145:E208" si="11">$B$3*E144+(1-$B$3)*POWER(D144,2)</f>
        <v>3.4600780077685547E-5</v>
      </c>
      <c r="F145" s="48">
        <f t="shared" si="9"/>
        <v>10.259717212272538</v>
      </c>
      <c r="G145" s="60">
        <f t="shared" si="10"/>
        <v>9.3377709222151921</v>
      </c>
      <c r="J145" s="60"/>
      <c r="K145" s="60"/>
      <c r="L145" s="61"/>
      <c r="M145" s="60"/>
    </row>
    <row r="146" spans="1:13" s="48" customFormat="1" ht="13.25" customHeight="1">
      <c r="A146" s="62">
        <v>134</v>
      </c>
      <c r="B146" s="63">
        <v>42754</v>
      </c>
      <c r="C146" s="75">
        <v>2072.79</v>
      </c>
      <c r="D146" s="60">
        <f t="shared" si="8"/>
        <v>1.0860830400525087E-3</v>
      </c>
      <c r="E146" s="60">
        <f t="shared" si="11"/>
        <v>3.2172774599146357E-5</v>
      </c>
      <c r="F146" s="48">
        <f t="shared" si="9"/>
        <v>10.307726166292888</v>
      </c>
      <c r="G146" s="60">
        <f t="shared" si="10"/>
        <v>9.0041874697192306</v>
      </c>
      <c r="J146" s="60"/>
      <c r="K146" s="60"/>
      <c r="L146" s="61"/>
      <c r="M146" s="60"/>
    </row>
    <row r="147" spans="1:13" s="48" customFormat="1" ht="13.25" customHeight="1">
      <c r="A147" s="62">
        <v>135</v>
      </c>
      <c r="B147" s="63">
        <v>42755</v>
      </c>
      <c r="C147" s="75">
        <v>2065.61</v>
      </c>
      <c r="D147" s="60">
        <f t="shared" si="8"/>
        <v>-3.4699435551110692E-3</v>
      </c>
      <c r="E147" s="60">
        <f t="shared" si="11"/>
        <v>2.9971689717109189E-5</v>
      </c>
      <c r="F147" s="48">
        <f t="shared" si="9"/>
        <v>10.013527919674383</v>
      </c>
      <c r="G147" s="60">
        <f t="shared" si="10"/>
        <v>8.690722529635563</v>
      </c>
      <c r="J147" s="60"/>
      <c r="K147" s="60"/>
      <c r="L147" s="61"/>
      <c r="M147" s="60"/>
    </row>
    <row r="148" spans="1:13" s="48" customFormat="1" ht="13.25" customHeight="1">
      <c r="A148" s="62">
        <v>136</v>
      </c>
      <c r="B148" s="63">
        <v>42758</v>
      </c>
      <c r="C148" s="75">
        <v>2065.9899999999998</v>
      </c>
      <c r="D148" s="60">
        <f t="shared" si="8"/>
        <v>1.8394810778930889E-4</v>
      </c>
      <c r="E148" s="60">
        <f t="shared" si="11"/>
        <v>2.8698247328366309E-5</v>
      </c>
      <c r="F148" s="48">
        <f t="shared" si="9"/>
        <v>10.457495447473656</v>
      </c>
      <c r="G148" s="60">
        <f t="shared" si="10"/>
        <v>8.5040921483414724</v>
      </c>
      <c r="J148" s="60"/>
      <c r="K148" s="60"/>
      <c r="L148" s="61"/>
      <c r="M148" s="60"/>
    </row>
    <row r="149" spans="1:13" s="48" customFormat="1" ht="13.25" customHeight="1">
      <c r="A149" s="62">
        <v>137</v>
      </c>
      <c r="B149" s="64">
        <v>42759</v>
      </c>
      <c r="C149" s="75">
        <v>2065.7600000000002</v>
      </c>
      <c r="D149" s="60">
        <f t="shared" si="8"/>
        <v>-1.1133297040580593E-4</v>
      </c>
      <c r="E149" s="60">
        <f t="shared" si="11"/>
        <v>2.666254904496584E-5</v>
      </c>
      <c r="F149" s="48">
        <f t="shared" si="9"/>
        <v>10.531785749275297</v>
      </c>
      <c r="G149" s="60">
        <f t="shared" si="10"/>
        <v>8.196927692331677</v>
      </c>
      <c r="J149" s="60"/>
      <c r="K149" s="60"/>
      <c r="L149" s="61"/>
      <c r="M149" s="60"/>
    </row>
    <row r="150" spans="1:13" s="48" customFormat="1" ht="13.25" customHeight="1">
      <c r="A150" s="62">
        <v>138</v>
      </c>
      <c r="B150" s="65">
        <v>42760</v>
      </c>
      <c r="C150" s="75">
        <v>2066.94</v>
      </c>
      <c r="D150" s="60">
        <f t="shared" si="8"/>
        <v>5.7105525785398274E-4</v>
      </c>
      <c r="E150" s="60">
        <f t="shared" si="11"/>
        <v>2.4769899868467758E-5</v>
      </c>
      <c r="F150" s="48">
        <f t="shared" si="9"/>
        <v>10.592716018780585</v>
      </c>
      <c r="G150" s="60">
        <f t="shared" si="10"/>
        <v>7.9006422313973159</v>
      </c>
      <c r="J150" s="60"/>
      <c r="K150" s="60"/>
      <c r="L150" s="61"/>
      <c r="M150" s="60"/>
    </row>
    <row r="151" spans="1:13" s="48" customFormat="1" ht="13.25" customHeight="1">
      <c r="A151" s="62">
        <v>139</v>
      </c>
      <c r="B151" s="63">
        <v>42761</v>
      </c>
      <c r="C151" s="75">
        <v>2083.59</v>
      </c>
      <c r="D151" s="60">
        <f t="shared" si="8"/>
        <v>8.0231147895782201E-3</v>
      </c>
      <c r="E151" s="60">
        <f t="shared" si="11"/>
        <v>2.3033942549347587E-5</v>
      </c>
      <c r="F151" s="48">
        <f t="shared" si="9"/>
        <v>7.8839540365316036</v>
      </c>
      <c r="G151" s="60">
        <f t="shared" si="10"/>
        <v>7.6187620532705917</v>
      </c>
      <c r="J151" s="60"/>
      <c r="K151" s="60"/>
      <c r="L151" s="61"/>
      <c r="M151" s="60"/>
    </row>
    <row r="152" spans="1:13" s="48" customFormat="1" ht="13.25" customHeight="1">
      <c r="A152" s="62">
        <v>140</v>
      </c>
      <c r="B152" s="63">
        <v>42766</v>
      </c>
      <c r="C152" s="75">
        <v>2067.5700000000002</v>
      </c>
      <c r="D152" s="60">
        <f t="shared" si="8"/>
        <v>-7.7183628335418331E-3</v>
      </c>
      <c r="E152" s="60">
        <f t="shared" si="11"/>
        <v>2.5969586264006974E-5</v>
      </c>
      <c r="F152" s="48">
        <f t="shared" si="9"/>
        <v>8.2646270542896971</v>
      </c>
      <c r="G152" s="60">
        <f t="shared" si="10"/>
        <v>8.0897068788243232</v>
      </c>
      <c r="J152" s="60"/>
      <c r="K152" s="60"/>
      <c r="L152" s="61"/>
      <c r="M152" s="60"/>
    </row>
    <row r="153" spans="1:13" s="48" customFormat="1" ht="13.25" customHeight="1">
      <c r="A153" s="62">
        <v>141</v>
      </c>
      <c r="B153" s="63">
        <v>42767</v>
      </c>
      <c r="C153" s="75">
        <v>2080.48</v>
      </c>
      <c r="D153" s="60">
        <f t="shared" si="8"/>
        <v>6.2246316627106316E-3</v>
      </c>
      <c r="E153" s="60">
        <f t="shared" si="11"/>
        <v>2.8356053132443287E-5</v>
      </c>
      <c r="F153" s="48">
        <f t="shared" si="9"/>
        <v>9.1042584571563143</v>
      </c>
      <c r="G153" s="60">
        <f t="shared" si="10"/>
        <v>8.4532392544962942</v>
      </c>
      <c r="J153" s="60"/>
      <c r="K153" s="60"/>
      <c r="L153" s="61"/>
      <c r="M153" s="60"/>
    </row>
    <row r="154" spans="1:13" s="48" customFormat="1" ht="13.25" customHeight="1">
      <c r="A154" s="62">
        <v>142</v>
      </c>
      <c r="B154" s="64">
        <v>42768</v>
      </c>
      <c r="C154" s="75">
        <v>2071.0100000000002</v>
      </c>
      <c r="D154" s="60">
        <f t="shared" si="8"/>
        <v>-4.5622253338585888E-3</v>
      </c>
      <c r="E154" s="60">
        <f t="shared" si="11"/>
        <v>2.9093932501619176E-5</v>
      </c>
      <c r="F154" s="48">
        <f t="shared" si="9"/>
        <v>9.729577449930483</v>
      </c>
      <c r="G154" s="60">
        <f t="shared" si="10"/>
        <v>8.5625177316067678</v>
      </c>
      <c r="J154" s="60"/>
      <c r="K154" s="60"/>
      <c r="L154" s="61"/>
      <c r="M154" s="60"/>
    </row>
    <row r="155" spans="1:13" s="48" customFormat="1" ht="13.25" customHeight="1">
      <c r="A155" s="62">
        <v>143</v>
      </c>
      <c r="B155" s="65">
        <v>42769</v>
      </c>
      <c r="C155" s="75">
        <v>2073.16</v>
      </c>
      <c r="D155" s="60">
        <f t="shared" si="8"/>
        <v>1.0376023150082119E-3</v>
      </c>
      <c r="E155" s="60">
        <f t="shared" si="11"/>
        <v>2.8505898500284414E-5</v>
      </c>
      <c r="F155" s="48">
        <f t="shared" si="9"/>
        <v>10.427631253920646</v>
      </c>
      <c r="G155" s="60">
        <f t="shared" si="10"/>
        <v>8.4755450692398959</v>
      </c>
      <c r="J155" s="60"/>
      <c r="K155" s="60"/>
      <c r="L155" s="61"/>
      <c r="M155" s="60"/>
    </row>
    <row r="156" spans="1:13" s="48" customFormat="1" ht="13.25" customHeight="1">
      <c r="A156" s="62">
        <v>144</v>
      </c>
      <c r="B156" s="63">
        <v>42772</v>
      </c>
      <c r="C156" s="75">
        <v>2077.66</v>
      </c>
      <c r="D156" s="60">
        <f t="shared" si="8"/>
        <v>2.1682471236938857E-3</v>
      </c>
      <c r="E156" s="60">
        <f t="shared" si="11"/>
        <v>2.655791710946149E-5</v>
      </c>
      <c r="F156" s="48">
        <f t="shared" si="9"/>
        <v>10.359162165151881</v>
      </c>
      <c r="G156" s="60">
        <f t="shared" si="10"/>
        <v>8.1808282658813312</v>
      </c>
      <c r="J156" s="60"/>
      <c r="K156" s="60"/>
      <c r="L156" s="61"/>
      <c r="M156" s="60"/>
    </row>
    <row r="157" spans="1:13" s="48" customFormat="1" ht="13.25" customHeight="1">
      <c r="A157" s="62">
        <v>145</v>
      </c>
      <c r="B157" s="63">
        <v>42773</v>
      </c>
      <c r="C157" s="75">
        <v>2075.21</v>
      </c>
      <c r="D157" s="60">
        <f t="shared" si="8"/>
        <v>-1.1799070446397854E-3</v>
      </c>
      <c r="E157" s="60">
        <f t="shared" si="11"/>
        <v>2.500569655950909E-5</v>
      </c>
      <c r="F157" s="48">
        <f t="shared" si="9"/>
        <v>10.540732357445808</v>
      </c>
      <c r="G157" s="60">
        <f t="shared" si="10"/>
        <v>7.9381581824729919</v>
      </c>
      <c r="J157" s="60"/>
      <c r="K157" s="60"/>
      <c r="L157" s="61"/>
      <c r="M157" s="60"/>
    </row>
    <row r="158" spans="1:13" s="48" customFormat="1" ht="13.25" customHeight="1">
      <c r="A158" s="62">
        <v>146</v>
      </c>
      <c r="B158" s="63">
        <v>42774</v>
      </c>
      <c r="C158" s="75">
        <v>2065.08</v>
      </c>
      <c r="D158" s="60">
        <f t="shared" si="8"/>
        <v>-4.8933867983936927E-3</v>
      </c>
      <c r="E158" s="60">
        <f t="shared" si="11"/>
        <v>2.3328704319762131E-5</v>
      </c>
      <c r="F158" s="48">
        <f t="shared" si="9"/>
        <v>9.6393980516610149</v>
      </c>
      <c r="G158" s="60">
        <f t="shared" si="10"/>
        <v>7.6673551427986277</v>
      </c>
      <c r="J158" s="60"/>
      <c r="K158" s="60"/>
      <c r="L158" s="61"/>
      <c r="M158" s="60"/>
    </row>
    <row r="159" spans="1:13" s="48" customFormat="1" ht="13.25" customHeight="1">
      <c r="A159" s="62">
        <v>147</v>
      </c>
      <c r="B159" s="64">
        <v>42775</v>
      </c>
      <c r="C159" s="75">
        <v>2065.88</v>
      </c>
      <c r="D159" s="60">
        <f t="shared" si="8"/>
        <v>3.8731917520437717E-4</v>
      </c>
      <c r="E159" s="60">
        <f t="shared" si="11"/>
        <v>2.3372489247602618E-5</v>
      </c>
      <c r="F159" s="48">
        <f t="shared" si="9"/>
        <v>10.657532408073941</v>
      </c>
      <c r="G159" s="60">
        <f t="shared" si="10"/>
        <v>7.6745470813565673</v>
      </c>
      <c r="J159" s="60"/>
      <c r="K159" s="60"/>
      <c r="L159" s="61"/>
      <c r="M159" s="60"/>
    </row>
    <row r="160" spans="1:13" s="48" customFormat="1" ht="13.25" customHeight="1">
      <c r="A160" s="62">
        <v>148</v>
      </c>
      <c r="B160" s="65">
        <v>42776</v>
      </c>
      <c r="C160" s="75">
        <v>2075.08</v>
      </c>
      <c r="D160" s="60">
        <f t="shared" si="8"/>
        <v>4.4434213984471099E-3</v>
      </c>
      <c r="E160" s="60">
        <f t="shared" si="11"/>
        <v>2.1723268212235379E-5</v>
      </c>
      <c r="F160" s="48">
        <f t="shared" si="9"/>
        <v>9.8282397122865106</v>
      </c>
      <c r="G160" s="60">
        <f t="shared" si="10"/>
        <v>7.3988266566282768</v>
      </c>
      <c r="J160" s="60"/>
      <c r="K160" s="60"/>
      <c r="L160" s="61"/>
      <c r="M160" s="60"/>
    </row>
    <row r="161" spans="1:13" s="48" customFormat="1" ht="13.25" customHeight="1">
      <c r="A161" s="62">
        <v>149</v>
      </c>
      <c r="B161" s="63">
        <v>42779</v>
      </c>
      <c r="C161" s="75">
        <v>2078.65</v>
      </c>
      <c r="D161" s="60">
        <f t="shared" si="8"/>
        <v>1.7189373787112731E-3</v>
      </c>
      <c r="E161" s="60">
        <f t="shared" si="11"/>
        <v>2.1582703462484798E-5</v>
      </c>
      <c r="F161" s="48">
        <f t="shared" si="9"/>
        <v>10.60671491917898</v>
      </c>
      <c r="G161" s="60">
        <f t="shared" si="10"/>
        <v>7.3748500137603941</v>
      </c>
      <c r="J161" s="60"/>
      <c r="K161" s="60"/>
      <c r="L161" s="61"/>
      <c r="M161" s="60"/>
    </row>
    <row r="162" spans="1:13" s="48" customFormat="1" ht="13.25" customHeight="1">
      <c r="A162" s="62">
        <v>150</v>
      </c>
      <c r="B162" s="63">
        <v>42780</v>
      </c>
      <c r="C162" s="75">
        <v>2074.5700000000002</v>
      </c>
      <c r="D162" s="60">
        <f t="shared" si="8"/>
        <v>-1.9647412429250164E-3</v>
      </c>
      <c r="E162" s="60">
        <f t="shared" si="11"/>
        <v>2.0259777190575656E-5</v>
      </c>
      <c r="F162" s="48">
        <f t="shared" si="9"/>
        <v>10.616337488851476</v>
      </c>
      <c r="G162" s="60">
        <f t="shared" si="10"/>
        <v>7.1452528660818331</v>
      </c>
      <c r="J162" s="60"/>
      <c r="K162" s="60"/>
      <c r="L162" s="61"/>
      <c r="M162" s="60"/>
    </row>
    <row r="163" spans="1:13" s="48" customFormat="1" ht="13.25" customHeight="1">
      <c r="A163" s="62">
        <v>151</v>
      </c>
      <c r="B163" s="63">
        <v>42781</v>
      </c>
      <c r="C163" s="75">
        <v>2083.86</v>
      </c>
      <c r="D163" s="60">
        <f t="shared" si="8"/>
        <v>4.4680398395442649E-3</v>
      </c>
      <c r="E163" s="60">
        <f t="shared" si="11"/>
        <v>1.9095107342162644E-5</v>
      </c>
      <c r="F163" s="48">
        <f t="shared" si="9"/>
        <v>9.8206074661161757</v>
      </c>
      <c r="G163" s="60">
        <f t="shared" si="10"/>
        <v>6.9368343285860483</v>
      </c>
      <c r="J163" s="60"/>
      <c r="K163" s="60"/>
      <c r="L163" s="61"/>
      <c r="M163" s="60"/>
    </row>
    <row r="164" spans="1:13" s="48" customFormat="1" ht="13.25" customHeight="1">
      <c r="A164" s="62">
        <v>152</v>
      </c>
      <c r="B164" s="64">
        <v>42782</v>
      </c>
      <c r="C164" s="75">
        <v>2081.84</v>
      </c>
      <c r="D164" s="60">
        <f t="shared" si="8"/>
        <v>-9.6982507541481763E-4</v>
      </c>
      <c r="E164" s="60">
        <f t="shared" si="11"/>
        <v>1.9156770608521416E-5</v>
      </c>
      <c r="F164" s="48">
        <f t="shared" si="9"/>
        <v>10.813756267145768</v>
      </c>
      <c r="G164" s="60">
        <f t="shared" si="10"/>
        <v>6.948025757974273</v>
      </c>
      <c r="J164" s="60"/>
      <c r="K164" s="60"/>
      <c r="L164" s="61"/>
      <c r="M164" s="60"/>
    </row>
    <row r="165" spans="1:13" s="48" customFormat="1" ht="13.25" customHeight="1">
      <c r="A165" s="62">
        <v>153</v>
      </c>
      <c r="B165" s="65">
        <v>42783</v>
      </c>
      <c r="C165" s="75">
        <v>2080.58</v>
      </c>
      <c r="D165" s="60">
        <f t="shared" si="8"/>
        <v>-6.0541705954028418E-4</v>
      </c>
      <c r="E165" s="60">
        <f t="shared" si="11"/>
        <v>1.7863085975141087E-5</v>
      </c>
      <c r="F165" s="48">
        <f t="shared" si="9"/>
        <v>10.912255369754799</v>
      </c>
      <c r="G165" s="60">
        <f t="shared" si="10"/>
        <v>6.7093201337658295</v>
      </c>
      <c r="J165" s="60"/>
      <c r="K165" s="60"/>
      <c r="L165" s="61"/>
      <c r="M165" s="60"/>
    </row>
    <row r="166" spans="1:13" s="48" customFormat="1" ht="13.25" customHeight="1">
      <c r="A166" s="62">
        <v>154</v>
      </c>
      <c r="B166" s="63">
        <v>42786</v>
      </c>
      <c r="C166" s="75">
        <v>2084.39</v>
      </c>
      <c r="D166" s="60">
        <f t="shared" si="8"/>
        <v>1.8295455010468573E-3</v>
      </c>
      <c r="E166" s="60">
        <f t="shared" si="11"/>
        <v>1.6620509943949677E-5</v>
      </c>
      <c r="F166" s="48">
        <f t="shared" si="9"/>
        <v>10.803481146519754</v>
      </c>
      <c r="G166" s="60">
        <f t="shared" si="10"/>
        <v>6.4717605841651151</v>
      </c>
      <c r="J166" s="60"/>
      <c r="K166" s="60"/>
      <c r="L166" s="61"/>
      <c r="M166" s="60"/>
    </row>
    <row r="167" spans="1:13" s="48" customFormat="1" ht="13.25" customHeight="1">
      <c r="A167" s="62">
        <v>155</v>
      </c>
      <c r="B167" s="63">
        <v>42787</v>
      </c>
      <c r="C167" s="75">
        <v>2102.9299999999998</v>
      </c>
      <c r="D167" s="60">
        <f t="shared" si="8"/>
        <v>8.855363886606224E-3</v>
      </c>
      <c r="E167" s="60">
        <f t="shared" si="11"/>
        <v>1.5677864374835684E-5</v>
      </c>
      <c r="F167" s="48">
        <f t="shared" si="9"/>
        <v>6.061465375078293</v>
      </c>
      <c r="G167" s="60">
        <f t="shared" si="10"/>
        <v>6.2855563178278757</v>
      </c>
      <c r="J167" s="60"/>
      <c r="K167" s="60"/>
      <c r="L167" s="61"/>
      <c r="M167" s="60"/>
    </row>
    <row r="168" spans="1:13" s="48" customFormat="1" ht="13.25" customHeight="1">
      <c r="A168" s="62">
        <v>156</v>
      </c>
      <c r="B168" s="63">
        <v>42788</v>
      </c>
      <c r="C168" s="75">
        <v>2106.61</v>
      </c>
      <c r="D168" s="60">
        <f t="shared" si="8"/>
        <v>1.7484100103389796E-3</v>
      </c>
      <c r="E168" s="60">
        <f t="shared" si="11"/>
        <v>2.0133525757885651E-5</v>
      </c>
      <c r="F168" s="48">
        <f t="shared" si="9"/>
        <v>10.661290988142696</v>
      </c>
      <c r="G168" s="60">
        <f t="shared" si="10"/>
        <v>7.1229547878581849</v>
      </c>
      <c r="J168" s="60"/>
      <c r="K168" s="60"/>
      <c r="L168" s="61"/>
      <c r="M168" s="60"/>
    </row>
    <row r="169" spans="1:13" s="48" customFormat="1" ht="13.25" customHeight="1">
      <c r="A169" s="62">
        <v>157</v>
      </c>
      <c r="B169" s="64">
        <v>42789</v>
      </c>
      <c r="C169" s="75">
        <v>2107.63</v>
      </c>
      <c r="D169" s="60">
        <f t="shared" si="8"/>
        <v>4.840730570247029E-4</v>
      </c>
      <c r="E169" s="60">
        <f t="shared" si="11"/>
        <v>1.8920775146227352E-5</v>
      </c>
      <c r="F169" s="48">
        <f t="shared" si="9"/>
        <v>10.862865399467912</v>
      </c>
      <c r="G169" s="60">
        <f t="shared" si="10"/>
        <v>6.905096188214392</v>
      </c>
      <c r="J169" s="60"/>
      <c r="K169" s="60"/>
      <c r="L169" s="61"/>
      <c r="M169" s="60"/>
    </row>
    <row r="170" spans="1:13" s="48" customFormat="1" ht="13.25" customHeight="1">
      <c r="A170" s="62">
        <v>158</v>
      </c>
      <c r="B170" s="65">
        <v>42790</v>
      </c>
      <c r="C170" s="75">
        <v>2094.12</v>
      </c>
      <c r="D170" s="60">
        <f t="shared" si="8"/>
        <v>-6.4306760550833448E-3</v>
      </c>
      <c r="E170" s="60">
        <f t="shared" si="11"/>
        <v>1.7593694965095111E-5</v>
      </c>
      <c r="F170" s="48">
        <f t="shared" si="9"/>
        <v>8.5974918714153912</v>
      </c>
      <c r="G170" s="60">
        <f t="shared" si="10"/>
        <v>6.6585367245393847</v>
      </c>
      <c r="J170" s="60"/>
      <c r="K170" s="60"/>
      <c r="L170" s="61"/>
      <c r="M170" s="60"/>
    </row>
    <row r="171" spans="1:13" s="48" customFormat="1" ht="13.25" customHeight="1">
      <c r="A171" s="62">
        <v>159</v>
      </c>
      <c r="B171" s="63">
        <v>42793</v>
      </c>
      <c r="C171" s="75">
        <v>2085.52</v>
      </c>
      <c r="D171" s="60">
        <f t="shared" si="8"/>
        <v>-4.1151927613915463E-3</v>
      </c>
      <c r="E171" s="60">
        <f t="shared" si="11"/>
        <v>1.9281083124720093E-5</v>
      </c>
      <c r="F171" s="48">
        <f t="shared" si="9"/>
        <v>9.9780738436782137</v>
      </c>
      <c r="G171" s="60">
        <f t="shared" si="10"/>
        <v>6.9705329404784138</v>
      </c>
      <c r="J171" s="60"/>
      <c r="K171" s="60"/>
      <c r="L171" s="61"/>
      <c r="M171" s="60"/>
    </row>
    <row r="172" spans="1:13" s="48" customFormat="1" ht="13.25" customHeight="1">
      <c r="A172" s="62">
        <v>160</v>
      </c>
      <c r="B172" s="63">
        <v>42794</v>
      </c>
      <c r="C172" s="75">
        <v>2091.64</v>
      </c>
      <c r="D172" s="60">
        <f t="shared" si="8"/>
        <v>2.9302226292330729E-3</v>
      </c>
      <c r="E172" s="60">
        <f t="shared" si="11"/>
        <v>1.9114454852133873E-5</v>
      </c>
      <c r="F172" s="48">
        <f t="shared" si="9"/>
        <v>10.415866153336966</v>
      </c>
      <c r="G172" s="60">
        <f t="shared" si="10"/>
        <v>6.9403477021960054</v>
      </c>
      <c r="J172" s="60"/>
      <c r="K172" s="60"/>
      <c r="L172" s="61"/>
      <c r="M172" s="60"/>
    </row>
    <row r="173" spans="1:13" s="48" customFormat="1" ht="13.25" customHeight="1">
      <c r="A173" s="62">
        <v>161</v>
      </c>
      <c r="B173" s="63">
        <v>42796</v>
      </c>
      <c r="C173" s="75">
        <v>2102.65</v>
      </c>
      <c r="D173" s="60">
        <f t="shared" si="8"/>
        <v>5.2500066941707883E-3</v>
      </c>
      <c r="E173" s="60">
        <f t="shared" si="11"/>
        <v>1.8366756206525048E-5</v>
      </c>
      <c r="F173" s="48">
        <f t="shared" si="9"/>
        <v>9.4042911636097788</v>
      </c>
      <c r="G173" s="60">
        <f t="shared" si="10"/>
        <v>6.8032511081425717</v>
      </c>
      <c r="J173" s="60"/>
      <c r="K173" s="60"/>
      <c r="L173" s="61"/>
      <c r="M173" s="60"/>
    </row>
    <row r="174" spans="1:13" s="48" customFormat="1" ht="13.25" customHeight="1">
      <c r="A174" s="62">
        <v>162</v>
      </c>
      <c r="B174" s="64">
        <v>42797</v>
      </c>
      <c r="C174" s="75">
        <v>2078.75</v>
      </c>
      <c r="D174" s="60">
        <f t="shared" si="8"/>
        <v>-1.1431702433654939E-2</v>
      </c>
      <c r="E174" s="60">
        <f t="shared" si="11"/>
        <v>1.9019827477353015E-5</v>
      </c>
      <c r="F174" s="48">
        <f t="shared" si="9"/>
        <v>3.9991029183820617</v>
      </c>
      <c r="G174" s="60">
        <f t="shared" si="10"/>
        <v>6.9231470620614148</v>
      </c>
      <c r="J174" s="60"/>
      <c r="K174" s="60"/>
      <c r="L174" s="61"/>
      <c r="M174" s="60"/>
    </row>
    <row r="175" spans="1:13" s="48" customFormat="1" ht="13.25" customHeight="1">
      <c r="A175" s="62">
        <v>163</v>
      </c>
      <c r="B175" s="65">
        <v>42800</v>
      </c>
      <c r="C175" s="75">
        <v>2081.36</v>
      </c>
      <c r="D175" s="60">
        <f t="shared" si="8"/>
        <v>1.2547746778065847E-3</v>
      </c>
      <c r="E175" s="60">
        <f t="shared" si="11"/>
        <v>2.6950016713121079E-5</v>
      </c>
      <c r="F175" s="48">
        <f t="shared" si="9"/>
        <v>10.463105174198304</v>
      </c>
      <c r="G175" s="60">
        <f t="shared" si="10"/>
        <v>8.240997640884574</v>
      </c>
      <c r="J175" s="60"/>
      <c r="K175" s="60"/>
      <c r="L175" s="61"/>
      <c r="M175" s="60"/>
    </row>
    <row r="176" spans="1:13" s="48" customFormat="1" ht="13.25" customHeight="1">
      <c r="A176" s="62">
        <v>164</v>
      </c>
      <c r="B176" s="63">
        <v>42801</v>
      </c>
      <c r="C176" s="75">
        <v>2094.0500000000002</v>
      </c>
      <c r="D176" s="60">
        <f t="shared" si="8"/>
        <v>6.0784637064101484E-3</v>
      </c>
      <c r="E176" s="60">
        <f t="shared" si="11"/>
        <v>2.5147887260091219E-5</v>
      </c>
      <c r="F176" s="48">
        <f t="shared" si="9"/>
        <v>9.1215189724978121</v>
      </c>
      <c r="G176" s="60">
        <f t="shared" si="10"/>
        <v>7.9606956916735525</v>
      </c>
      <c r="J176" s="60"/>
      <c r="K176" s="60"/>
      <c r="L176" s="61"/>
      <c r="M176" s="60"/>
    </row>
    <row r="177" spans="1:13" s="48" customFormat="1" ht="13.25" customHeight="1">
      <c r="A177" s="62">
        <v>165</v>
      </c>
      <c r="B177" s="63">
        <v>42802</v>
      </c>
      <c r="C177" s="75">
        <v>2095.41</v>
      </c>
      <c r="D177" s="60">
        <f t="shared" si="8"/>
        <v>6.4924837462228887E-4</v>
      </c>
      <c r="E177" s="60">
        <f t="shared" si="11"/>
        <v>2.5985891635428664E-5</v>
      </c>
      <c r="F177" s="48">
        <f t="shared" si="9"/>
        <v>10.541735554043157</v>
      </c>
      <c r="G177" s="60">
        <f t="shared" si="10"/>
        <v>8.092246098660139</v>
      </c>
      <c r="J177" s="60"/>
      <c r="K177" s="60"/>
      <c r="L177" s="61"/>
      <c r="M177" s="60"/>
    </row>
    <row r="178" spans="1:13" s="48" customFormat="1" ht="13.25" customHeight="1">
      <c r="A178" s="62">
        <v>166</v>
      </c>
      <c r="B178" s="63">
        <v>42803</v>
      </c>
      <c r="C178" s="75">
        <v>2091.06</v>
      </c>
      <c r="D178" s="60">
        <f t="shared" si="8"/>
        <v>-2.0781238444283331E-3</v>
      </c>
      <c r="E178" s="60">
        <f t="shared" si="11"/>
        <v>2.4170353144974622E-5</v>
      </c>
      <c r="F178" s="48">
        <f t="shared" si="9"/>
        <v>10.451710371624149</v>
      </c>
      <c r="G178" s="60">
        <f t="shared" si="10"/>
        <v>7.8044403979616668</v>
      </c>
      <c r="J178" s="60"/>
      <c r="K178" s="60"/>
      <c r="L178" s="61"/>
      <c r="M178" s="60"/>
    </row>
    <row r="179" spans="1:13" s="48" customFormat="1" ht="13.25" customHeight="1">
      <c r="A179" s="62">
        <v>167</v>
      </c>
      <c r="B179" s="64">
        <v>42804</v>
      </c>
      <c r="C179" s="75">
        <v>2097.35</v>
      </c>
      <c r="D179" s="60">
        <f t="shared" si="8"/>
        <v>3.0035286557922622E-3</v>
      </c>
      <c r="E179" s="60">
        <f t="shared" si="11"/>
        <v>2.2760514888225527E-5</v>
      </c>
      <c r="F179" s="48">
        <f t="shared" si="9"/>
        <v>10.294130940297091</v>
      </c>
      <c r="G179" s="60">
        <f t="shared" si="10"/>
        <v>7.5734072595053492</v>
      </c>
      <c r="J179" s="60"/>
      <c r="K179" s="60"/>
      <c r="L179" s="61"/>
      <c r="M179" s="60"/>
    </row>
    <row r="180" spans="1:13" s="48" customFormat="1" ht="13.25" customHeight="1">
      <c r="A180" s="62">
        <v>168</v>
      </c>
      <c r="B180" s="65">
        <v>42807</v>
      </c>
      <c r="C180" s="75">
        <v>2117.59</v>
      </c>
      <c r="D180" s="60">
        <f t="shared" si="8"/>
        <v>9.6040064972382488E-3</v>
      </c>
      <c r="E180" s="60">
        <f t="shared" si="11"/>
        <v>2.1784770712561527E-5</v>
      </c>
      <c r="F180" s="48">
        <f t="shared" si="9"/>
        <v>6.5002892511285717</v>
      </c>
      <c r="G180" s="60">
        <f t="shared" si="10"/>
        <v>7.4092929619266004</v>
      </c>
      <c r="J180" s="60"/>
      <c r="K180" s="60"/>
      <c r="L180" s="61"/>
      <c r="M180" s="60"/>
    </row>
    <row r="181" spans="1:13" s="48" customFormat="1" ht="13.25" customHeight="1">
      <c r="A181" s="62">
        <v>169</v>
      </c>
      <c r="B181" s="63">
        <v>42808</v>
      </c>
      <c r="C181" s="75">
        <v>2133.7800000000002</v>
      </c>
      <c r="D181" s="60">
        <f t="shared" si="8"/>
        <v>7.6164051891888926E-3</v>
      </c>
      <c r="E181" s="60">
        <f t="shared" si="11"/>
        <v>2.6788165500569431E-5</v>
      </c>
      <c r="F181" s="48">
        <f t="shared" si="9"/>
        <v>8.3620557436765637</v>
      </c>
      <c r="G181" s="60">
        <f t="shared" si="10"/>
        <v>8.2162142779649425</v>
      </c>
      <c r="J181" s="60"/>
      <c r="K181" s="60"/>
      <c r="L181" s="61"/>
      <c r="M181" s="60"/>
    </row>
    <row r="182" spans="1:13" s="48" customFormat="1" ht="13.25" customHeight="1">
      <c r="A182" s="62">
        <v>170</v>
      </c>
      <c r="B182" s="63">
        <v>42809</v>
      </c>
      <c r="C182" s="75">
        <v>2133</v>
      </c>
      <c r="D182" s="60">
        <f t="shared" si="8"/>
        <v>-3.6561529241681425E-4</v>
      </c>
      <c r="E182" s="60">
        <f t="shared" si="11"/>
        <v>2.9005461328100721E-5</v>
      </c>
      <c r="F182" s="48">
        <f t="shared" si="9"/>
        <v>10.443417824981264</v>
      </c>
      <c r="G182" s="60">
        <f t="shared" si="10"/>
        <v>8.5494890225564841</v>
      </c>
      <c r="J182" s="60"/>
      <c r="K182" s="60"/>
      <c r="L182" s="61"/>
      <c r="M182" s="60"/>
    </row>
    <row r="183" spans="1:13" s="48" customFormat="1" ht="13.25" customHeight="1">
      <c r="A183" s="62">
        <v>171</v>
      </c>
      <c r="B183" s="63">
        <v>42810</v>
      </c>
      <c r="C183" s="75">
        <v>2150.08</v>
      </c>
      <c r="D183" s="60">
        <f t="shared" si="8"/>
        <v>7.9756112604346171E-3</v>
      </c>
      <c r="E183" s="60">
        <f t="shared" si="11"/>
        <v>2.6955035523635335E-5</v>
      </c>
      <c r="F183" s="48">
        <f t="shared" si="9"/>
        <v>8.1614706056724664</v>
      </c>
      <c r="G183" s="60">
        <f t="shared" si="10"/>
        <v>8.2417649517297598</v>
      </c>
      <c r="J183" s="60"/>
      <c r="K183" s="60"/>
      <c r="L183" s="61"/>
      <c r="M183" s="60"/>
    </row>
    <row r="184" spans="1:13" s="48" customFormat="1" ht="13.25" customHeight="1">
      <c r="A184" s="62">
        <v>172</v>
      </c>
      <c r="B184" s="64">
        <v>42811</v>
      </c>
      <c r="C184" s="75">
        <v>2164.58</v>
      </c>
      <c r="D184" s="60">
        <f t="shared" si="8"/>
        <v>6.7212965042047273E-3</v>
      </c>
      <c r="E184" s="60">
        <f t="shared" si="11"/>
        <v>2.9558236165311557E-5</v>
      </c>
      <c r="F184" s="48">
        <f t="shared" si="9"/>
        <v>8.9007813375104039</v>
      </c>
      <c r="G184" s="60">
        <f t="shared" si="10"/>
        <v>8.6305709623746871</v>
      </c>
      <c r="J184" s="60"/>
      <c r="K184" s="60"/>
      <c r="L184" s="61"/>
      <c r="M184" s="60"/>
    </row>
    <row r="185" spans="1:13" s="48" customFormat="1" ht="13.25" customHeight="1">
      <c r="A185" s="62">
        <v>173</v>
      </c>
      <c r="B185" s="65">
        <v>42814</v>
      </c>
      <c r="C185" s="75">
        <v>2157.0100000000002</v>
      </c>
      <c r="D185" s="60">
        <f t="shared" si="8"/>
        <v>-3.5033437889661623E-3</v>
      </c>
      <c r="E185" s="60">
        <f t="shared" si="11"/>
        <v>3.0667371213583326E-5</v>
      </c>
      <c r="F185" s="48">
        <f t="shared" si="9"/>
        <v>9.9921003475684973</v>
      </c>
      <c r="G185" s="60">
        <f t="shared" si="10"/>
        <v>8.7910053724377839</v>
      </c>
      <c r="J185" s="60"/>
      <c r="K185" s="60"/>
      <c r="L185" s="61"/>
      <c r="M185" s="60"/>
    </row>
    <row r="186" spans="1:13" s="48" customFormat="1" ht="13.25" customHeight="1">
      <c r="A186" s="62">
        <v>174</v>
      </c>
      <c r="B186" s="63">
        <v>42815</v>
      </c>
      <c r="C186" s="75">
        <v>2178.38</v>
      </c>
      <c r="D186" s="60">
        <f t="shared" si="8"/>
        <v>9.8584778200678132E-3</v>
      </c>
      <c r="E186" s="60">
        <f t="shared" si="11"/>
        <v>2.9361063529812008E-5</v>
      </c>
      <c r="F186" s="48">
        <f t="shared" si="9"/>
        <v>7.1256890710462697</v>
      </c>
      <c r="G186" s="60">
        <f t="shared" si="10"/>
        <v>8.6017370394081603</v>
      </c>
      <c r="J186" s="60"/>
      <c r="K186" s="60"/>
      <c r="L186" s="61"/>
      <c r="M186" s="60"/>
    </row>
    <row r="187" spans="1:13" s="48" customFormat="1" ht="13.25" customHeight="1">
      <c r="A187" s="62">
        <v>175</v>
      </c>
      <c r="B187" s="63">
        <v>42816</v>
      </c>
      <c r="C187" s="75">
        <v>2168.3000000000002</v>
      </c>
      <c r="D187" s="60">
        <f t="shared" si="8"/>
        <v>-4.6380308969195486E-3</v>
      </c>
      <c r="E187" s="60">
        <f t="shared" si="11"/>
        <v>3.4178131194718152E-5</v>
      </c>
      <c r="F187" s="48">
        <f t="shared" si="9"/>
        <v>9.6545358267545485</v>
      </c>
      <c r="G187" s="60">
        <f t="shared" si="10"/>
        <v>9.28056520965667</v>
      </c>
      <c r="J187" s="60"/>
      <c r="K187" s="60"/>
      <c r="L187" s="61"/>
      <c r="M187" s="60"/>
    </row>
    <row r="188" spans="1:13" s="48" customFormat="1" ht="13.25" customHeight="1">
      <c r="A188" s="62">
        <v>176</v>
      </c>
      <c r="B188" s="63">
        <v>42817</v>
      </c>
      <c r="C188" s="75">
        <v>2172.7199999999998</v>
      </c>
      <c r="D188" s="60">
        <f t="shared" si="8"/>
        <v>2.0363884651224142E-3</v>
      </c>
      <c r="E188" s="60">
        <f t="shared" si="11"/>
        <v>3.327855629170678E-5</v>
      </c>
      <c r="F188" s="48">
        <f t="shared" si="9"/>
        <v>10.185986209337766</v>
      </c>
      <c r="G188" s="60">
        <f t="shared" si="10"/>
        <v>9.1576176953998853</v>
      </c>
      <c r="J188" s="60"/>
      <c r="K188" s="60"/>
      <c r="L188" s="61"/>
      <c r="M188" s="60"/>
    </row>
    <row r="189" spans="1:13" s="48" customFormat="1" ht="13.25" customHeight="1">
      <c r="A189" s="62">
        <v>177</v>
      </c>
      <c r="B189" s="64">
        <v>42818</v>
      </c>
      <c r="C189" s="75">
        <v>2168.9499999999998</v>
      </c>
      <c r="D189" s="60">
        <f t="shared" si="8"/>
        <v>-1.7366593718647857E-3</v>
      </c>
      <c r="E189" s="60">
        <f t="shared" si="11"/>
        <v>3.1209673427666169E-5</v>
      </c>
      <c r="F189" s="48">
        <f t="shared" si="9"/>
        <v>10.278146216402229</v>
      </c>
      <c r="G189" s="60">
        <f t="shared" si="10"/>
        <v>8.8683920209764491</v>
      </c>
      <c r="J189" s="60"/>
      <c r="K189" s="60"/>
      <c r="L189" s="61"/>
      <c r="M189" s="60"/>
    </row>
    <row r="190" spans="1:13" s="48" customFormat="1" ht="13.25" customHeight="1">
      <c r="A190" s="62">
        <v>178</v>
      </c>
      <c r="B190" s="65">
        <v>42821</v>
      </c>
      <c r="C190" s="75">
        <v>2155.66</v>
      </c>
      <c r="D190" s="60">
        <f t="shared" si="8"/>
        <v>-6.1462383138204029E-3</v>
      </c>
      <c r="E190" s="60">
        <f t="shared" si="11"/>
        <v>2.9207405084638759E-5</v>
      </c>
      <c r="F190" s="48">
        <f t="shared" si="9"/>
        <v>9.1477092468104093</v>
      </c>
      <c r="G190" s="60">
        <f t="shared" si="10"/>
        <v>8.5791993107334701</v>
      </c>
      <c r="J190" s="60"/>
      <c r="K190" s="60"/>
      <c r="L190" s="61"/>
      <c r="M190" s="60"/>
    </row>
    <row r="191" spans="1:13" s="48" customFormat="1" ht="13.25" customHeight="1">
      <c r="A191" s="62">
        <v>179</v>
      </c>
      <c r="B191" s="63">
        <v>42822</v>
      </c>
      <c r="C191" s="75">
        <v>2163.31</v>
      </c>
      <c r="D191" s="60">
        <f t="shared" si="8"/>
        <v>3.5425149979040559E-3</v>
      </c>
      <c r="E191" s="60">
        <f t="shared" si="11"/>
        <v>2.9815949732333168E-5</v>
      </c>
      <c r="F191" s="48">
        <f t="shared" si="9"/>
        <v>9.9995711309589232</v>
      </c>
      <c r="G191" s="60">
        <f t="shared" si="10"/>
        <v>8.668113596710624</v>
      </c>
      <c r="J191" s="60"/>
      <c r="K191" s="60"/>
      <c r="L191" s="61"/>
      <c r="M191" s="60"/>
    </row>
    <row r="192" spans="1:13" s="48" customFormat="1" ht="13.25" customHeight="1">
      <c r="A192" s="62">
        <v>180</v>
      </c>
      <c r="B192" s="63">
        <v>42823</v>
      </c>
      <c r="C192" s="75">
        <v>2166.98</v>
      </c>
      <c r="D192" s="60">
        <f t="shared" si="8"/>
        <v>1.6950369969241726E-3</v>
      </c>
      <c r="E192" s="60">
        <f t="shared" si="11"/>
        <v>2.8589709259721728E-5</v>
      </c>
      <c r="F192" s="48">
        <f t="shared" si="9"/>
        <v>10.361967755987873</v>
      </c>
      <c r="G192" s="60">
        <f t="shared" si="10"/>
        <v>8.4879954838877438</v>
      </c>
      <c r="J192" s="60"/>
      <c r="K192" s="60"/>
      <c r="L192" s="61"/>
      <c r="M192" s="60"/>
    </row>
    <row r="193" spans="1:13" s="48" customFormat="1" ht="13.25" customHeight="1">
      <c r="A193" s="62">
        <v>181</v>
      </c>
      <c r="B193" s="63">
        <v>42824</v>
      </c>
      <c r="C193" s="75">
        <v>2164.64</v>
      </c>
      <c r="D193" s="60">
        <f t="shared" si="8"/>
        <v>-1.0804272893874059E-3</v>
      </c>
      <c r="E193" s="60">
        <f t="shared" si="11"/>
        <v>2.6763362444547775E-5</v>
      </c>
      <c r="F193" s="48">
        <f t="shared" si="9"/>
        <v>10.484860218704187</v>
      </c>
      <c r="G193" s="60">
        <f t="shared" si="10"/>
        <v>8.2124097170234016</v>
      </c>
      <c r="J193" s="60"/>
      <c r="K193" s="60"/>
      <c r="L193" s="61"/>
      <c r="M193" s="60"/>
    </row>
    <row r="194" spans="1:13" s="48" customFormat="1" ht="13.25" customHeight="1">
      <c r="A194" s="62">
        <v>182</v>
      </c>
      <c r="B194" s="64">
        <v>42825</v>
      </c>
      <c r="C194" s="75">
        <v>2160.23</v>
      </c>
      <c r="D194" s="60">
        <f t="shared" si="8"/>
        <v>-2.0393683641084163E-3</v>
      </c>
      <c r="E194" s="60">
        <f t="shared" si="11"/>
        <v>2.4945574723393411E-5</v>
      </c>
      <c r="F194" s="48">
        <f t="shared" si="9"/>
        <v>10.432090224553551</v>
      </c>
      <c r="G194" s="60">
        <f t="shared" si="10"/>
        <v>7.9286094810471903</v>
      </c>
      <c r="J194" s="60"/>
      <c r="K194" s="60"/>
      <c r="L194" s="61"/>
      <c r="M194" s="60"/>
    </row>
    <row r="195" spans="1:13" s="48" customFormat="1" ht="13.25" customHeight="1">
      <c r="A195" s="62">
        <v>183</v>
      </c>
      <c r="B195" s="65">
        <v>42828</v>
      </c>
      <c r="C195" s="75">
        <v>2167.5100000000002</v>
      </c>
      <c r="D195" s="60">
        <f t="shared" si="8"/>
        <v>3.3643457632626284E-3</v>
      </c>
      <c r="E195" s="60">
        <f t="shared" si="11"/>
        <v>2.3469348756156975E-5</v>
      </c>
      <c r="F195" s="48">
        <f t="shared" si="9"/>
        <v>10.177534235597033</v>
      </c>
      <c r="G195" s="60">
        <f t="shared" si="10"/>
        <v>7.6904329439580703</v>
      </c>
      <c r="J195" s="60"/>
      <c r="K195" s="60"/>
      <c r="L195" s="61"/>
      <c r="M195" s="60"/>
    </row>
    <row r="196" spans="1:13" s="48" customFormat="1" ht="13.25" customHeight="1">
      <c r="A196" s="62">
        <v>184</v>
      </c>
      <c r="B196" s="63">
        <v>42829</v>
      </c>
      <c r="C196" s="75">
        <v>2161.1</v>
      </c>
      <c r="D196" s="60">
        <f t="shared" si="8"/>
        <v>-2.9616919452231188E-3</v>
      </c>
      <c r="E196" s="60">
        <f t="shared" si="11"/>
        <v>2.2606438783427981E-5</v>
      </c>
      <c r="F196" s="48">
        <f t="shared" si="9"/>
        <v>10.309261593924393</v>
      </c>
      <c r="G196" s="60">
        <f t="shared" si="10"/>
        <v>7.5477298397755677</v>
      </c>
      <c r="J196" s="60"/>
      <c r="K196" s="60"/>
      <c r="L196" s="61"/>
      <c r="M196" s="60"/>
    </row>
    <row r="197" spans="1:13" s="48" customFormat="1" ht="13.25" customHeight="1">
      <c r="A197" s="62">
        <v>185</v>
      </c>
      <c r="B197" s="63">
        <v>42830</v>
      </c>
      <c r="C197" s="75">
        <v>2160.85</v>
      </c>
      <c r="D197" s="60">
        <f t="shared" si="8"/>
        <v>-1.1568852035718565E-4</v>
      </c>
      <c r="E197" s="60">
        <f t="shared" si="11"/>
        <v>2.1623913132054764E-5</v>
      </c>
      <c r="F197" s="48">
        <f t="shared" si="9"/>
        <v>10.741091829484557</v>
      </c>
      <c r="G197" s="60">
        <f t="shared" si="10"/>
        <v>7.3818873665735394</v>
      </c>
      <c r="J197" s="60"/>
      <c r="K197" s="60"/>
      <c r="L197" s="61"/>
      <c r="M197" s="60"/>
    </row>
    <row r="198" spans="1:13" s="48" customFormat="1" ht="13.25" customHeight="1">
      <c r="A198" s="62">
        <v>186</v>
      </c>
      <c r="B198" s="63">
        <v>42831</v>
      </c>
      <c r="C198" s="75">
        <v>2152.75</v>
      </c>
      <c r="D198" s="60">
        <f t="shared" si="8"/>
        <v>-3.7555682123493819E-3</v>
      </c>
      <c r="E198" s="60">
        <f t="shared" si="11"/>
        <v>2.0089169638353779E-5</v>
      </c>
      <c r="F198" s="48">
        <f t="shared" si="9"/>
        <v>10.113245312797972</v>
      </c>
      <c r="G198" s="60">
        <f t="shared" si="10"/>
        <v>7.1151041797468801</v>
      </c>
      <c r="J198" s="60"/>
      <c r="K198" s="60"/>
      <c r="L198" s="61"/>
      <c r="M198" s="60"/>
    </row>
    <row r="199" spans="1:13" s="48" customFormat="1" ht="13.25" customHeight="1">
      <c r="A199" s="62">
        <v>187</v>
      </c>
      <c r="B199" s="64">
        <v>42832</v>
      </c>
      <c r="C199" s="75">
        <v>2151.73</v>
      </c>
      <c r="D199" s="60">
        <f t="shared" si="8"/>
        <v>-4.7392484996626352E-4</v>
      </c>
      <c r="E199" s="60">
        <f t="shared" si="11"/>
        <v>1.966413372312515E-5</v>
      </c>
      <c r="F199" s="48">
        <f t="shared" si="9"/>
        <v>10.825292152481243</v>
      </c>
      <c r="G199" s="60">
        <f t="shared" si="10"/>
        <v>7.0394330014764233</v>
      </c>
      <c r="J199" s="60"/>
      <c r="K199" s="60"/>
      <c r="L199" s="61"/>
      <c r="M199" s="60"/>
    </row>
    <row r="200" spans="1:13" s="48" customFormat="1" ht="13.25" customHeight="1">
      <c r="A200" s="62">
        <v>188</v>
      </c>
      <c r="B200" s="65">
        <v>42835</v>
      </c>
      <c r="C200" s="75">
        <v>2133.3200000000002</v>
      </c>
      <c r="D200" s="60">
        <f t="shared" si="8"/>
        <v>-8.5927180661860454E-3</v>
      </c>
      <c r="E200" s="60">
        <f t="shared" si="11"/>
        <v>1.8283571027057539E-5</v>
      </c>
      <c r="F200" s="48">
        <f t="shared" si="9"/>
        <v>6.8711934999180491</v>
      </c>
      <c r="G200" s="60">
        <f t="shared" si="10"/>
        <v>6.7878272656414147</v>
      </c>
      <c r="J200" s="60"/>
      <c r="K200" s="60"/>
      <c r="L200" s="61"/>
      <c r="M200" s="60"/>
    </row>
    <row r="201" spans="1:13" s="48" customFormat="1" ht="13.25" customHeight="1">
      <c r="A201" s="62">
        <v>189</v>
      </c>
      <c r="B201" s="63">
        <v>42836</v>
      </c>
      <c r="C201" s="75">
        <v>2123.85</v>
      </c>
      <c r="D201" s="60">
        <f t="shared" si="8"/>
        <v>-4.4489722610327282E-3</v>
      </c>
      <c r="E201" s="60">
        <f t="shared" si="11"/>
        <v>2.2228726272201075E-5</v>
      </c>
      <c r="F201" s="48">
        <f t="shared" si="9"/>
        <v>9.8236848073278491</v>
      </c>
      <c r="G201" s="60">
        <f t="shared" si="10"/>
        <v>7.4844098101284322</v>
      </c>
      <c r="J201" s="60"/>
      <c r="K201" s="60"/>
      <c r="L201" s="61"/>
      <c r="M201" s="60"/>
    </row>
    <row r="202" spans="1:13" s="48" customFormat="1" ht="13.25" customHeight="1">
      <c r="A202" s="62">
        <v>190</v>
      </c>
      <c r="B202" s="63">
        <v>42837</v>
      </c>
      <c r="C202" s="75">
        <v>2128.91</v>
      </c>
      <c r="D202" s="60">
        <f t="shared" si="8"/>
        <v>2.3796322330675024E-3</v>
      </c>
      <c r="E202" s="60">
        <f t="shared" si="11"/>
        <v>2.2055770236626326E-5</v>
      </c>
      <c r="F202" s="48">
        <f t="shared" si="9"/>
        <v>10.465193984076636</v>
      </c>
      <c r="G202" s="60">
        <f t="shared" si="10"/>
        <v>7.4552358109115726</v>
      </c>
      <c r="J202" s="60"/>
      <c r="K202" s="60"/>
      <c r="L202" s="61"/>
      <c r="M202" s="60"/>
    </row>
    <row r="203" spans="1:13" s="48" customFormat="1" ht="13.25" customHeight="1">
      <c r="A203" s="62">
        <v>191</v>
      </c>
      <c r="B203" s="63">
        <v>42838</v>
      </c>
      <c r="C203" s="75">
        <v>2148.61</v>
      </c>
      <c r="D203" s="60">
        <f t="shared" si="8"/>
        <v>9.211009782882482E-3</v>
      </c>
      <c r="E203" s="60">
        <f t="shared" si="11"/>
        <v>2.0891558340403602E-5</v>
      </c>
      <c r="F203" s="48">
        <f t="shared" si="9"/>
        <v>6.7150656919745364</v>
      </c>
      <c r="G203" s="60">
        <f t="shared" si="10"/>
        <v>7.2558064346988385</v>
      </c>
      <c r="J203" s="60"/>
      <c r="K203" s="60"/>
      <c r="L203" s="61"/>
      <c r="M203" s="60"/>
    </row>
    <row r="204" spans="1:13" s="48" customFormat="1" ht="13.25" customHeight="1">
      <c r="A204" s="62">
        <v>192</v>
      </c>
      <c r="B204" s="64">
        <v>42839</v>
      </c>
      <c r="C204" s="75">
        <v>2134.88</v>
      </c>
      <c r="D204" s="60">
        <f t="shared" si="8"/>
        <v>-6.4106824209290486E-3</v>
      </c>
      <c r="E204" s="60">
        <f t="shared" si="11"/>
        <v>2.543326109533867E-5</v>
      </c>
      <c r="F204" s="48">
        <f t="shared" si="9"/>
        <v>8.9635825325437217</v>
      </c>
      <c r="G204" s="60">
        <f t="shared" si="10"/>
        <v>8.0057365657541748</v>
      </c>
      <c r="J204" s="60"/>
      <c r="K204" s="60"/>
      <c r="L204" s="61"/>
      <c r="M204" s="60"/>
    </row>
    <row r="205" spans="1:13" s="48" customFormat="1" ht="13.25" customHeight="1">
      <c r="A205" s="62">
        <v>193</v>
      </c>
      <c r="B205" s="65">
        <v>42842</v>
      </c>
      <c r="C205" s="75">
        <v>2145.7600000000002</v>
      </c>
      <c r="D205" s="60">
        <f t="shared" si="8"/>
        <v>5.0833629685194393E-3</v>
      </c>
      <c r="E205" s="60">
        <f t="shared" si="11"/>
        <v>2.6545662806995358E-5</v>
      </c>
      <c r="F205" s="48">
        <f t="shared" si="9"/>
        <v>9.563205348336016</v>
      </c>
      <c r="G205" s="60">
        <f t="shared" si="10"/>
        <v>8.1789406571773284</v>
      </c>
      <c r="J205" s="60"/>
      <c r="K205" s="60"/>
      <c r="L205" s="61"/>
      <c r="M205" s="60"/>
    </row>
    <row r="206" spans="1:13" s="48" customFormat="1" ht="13.25" customHeight="1">
      <c r="A206" s="62">
        <v>194</v>
      </c>
      <c r="B206" s="63">
        <v>42843</v>
      </c>
      <c r="C206" s="75">
        <v>2148.46</v>
      </c>
      <c r="D206" s="60">
        <f t="shared" ref="D206:D269" si="12">LN(C206/C205)</f>
        <v>1.2575044388952851E-3</v>
      </c>
      <c r="E206" s="60">
        <f t="shared" si="11"/>
        <v>2.6495588944232995E-5</v>
      </c>
      <c r="F206" s="48">
        <f t="shared" si="9"/>
        <v>10.478850004110944</v>
      </c>
      <c r="G206" s="60">
        <f t="shared" si="10"/>
        <v>8.1712229280241253</v>
      </c>
      <c r="J206" s="60"/>
      <c r="K206" s="60"/>
      <c r="L206" s="61"/>
      <c r="M206" s="60"/>
    </row>
    <row r="207" spans="1:13" s="48" customFormat="1" ht="13.25" customHeight="1">
      <c r="A207" s="62">
        <v>195</v>
      </c>
      <c r="B207" s="63">
        <v>42844</v>
      </c>
      <c r="C207" s="75">
        <v>2138.4</v>
      </c>
      <c r="D207" s="60">
        <f t="shared" si="12"/>
        <v>-4.6934205768160119E-3</v>
      </c>
      <c r="E207" s="60">
        <f t="shared" si="11"/>
        <v>2.4726219226178271E-5</v>
      </c>
      <c r="F207" s="48">
        <f t="shared" ref="F207:F270" si="13">-1*(LN(E207)+POWER(D207,2)/E207)</f>
        <v>9.7167622237224318</v>
      </c>
      <c r="G207" s="60">
        <f t="shared" ref="G207:G270" si="14">SQRT(E207*252)*100</f>
        <v>7.8936729378641752</v>
      </c>
      <c r="J207" s="60"/>
      <c r="K207" s="60"/>
      <c r="L207" s="61"/>
      <c r="M207" s="60"/>
    </row>
    <row r="208" spans="1:13" s="48" customFormat="1" ht="13.25" customHeight="1">
      <c r="A208" s="62">
        <v>196</v>
      </c>
      <c r="B208" s="63">
        <v>42845</v>
      </c>
      <c r="C208" s="75">
        <v>2149.15</v>
      </c>
      <c r="D208" s="60">
        <f t="shared" si="12"/>
        <v>5.0145292888344869E-3</v>
      </c>
      <c r="E208" s="60">
        <f t="shared" si="11"/>
        <v>2.4534610198742916E-5</v>
      </c>
      <c r="F208" s="48">
        <f t="shared" si="13"/>
        <v>9.5905265099325909</v>
      </c>
      <c r="G208" s="60">
        <f t="shared" si="14"/>
        <v>7.8630285323679283</v>
      </c>
      <c r="J208" s="60"/>
      <c r="K208" s="60"/>
      <c r="L208" s="61"/>
      <c r="M208" s="60"/>
    </row>
    <row r="209" spans="1:13" s="48" customFormat="1" ht="13.25" customHeight="1">
      <c r="A209" s="62">
        <v>197</v>
      </c>
      <c r="B209" s="64">
        <v>42846</v>
      </c>
      <c r="C209" s="75">
        <v>2165.04</v>
      </c>
      <c r="D209" s="60">
        <f t="shared" si="12"/>
        <v>7.3664219029491405E-3</v>
      </c>
      <c r="E209" s="60">
        <f t="shared" ref="E209:E272" si="15">$B$3*E208+(1-$B$3)*POWER(D208,2)</f>
        <v>2.4577994849639289E-5</v>
      </c>
      <c r="F209" s="48">
        <f t="shared" si="13"/>
        <v>8.4058234480323257</v>
      </c>
      <c r="G209" s="60">
        <f t="shared" si="14"/>
        <v>7.8699775743702727</v>
      </c>
      <c r="J209" s="60"/>
      <c r="K209" s="60"/>
      <c r="L209" s="61"/>
      <c r="M209" s="60"/>
    </row>
    <row r="210" spans="1:13" s="48" customFormat="1" ht="13.25" customHeight="1">
      <c r="A210" s="62">
        <v>198</v>
      </c>
      <c r="B210" s="65">
        <v>42849</v>
      </c>
      <c r="C210" s="75">
        <v>2173.7399999999998</v>
      </c>
      <c r="D210" s="60">
        <f t="shared" si="12"/>
        <v>4.0103492963921364E-3</v>
      </c>
      <c r="E210" s="60">
        <f t="shared" si="15"/>
        <v>2.6686257265230381E-5</v>
      </c>
      <c r="F210" s="48">
        <f t="shared" si="13"/>
        <v>9.928695775849139</v>
      </c>
      <c r="G210" s="60">
        <f t="shared" si="14"/>
        <v>8.2005712184201265</v>
      </c>
      <c r="J210" s="60"/>
      <c r="K210" s="60"/>
      <c r="L210" s="61"/>
      <c r="M210" s="60"/>
    </row>
    <row r="211" spans="1:13" s="48" customFormat="1" ht="13.25" customHeight="1">
      <c r="A211" s="62">
        <v>199</v>
      </c>
      <c r="B211" s="63">
        <v>42850</v>
      </c>
      <c r="C211" s="75">
        <v>2196.85</v>
      </c>
      <c r="D211" s="60">
        <f t="shared" si="12"/>
        <v>1.0575329820540493E-2</v>
      </c>
      <c r="E211" s="60">
        <f t="shared" si="15"/>
        <v>2.5933224746703745E-5</v>
      </c>
      <c r="F211" s="48">
        <f t="shared" si="13"/>
        <v>6.247463658047816</v>
      </c>
      <c r="G211" s="60">
        <f t="shared" si="14"/>
        <v>8.0840414621458638</v>
      </c>
      <c r="J211" s="60"/>
      <c r="K211" s="60"/>
      <c r="L211" s="61"/>
      <c r="M211" s="60"/>
    </row>
    <row r="212" spans="1:13" s="48" customFormat="1" ht="13.25" customHeight="1">
      <c r="A212" s="62">
        <v>200</v>
      </c>
      <c r="B212" s="63">
        <v>42851</v>
      </c>
      <c r="C212" s="75">
        <v>2207.84</v>
      </c>
      <c r="D212" s="60">
        <f t="shared" si="12"/>
        <v>4.9901458698185406E-3</v>
      </c>
      <c r="E212" s="60">
        <f t="shared" si="15"/>
        <v>3.2034009249877094E-5</v>
      </c>
      <c r="F212" s="48">
        <f t="shared" si="13"/>
        <v>9.5713649680296111</v>
      </c>
      <c r="G212" s="60">
        <f t="shared" si="14"/>
        <v>8.9847483720853472</v>
      </c>
      <c r="J212" s="60"/>
      <c r="K212" s="60"/>
      <c r="L212" s="61"/>
      <c r="M212" s="60"/>
    </row>
    <row r="213" spans="1:13" s="48" customFormat="1" ht="13.25" customHeight="1">
      <c r="A213" s="62">
        <v>201</v>
      </c>
      <c r="B213" s="63">
        <v>42852</v>
      </c>
      <c r="C213" s="75">
        <v>2209.46</v>
      </c>
      <c r="D213" s="60">
        <f t="shared" si="12"/>
        <v>7.3347976031918564E-4</v>
      </c>
      <c r="E213" s="60">
        <f t="shared" si="15"/>
        <v>3.1527474385689088E-5</v>
      </c>
      <c r="F213" s="48">
        <f t="shared" si="13"/>
        <v>10.347586944190668</v>
      </c>
      <c r="G213" s="60">
        <f t="shared" si="14"/>
        <v>8.9134300609774524</v>
      </c>
      <c r="J213" s="60"/>
      <c r="K213" s="60"/>
      <c r="L213" s="61"/>
      <c r="M213" s="60"/>
    </row>
    <row r="214" spans="1:13" s="48" customFormat="1" ht="13.25" customHeight="1">
      <c r="A214" s="62">
        <v>202</v>
      </c>
      <c r="B214" s="64">
        <v>42853</v>
      </c>
      <c r="C214" s="75">
        <v>2205.44</v>
      </c>
      <c r="D214" s="60">
        <f t="shared" si="12"/>
        <v>-1.8211063041081109E-3</v>
      </c>
      <c r="E214" s="60">
        <f t="shared" si="15"/>
        <v>2.9326653436305844E-5</v>
      </c>
      <c r="F214" s="48">
        <f t="shared" si="13"/>
        <v>10.323927978245415</v>
      </c>
      <c r="G214" s="60">
        <f t="shared" si="14"/>
        <v>8.5966951009961221</v>
      </c>
      <c r="J214" s="60"/>
      <c r="K214" s="60"/>
      <c r="L214" s="61"/>
      <c r="M214" s="60"/>
    </row>
    <row r="215" spans="1:13" s="48" customFormat="1" ht="13.25" customHeight="1">
      <c r="A215" s="62">
        <v>203</v>
      </c>
      <c r="B215" s="65">
        <v>42857</v>
      </c>
      <c r="C215" s="75">
        <v>2219.67</v>
      </c>
      <c r="D215" s="60">
        <f t="shared" si="12"/>
        <v>6.4315007089157114E-3</v>
      </c>
      <c r="E215" s="60">
        <f t="shared" si="15"/>
        <v>2.7479450924752648E-5</v>
      </c>
      <c r="F215" s="48">
        <f t="shared" si="13"/>
        <v>8.9967944924038079</v>
      </c>
      <c r="G215" s="60">
        <f t="shared" si="14"/>
        <v>8.3215513175354907</v>
      </c>
      <c r="J215" s="60"/>
      <c r="K215" s="60"/>
      <c r="L215" s="61"/>
      <c r="M215" s="60"/>
    </row>
    <row r="216" spans="1:13" s="48" customFormat="1" ht="13.25" customHeight="1">
      <c r="A216" s="62">
        <v>204</v>
      </c>
      <c r="B216" s="63">
        <v>42859</v>
      </c>
      <c r="C216" s="75">
        <v>2241.2399999999998</v>
      </c>
      <c r="D216" s="60">
        <f t="shared" si="12"/>
        <v>9.67074794514481E-3</v>
      </c>
      <c r="E216" s="60">
        <f t="shared" si="15"/>
        <v>2.8465522580447912E-5</v>
      </c>
      <c r="F216" s="48">
        <f t="shared" si="13"/>
        <v>7.1813207528559406</v>
      </c>
      <c r="G216" s="60">
        <f t="shared" si="14"/>
        <v>8.4695405366955256</v>
      </c>
      <c r="J216" s="60"/>
      <c r="K216" s="60"/>
      <c r="L216" s="61"/>
      <c r="M216" s="60"/>
    </row>
    <row r="217" spans="1:13" s="48" customFormat="1" ht="13.25" customHeight="1">
      <c r="A217" s="62">
        <v>205</v>
      </c>
      <c r="B217" s="63">
        <v>42863</v>
      </c>
      <c r="C217" s="75">
        <v>2292.7600000000002</v>
      </c>
      <c r="D217" s="60">
        <f t="shared" si="12"/>
        <v>2.2727047890554478E-2</v>
      </c>
      <c r="E217" s="60">
        <f t="shared" si="15"/>
        <v>3.3085821336001814E-5</v>
      </c>
      <c r="F217" s="48">
        <f t="shared" si="13"/>
        <v>-5.2950763218925694</v>
      </c>
      <c r="G217" s="60">
        <f t="shared" si="14"/>
        <v>9.1310607142174103</v>
      </c>
      <c r="J217" s="60"/>
      <c r="K217" s="60"/>
      <c r="L217" s="61"/>
      <c r="M217" s="60"/>
    </row>
    <row r="218" spans="1:13" s="48" customFormat="1" ht="13.25" customHeight="1">
      <c r="A218" s="62">
        <v>206</v>
      </c>
      <c r="B218" s="63">
        <v>42865</v>
      </c>
      <c r="C218" s="75">
        <v>2270.12</v>
      </c>
      <c r="D218" s="60">
        <f t="shared" si="12"/>
        <v>-9.9236384897209481E-3</v>
      </c>
      <c r="E218" s="60">
        <f t="shared" si="15"/>
        <v>6.7418412817700377E-5</v>
      </c>
      <c r="F218" s="48">
        <f t="shared" si="13"/>
        <v>8.1438845989260855</v>
      </c>
      <c r="G218" s="60">
        <f t="shared" si="14"/>
        <v>13.034354617724844</v>
      </c>
      <c r="J218" s="60"/>
      <c r="K218" s="60"/>
      <c r="L218" s="61"/>
      <c r="M218" s="60"/>
    </row>
    <row r="219" spans="1:13" s="48" customFormat="1" ht="13.25" customHeight="1">
      <c r="A219" s="62">
        <v>207</v>
      </c>
      <c r="B219" s="64">
        <v>42866</v>
      </c>
      <c r="C219" s="75">
        <v>2296.37</v>
      </c>
      <c r="D219" s="60">
        <f t="shared" si="12"/>
        <v>1.1496921767653202E-2</v>
      </c>
      <c r="E219" s="60">
        <f t="shared" si="15"/>
        <v>6.9624255204785618E-5</v>
      </c>
      <c r="F219" s="48">
        <f t="shared" si="13"/>
        <v>7.673932578927305</v>
      </c>
      <c r="G219" s="60">
        <f t="shared" si="14"/>
        <v>13.24587192736136</v>
      </c>
      <c r="J219" s="60"/>
      <c r="K219" s="60"/>
      <c r="L219" s="61"/>
      <c r="M219" s="60"/>
    </row>
    <row r="220" spans="1:13" s="48" customFormat="1" ht="13.25" customHeight="1">
      <c r="A220" s="62">
        <v>208</v>
      </c>
      <c r="B220" s="65">
        <v>42867</v>
      </c>
      <c r="C220" s="75">
        <v>2286.02</v>
      </c>
      <c r="D220" s="60">
        <f t="shared" si="12"/>
        <v>-4.5173010591313643E-3</v>
      </c>
      <c r="E220" s="60">
        <f t="shared" si="15"/>
        <v>7.4066803036322963E-5</v>
      </c>
      <c r="F220" s="48">
        <f t="shared" si="13"/>
        <v>9.2350349650514278</v>
      </c>
      <c r="G220" s="60">
        <f t="shared" si="14"/>
        <v>13.661930451130758</v>
      </c>
      <c r="J220" s="60"/>
      <c r="K220" s="60"/>
      <c r="L220" s="61"/>
      <c r="M220" s="60"/>
    </row>
    <row r="221" spans="1:13" s="48" customFormat="1" ht="13.25" customHeight="1">
      <c r="A221" s="62">
        <v>209</v>
      </c>
      <c r="B221" s="63">
        <v>42870</v>
      </c>
      <c r="C221" s="75">
        <v>2290.65</v>
      </c>
      <c r="D221" s="60">
        <f t="shared" si="12"/>
        <v>2.0233058444290176E-3</v>
      </c>
      <c r="E221" s="60">
        <f t="shared" si="15"/>
        <v>7.0255903562557292E-5</v>
      </c>
      <c r="F221" s="48">
        <f t="shared" si="13"/>
        <v>9.5050968567567935</v>
      </c>
      <c r="G221" s="60">
        <f t="shared" si="14"/>
        <v>13.305821168858554</v>
      </c>
      <c r="J221" s="60"/>
      <c r="K221" s="60"/>
      <c r="L221" s="61"/>
      <c r="M221" s="60"/>
    </row>
    <row r="222" spans="1:13" s="48" customFormat="1" ht="13.25" customHeight="1">
      <c r="A222" s="62">
        <v>210</v>
      </c>
      <c r="B222" s="63">
        <v>42871</v>
      </c>
      <c r="C222" s="75">
        <v>2295.33</v>
      </c>
      <c r="D222" s="60">
        <f t="shared" si="12"/>
        <v>2.0410039401050706E-3</v>
      </c>
      <c r="E222" s="60">
        <f t="shared" si="15"/>
        <v>6.5557179717209453E-5</v>
      </c>
      <c r="F222" s="48">
        <f t="shared" si="13"/>
        <v>9.5690448658766307</v>
      </c>
      <c r="G222" s="60">
        <f t="shared" si="14"/>
        <v>12.853174428419145</v>
      </c>
      <c r="J222" s="60"/>
      <c r="K222" s="60"/>
      <c r="L222" s="61"/>
      <c r="M222" s="60"/>
    </row>
    <row r="223" spans="1:13" s="48" customFormat="1" ht="13.25" customHeight="1">
      <c r="A223" s="62">
        <v>211</v>
      </c>
      <c r="B223" s="63">
        <v>42872</v>
      </c>
      <c r="C223" s="75">
        <v>2293.08</v>
      </c>
      <c r="D223" s="60">
        <f t="shared" si="12"/>
        <v>-9.8073196612513615E-4</v>
      </c>
      <c r="E223" s="60">
        <f t="shared" si="15"/>
        <v>6.1197259733756614E-5</v>
      </c>
      <c r="F223" s="48">
        <f t="shared" si="13"/>
        <v>9.6856911800398731</v>
      </c>
      <c r="G223" s="60">
        <f t="shared" si="14"/>
        <v>12.418417553338536</v>
      </c>
      <c r="J223" s="60"/>
      <c r="K223" s="60"/>
      <c r="L223" s="61"/>
      <c r="M223" s="60"/>
    </row>
    <row r="224" spans="1:13" s="48" customFormat="1" ht="13.25" customHeight="1">
      <c r="A224" s="62">
        <v>212</v>
      </c>
      <c r="B224" s="64">
        <v>42873</v>
      </c>
      <c r="C224" s="75">
        <v>2286.8200000000002</v>
      </c>
      <c r="D224" s="60">
        <f t="shared" si="12"/>
        <v>-2.7336858439852992E-3</v>
      </c>
      <c r="E224" s="60">
        <f t="shared" si="15"/>
        <v>5.691944105409019E-5</v>
      </c>
      <c r="F224" s="48">
        <f t="shared" si="13"/>
        <v>9.6425821134532086</v>
      </c>
      <c r="G224" s="60">
        <f t="shared" si="14"/>
        <v>11.976518336157103</v>
      </c>
      <c r="J224" s="60"/>
      <c r="K224" s="60"/>
      <c r="L224" s="61"/>
      <c r="M224" s="60"/>
    </row>
    <row r="225" spans="1:13" s="48" customFormat="1" ht="13.25" customHeight="1">
      <c r="A225" s="62">
        <v>213</v>
      </c>
      <c r="B225" s="65">
        <v>42874</v>
      </c>
      <c r="C225" s="75">
        <v>2288.48</v>
      </c>
      <c r="D225" s="60">
        <f t="shared" si="12"/>
        <v>7.2563550929501054E-4</v>
      </c>
      <c r="E225" s="60">
        <f t="shared" si="15"/>
        <v>5.3407840580264755E-5</v>
      </c>
      <c r="F225" s="48">
        <f t="shared" si="13"/>
        <v>9.8276940143027645</v>
      </c>
      <c r="G225" s="60">
        <f t="shared" si="14"/>
        <v>11.601196415123191</v>
      </c>
      <c r="J225" s="60"/>
      <c r="K225" s="60"/>
      <c r="L225" s="61"/>
      <c r="M225" s="60"/>
    </row>
    <row r="226" spans="1:13" s="48" customFormat="1" ht="13.25" customHeight="1">
      <c r="A226" s="62">
        <v>214</v>
      </c>
      <c r="B226" s="63">
        <v>42877</v>
      </c>
      <c r="C226" s="75">
        <v>2304.0300000000002</v>
      </c>
      <c r="D226" s="60">
        <f t="shared" si="12"/>
        <v>6.7719218577551189E-3</v>
      </c>
      <c r="E226" s="60">
        <f t="shared" si="15"/>
        <v>4.9652299922019218E-5</v>
      </c>
      <c r="F226" s="48">
        <f t="shared" si="13"/>
        <v>8.9868646084505297</v>
      </c>
      <c r="G226" s="60">
        <f t="shared" si="14"/>
        <v>11.185874834070351</v>
      </c>
      <c r="J226" s="60"/>
      <c r="K226" s="60"/>
      <c r="L226" s="61"/>
      <c r="M226" s="60"/>
    </row>
    <row r="227" spans="1:13" s="48" customFormat="1" ht="13.25" customHeight="1">
      <c r="A227" s="62">
        <v>215</v>
      </c>
      <c r="B227" s="63">
        <v>42878</v>
      </c>
      <c r="C227" s="75">
        <v>2311.7399999999998</v>
      </c>
      <c r="D227" s="60">
        <f t="shared" si="12"/>
        <v>3.3407241567839784E-3</v>
      </c>
      <c r="E227" s="60">
        <f t="shared" si="15"/>
        <v>4.9382900852400783E-5</v>
      </c>
      <c r="F227" s="48">
        <f t="shared" si="13"/>
        <v>9.6899083087168503</v>
      </c>
      <c r="G227" s="60">
        <f t="shared" si="14"/>
        <v>11.155487893770042</v>
      </c>
      <c r="J227" s="60"/>
      <c r="K227" s="60"/>
      <c r="L227" s="61"/>
      <c r="M227" s="60"/>
    </row>
    <row r="228" spans="1:13" s="48" customFormat="1" ht="13.25" customHeight="1">
      <c r="A228" s="62">
        <v>216</v>
      </c>
      <c r="B228" s="63">
        <v>42879</v>
      </c>
      <c r="C228" s="75">
        <v>2317.34</v>
      </c>
      <c r="D228" s="60">
        <f t="shared" si="12"/>
        <v>2.4194884218165891E-3</v>
      </c>
      <c r="E228" s="60">
        <f t="shared" si="15"/>
        <v>4.6668405731417655E-5</v>
      </c>
      <c r="F228" s="48">
        <f t="shared" si="13"/>
        <v>9.8470066001654804</v>
      </c>
      <c r="G228" s="60">
        <f t="shared" si="14"/>
        <v>10.844555428562872</v>
      </c>
      <c r="J228" s="60"/>
      <c r="K228" s="60"/>
      <c r="L228" s="61"/>
      <c r="M228" s="60"/>
    </row>
    <row r="229" spans="1:13" s="48" customFormat="1" ht="13.25" customHeight="1">
      <c r="A229" s="62">
        <v>217</v>
      </c>
      <c r="B229" s="64">
        <v>42880</v>
      </c>
      <c r="C229" s="75">
        <v>2342.9299999999998</v>
      </c>
      <c r="D229" s="60">
        <f t="shared" si="12"/>
        <v>1.0982306691487269E-2</v>
      </c>
      <c r="E229" s="60">
        <f t="shared" si="15"/>
        <v>4.3769829806752656E-5</v>
      </c>
      <c r="F229" s="48">
        <f t="shared" si="13"/>
        <v>7.2809905324729147</v>
      </c>
      <c r="G229" s="60">
        <f t="shared" si="14"/>
        <v>10.502379307233989</v>
      </c>
      <c r="J229" s="60"/>
      <c r="K229" s="60"/>
      <c r="L229" s="61"/>
      <c r="M229" s="60"/>
    </row>
    <row r="230" spans="1:13" s="48" customFormat="1" ht="13.25" customHeight="1">
      <c r="A230" s="62">
        <v>218</v>
      </c>
      <c r="B230" s="65">
        <v>42881</v>
      </c>
      <c r="C230" s="75">
        <v>2355.3000000000002</v>
      </c>
      <c r="D230" s="60">
        <f t="shared" si="12"/>
        <v>5.2658250378867502E-3</v>
      </c>
      <c r="E230" s="60">
        <f t="shared" si="15"/>
        <v>4.9226964931357987E-5</v>
      </c>
      <c r="F230" s="48">
        <f t="shared" si="13"/>
        <v>9.3557819369671762</v>
      </c>
      <c r="G230" s="60">
        <f t="shared" si="14"/>
        <v>11.137861178297301</v>
      </c>
      <c r="J230" s="60"/>
      <c r="K230" s="60"/>
      <c r="L230" s="61"/>
      <c r="M230" s="60"/>
    </row>
    <row r="231" spans="1:13" s="48" customFormat="1" ht="13.25" customHeight="1">
      <c r="A231" s="62">
        <v>219</v>
      </c>
      <c r="B231" s="63">
        <v>42884</v>
      </c>
      <c r="C231" s="75">
        <v>2352.9699999999998</v>
      </c>
      <c r="D231" s="60">
        <f t="shared" si="12"/>
        <v>-9.8974790749304471E-4</v>
      </c>
      <c r="E231" s="60">
        <f t="shared" si="15"/>
        <v>4.7700209414751132E-5</v>
      </c>
      <c r="F231" s="48">
        <f t="shared" si="13"/>
        <v>9.9300381530677182</v>
      </c>
      <c r="G231" s="60">
        <f t="shared" si="14"/>
        <v>10.9637825464195</v>
      </c>
      <c r="J231" s="60"/>
      <c r="K231" s="60"/>
      <c r="L231" s="61"/>
      <c r="M231" s="60"/>
    </row>
    <row r="232" spans="1:13" s="48" customFormat="1" ht="13.25" customHeight="1">
      <c r="A232" s="62">
        <v>220</v>
      </c>
      <c r="B232" s="63">
        <v>42885</v>
      </c>
      <c r="C232" s="75">
        <v>2343.6799999999998</v>
      </c>
      <c r="D232" s="60">
        <f t="shared" si="12"/>
        <v>-3.9560163587900642E-3</v>
      </c>
      <c r="E232" s="60">
        <f t="shared" si="15"/>
        <v>4.4382190271458965E-5</v>
      </c>
      <c r="F232" s="48">
        <f t="shared" si="13"/>
        <v>9.6700518947626168</v>
      </c>
      <c r="G232" s="60">
        <f t="shared" si="14"/>
        <v>10.575590739248403</v>
      </c>
      <c r="J232" s="60"/>
      <c r="K232" s="60"/>
      <c r="L232" s="61"/>
      <c r="M232" s="60"/>
    </row>
    <row r="233" spans="1:13" s="48" customFormat="1" ht="13.25" customHeight="1">
      <c r="A233" s="62">
        <v>221</v>
      </c>
      <c r="B233" s="63">
        <v>42886</v>
      </c>
      <c r="C233" s="75">
        <v>2347.38</v>
      </c>
      <c r="D233" s="60">
        <f t="shared" si="12"/>
        <v>1.5774689589387878E-3</v>
      </c>
      <c r="E233" s="60">
        <f t="shared" si="15"/>
        <v>4.2341683023794282E-5</v>
      </c>
      <c r="F233" s="48">
        <f t="shared" si="13"/>
        <v>10.010968835574875</v>
      </c>
      <c r="G233" s="60">
        <f t="shared" si="14"/>
        <v>10.329619606740685</v>
      </c>
      <c r="J233" s="60"/>
      <c r="K233" s="60"/>
      <c r="L233" s="61"/>
      <c r="M233" s="60"/>
    </row>
    <row r="234" spans="1:13" s="48" customFormat="1" ht="13.25" customHeight="1">
      <c r="A234" s="62">
        <v>222</v>
      </c>
      <c r="B234" s="64">
        <v>42887</v>
      </c>
      <c r="C234" s="75">
        <v>2344.61</v>
      </c>
      <c r="D234" s="60">
        <f t="shared" si="12"/>
        <v>-1.1807358164929516E-3</v>
      </c>
      <c r="E234" s="60">
        <f t="shared" si="15"/>
        <v>3.9511370391673592E-5</v>
      </c>
      <c r="F234" s="48">
        <f t="shared" si="13"/>
        <v>10.10363761705052</v>
      </c>
      <c r="G234" s="60">
        <f t="shared" si="14"/>
        <v>9.9784093615674774</v>
      </c>
      <c r="J234" s="60"/>
      <c r="K234" s="60"/>
      <c r="L234" s="61"/>
      <c r="M234" s="60"/>
    </row>
    <row r="235" spans="1:13" s="48" customFormat="1" ht="13.25" customHeight="1">
      <c r="A235" s="62">
        <v>223</v>
      </c>
      <c r="B235" s="65">
        <v>42888</v>
      </c>
      <c r="C235" s="75">
        <v>2371.7199999999998</v>
      </c>
      <c r="D235" s="60">
        <f t="shared" si="12"/>
        <v>1.1496353556554196E-2</v>
      </c>
      <c r="E235" s="60">
        <f t="shared" si="15"/>
        <v>3.6804348502791731E-5</v>
      </c>
      <c r="F235" s="48">
        <f t="shared" si="13"/>
        <v>6.6188475588409474</v>
      </c>
      <c r="G235" s="60">
        <f t="shared" si="14"/>
        <v>9.6305222198505493</v>
      </c>
      <c r="J235" s="60"/>
      <c r="K235" s="60"/>
      <c r="L235" s="61"/>
      <c r="M235" s="60"/>
    </row>
    <row r="236" spans="1:13" s="48" customFormat="1" ht="13.25" customHeight="1">
      <c r="A236" s="62">
        <v>224</v>
      </c>
      <c r="B236" s="63">
        <v>42891</v>
      </c>
      <c r="C236" s="75">
        <v>2368.62</v>
      </c>
      <c r="D236" s="60">
        <f t="shared" si="12"/>
        <v>-1.3079232468225311E-3</v>
      </c>
      <c r="E236" s="60">
        <f t="shared" si="15"/>
        <v>4.3576783127170971E-5</v>
      </c>
      <c r="F236" s="48">
        <f t="shared" si="13"/>
        <v>10.00172974771036</v>
      </c>
      <c r="G236" s="60">
        <f t="shared" si="14"/>
        <v>10.479193360200529</v>
      </c>
      <c r="J236" s="60"/>
      <c r="K236" s="60"/>
      <c r="L236" s="61"/>
      <c r="M236" s="60"/>
    </row>
    <row r="237" spans="1:13" s="48" customFormat="1" ht="13.25" customHeight="1">
      <c r="A237" s="62">
        <v>225</v>
      </c>
      <c r="B237" s="63">
        <v>42893</v>
      </c>
      <c r="C237" s="75">
        <v>2360.14</v>
      </c>
      <c r="D237" s="60">
        <f t="shared" si="12"/>
        <v>-3.5865677641420957E-3</v>
      </c>
      <c r="E237" s="60">
        <f t="shared" si="15"/>
        <v>4.0603521609707803E-5</v>
      </c>
      <c r="F237" s="48">
        <f t="shared" si="13"/>
        <v>9.7948490402688115</v>
      </c>
      <c r="G237" s="60">
        <f t="shared" si="14"/>
        <v>10.115378117325307</v>
      </c>
      <c r="J237" s="60"/>
      <c r="K237" s="60"/>
      <c r="L237" s="61"/>
      <c r="M237" s="60"/>
    </row>
    <row r="238" spans="1:13" s="48" customFormat="1" ht="13.25" customHeight="1">
      <c r="A238" s="62">
        <v>226</v>
      </c>
      <c r="B238" s="63">
        <v>42894</v>
      </c>
      <c r="C238" s="75">
        <v>2363.5700000000002</v>
      </c>
      <c r="D238" s="60">
        <f t="shared" si="12"/>
        <v>1.4522485939357638E-3</v>
      </c>
      <c r="E238" s="60">
        <f t="shared" si="15"/>
        <v>3.8633469617773855E-5</v>
      </c>
      <c r="F238" s="48">
        <f t="shared" si="13"/>
        <v>10.106800924856138</v>
      </c>
      <c r="G238" s="60">
        <f t="shared" si="14"/>
        <v>9.8669318147431273</v>
      </c>
      <c r="J238" s="60"/>
      <c r="K238" s="60"/>
      <c r="L238" s="61"/>
      <c r="M238" s="60"/>
    </row>
    <row r="239" spans="1:13" s="48" customFormat="1" ht="13.25" customHeight="1">
      <c r="A239" s="62">
        <v>227</v>
      </c>
      <c r="B239" s="64">
        <v>42895</v>
      </c>
      <c r="C239" s="75">
        <v>2381.69</v>
      </c>
      <c r="D239" s="60">
        <f t="shared" si="12"/>
        <v>7.6371318207414532E-3</v>
      </c>
      <c r="E239" s="60">
        <f t="shared" si="15"/>
        <v>3.6039564977008494E-5</v>
      </c>
      <c r="F239" s="48">
        <f t="shared" si="13"/>
        <v>8.6125112180339585</v>
      </c>
      <c r="G239" s="60">
        <f t="shared" si="14"/>
        <v>9.529937237047335</v>
      </c>
      <c r="J239" s="60"/>
      <c r="K239" s="60"/>
      <c r="L239" s="61"/>
      <c r="M239" s="60"/>
    </row>
    <row r="240" spans="1:13" s="48" customFormat="1" ht="13.25" customHeight="1">
      <c r="A240" s="62">
        <v>228</v>
      </c>
      <c r="B240" s="65">
        <v>42898</v>
      </c>
      <c r="C240" s="75">
        <v>2357.87</v>
      </c>
      <c r="D240" s="60">
        <f t="shared" si="12"/>
        <v>-1.0051650598573171E-2</v>
      </c>
      <c r="E240" s="60">
        <f t="shared" si="15"/>
        <v>3.7622294709802758E-5</v>
      </c>
      <c r="F240" s="48">
        <f t="shared" si="13"/>
        <v>7.5023869645272745</v>
      </c>
      <c r="G240" s="60">
        <f t="shared" si="14"/>
        <v>9.7369493512446148</v>
      </c>
      <c r="J240" s="60"/>
      <c r="K240" s="60"/>
      <c r="L240" s="61"/>
      <c r="M240" s="60"/>
    </row>
    <row r="241" spans="1:13" s="48" customFormat="1" ht="13.25" customHeight="1">
      <c r="A241" s="62">
        <v>229</v>
      </c>
      <c r="B241" s="63">
        <v>42899</v>
      </c>
      <c r="C241" s="75">
        <v>2374.6999999999998</v>
      </c>
      <c r="D241" s="60">
        <f t="shared" si="12"/>
        <v>7.1124445905808836E-3</v>
      </c>
      <c r="E241" s="60">
        <f t="shared" si="15"/>
        <v>4.212580680658858E-5</v>
      </c>
      <c r="F241" s="48">
        <f t="shared" si="13"/>
        <v>8.8739978103012778</v>
      </c>
      <c r="G241" s="60">
        <f t="shared" si="14"/>
        <v>10.303253522679292</v>
      </c>
      <c r="J241" s="60"/>
      <c r="K241" s="60"/>
      <c r="L241" s="61"/>
      <c r="M241" s="60"/>
    </row>
    <row r="242" spans="1:13" s="48" customFormat="1" ht="13.25" customHeight="1">
      <c r="A242" s="62">
        <v>230</v>
      </c>
      <c r="B242" s="63">
        <v>42900</v>
      </c>
      <c r="C242" s="75">
        <v>2372.64</v>
      </c>
      <c r="D242" s="60">
        <f t="shared" si="12"/>
        <v>-8.6785447399776935E-4</v>
      </c>
      <c r="E242" s="60">
        <f t="shared" si="15"/>
        <v>4.2726697165179289E-5</v>
      </c>
      <c r="F242" s="48">
        <f t="shared" si="13"/>
        <v>10.043058953831638</v>
      </c>
      <c r="G242" s="60">
        <f t="shared" si="14"/>
        <v>10.376477092744523</v>
      </c>
      <c r="J242" s="60"/>
      <c r="K242" s="60"/>
      <c r="L242" s="61"/>
      <c r="M242" s="60"/>
    </row>
    <row r="243" spans="1:13" s="48" customFormat="1" ht="13.25" customHeight="1">
      <c r="A243" s="62">
        <v>231</v>
      </c>
      <c r="B243" s="63">
        <v>42901</v>
      </c>
      <c r="C243" s="75">
        <v>2361.65</v>
      </c>
      <c r="D243" s="60">
        <f t="shared" si="12"/>
        <v>-4.6427319580099628E-3</v>
      </c>
      <c r="E243" s="60">
        <f t="shared" si="15"/>
        <v>3.9745807863259741E-5</v>
      </c>
      <c r="F243" s="48">
        <f t="shared" si="13"/>
        <v>9.5906858449862789</v>
      </c>
      <c r="G243" s="60">
        <f t="shared" si="14"/>
        <v>10.007968615828815</v>
      </c>
      <c r="J243" s="60"/>
      <c r="K243" s="60"/>
      <c r="L243" s="61"/>
      <c r="M243" s="60"/>
    </row>
    <row r="244" spans="1:13" s="48" customFormat="1" ht="13.25" customHeight="1">
      <c r="A244" s="62">
        <v>232</v>
      </c>
      <c r="B244" s="64">
        <v>42902</v>
      </c>
      <c r="C244" s="75">
        <v>2361.83</v>
      </c>
      <c r="D244" s="60">
        <f t="shared" si="12"/>
        <v>7.6214994066758785E-5</v>
      </c>
      <c r="E244" s="60">
        <f t="shared" si="15"/>
        <v>3.8453924403785505E-5</v>
      </c>
      <c r="F244" s="48">
        <f t="shared" si="13"/>
        <v>10.16589874534059</v>
      </c>
      <c r="G244" s="60">
        <f t="shared" si="14"/>
        <v>9.8439773210597892</v>
      </c>
      <c r="J244" s="60"/>
      <c r="K244" s="60"/>
      <c r="L244" s="61"/>
      <c r="M244" s="60"/>
    </row>
    <row r="245" spans="1:13" s="48" customFormat="1" ht="13.25" customHeight="1">
      <c r="A245" s="62">
        <v>233</v>
      </c>
      <c r="B245" s="65">
        <v>42905</v>
      </c>
      <c r="C245" s="75">
        <v>2370.9</v>
      </c>
      <c r="D245" s="60">
        <f t="shared" si="12"/>
        <v>3.8328876162239266E-3</v>
      </c>
      <c r="E245" s="60">
        <f t="shared" si="15"/>
        <v>3.5723403805791868E-5</v>
      </c>
      <c r="F245" s="48">
        <f t="shared" si="13"/>
        <v>9.8284607390141741</v>
      </c>
      <c r="G245" s="60">
        <f t="shared" si="14"/>
        <v>9.4880439285764009</v>
      </c>
      <c r="J245" s="60"/>
      <c r="K245" s="60"/>
      <c r="L245" s="61"/>
      <c r="M245" s="60"/>
    </row>
    <row r="246" spans="1:13" s="48" customFormat="1" ht="13.25" customHeight="1">
      <c r="A246" s="62">
        <v>234</v>
      </c>
      <c r="B246" s="63">
        <v>42906</v>
      </c>
      <c r="C246" s="75">
        <v>2369.23</v>
      </c>
      <c r="D246" s="60">
        <f t="shared" si="12"/>
        <v>-7.0462205428766986E-4</v>
      </c>
      <c r="E246" s="60">
        <f t="shared" si="15"/>
        <v>3.4229719765033782E-5</v>
      </c>
      <c r="F246" s="48">
        <f t="shared" si="13"/>
        <v>10.267911579918154</v>
      </c>
      <c r="G246" s="60">
        <f t="shared" si="14"/>
        <v>9.2875666246808226</v>
      </c>
      <c r="J246" s="60"/>
      <c r="K246" s="60"/>
      <c r="L246" s="61"/>
      <c r="M246" s="60"/>
    </row>
    <row r="247" spans="1:13" s="48" customFormat="1" ht="13.25" customHeight="1">
      <c r="A247" s="62">
        <v>235</v>
      </c>
      <c r="B247" s="63">
        <v>42907</v>
      </c>
      <c r="C247" s="75">
        <v>2357.5300000000002</v>
      </c>
      <c r="D247" s="60">
        <f t="shared" si="12"/>
        <v>-4.9505470534608152E-3</v>
      </c>
      <c r="E247" s="60">
        <f t="shared" si="15"/>
        <v>3.1834042604522863E-5</v>
      </c>
      <c r="F247" s="48">
        <f t="shared" si="13"/>
        <v>9.5851092897614212</v>
      </c>
      <c r="G247" s="60">
        <f t="shared" si="14"/>
        <v>8.9566616193421993</v>
      </c>
      <c r="J247" s="60"/>
      <c r="K247" s="60"/>
      <c r="L247" s="61"/>
      <c r="M247" s="60"/>
    </row>
    <row r="248" spans="1:13" s="48" customFormat="1" ht="13.25" customHeight="1">
      <c r="A248" s="62">
        <v>236</v>
      </c>
      <c r="B248" s="63">
        <v>42908</v>
      </c>
      <c r="C248" s="75">
        <v>2370.37</v>
      </c>
      <c r="D248" s="60">
        <f t="shared" si="12"/>
        <v>5.4316003161766985E-3</v>
      </c>
      <c r="E248" s="60">
        <f t="shared" si="15"/>
        <v>3.1313753407166681E-5</v>
      </c>
      <c r="F248" s="48">
        <f t="shared" si="13"/>
        <v>9.4293022177446577</v>
      </c>
      <c r="G248" s="60">
        <f t="shared" si="14"/>
        <v>8.8831671483801333</v>
      </c>
      <c r="J248" s="60"/>
      <c r="K248" s="60"/>
      <c r="L248" s="61"/>
      <c r="M248" s="60"/>
    </row>
    <row r="249" spans="1:13" s="48" customFormat="1" ht="13.25" customHeight="1">
      <c r="A249" s="62">
        <v>237</v>
      </c>
      <c r="B249" s="64">
        <v>42909</v>
      </c>
      <c r="C249" s="75">
        <v>2378.6</v>
      </c>
      <c r="D249" s="60">
        <f t="shared" si="12"/>
        <v>3.4660182056773518E-3</v>
      </c>
      <c r="E249" s="60">
        <f t="shared" si="15"/>
        <v>3.1185105750001719E-5</v>
      </c>
      <c r="F249" s="48">
        <f t="shared" si="13"/>
        <v>9.9903449620838192</v>
      </c>
      <c r="G249" s="60">
        <f t="shared" si="14"/>
        <v>8.8649008167042869</v>
      </c>
      <c r="J249" s="60"/>
      <c r="K249" s="60"/>
      <c r="L249" s="61"/>
      <c r="M249" s="60"/>
    </row>
    <row r="250" spans="1:13" s="48" customFormat="1" ht="13.25" customHeight="1">
      <c r="A250" s="62">
        <v>238</v>
      </c>
      <c r="B250" s="65">
        <v>42912</v>
      </c>
      <c r="C250" s="75">
        <v>2388.66</v>
      </c>
      <c r="D250" s="60">
        <f t="shared" si="12"/>
        <v>4.2204599424513498E-3</v>
      </c>
      <c r="E250" s="60">
        <f t="shared" si="15"/>
        <v>2.9823555042641509E-5</v>
      </c>
      <c r="F250" s="48">
        <f t="shared" si="13"/>
        <v>9.8229565441396733</v>
      </c>
      <c r="G250" s="60">
        <f t="shared" si="14"/>
        <v>8.669219036767764</v>
      </c>
      <c r="J250" s="60"/>
      <c r="K250" s="60"/>
      <c r="L250" s="61"/>
      <c r="M250" s="60"/>
    </row>
    <row r="251" spans="1:13" s="48" customFormat="1" ht="13.25" customHeight="1">
      <c r="A251" s="62">
        <v>239</v>
      </c>
      <c r="B251" s="63">
        <v>42913</v>
      </c>
      <c r="C251" s="75">
        <v>2391.9499999999998</v>
      </c>
      <c r="D251" s="60">
        <f t="shared" si="12"/>
        <v>1.3763936064215558E-3</v>
      </c>
      <c r="E251" s="60">
        <f t="shared" si="15"/>
        <v>2.8970534614235204E-5</v>
      </c>
      <c r="F251" s="48">
        <f t="shared" si="13"/>
        <v>10.383838665434954</v>
      </c>
      <c r="G251" s="60">
        <f t="shared" si="14"/>
        <v>8.5443400697697367</v>
      </c>
      <c r="J251" s="60"/>
      <c r="K251" s="60"/>
      <c r="L251" s="61"/>
      <c r="M251" s="60"/>
    </row>
    <row r="252" spans="1:13" s="48" customFormat="1" ht="13.25" customHeight="1">
      <c r="A252" s="62">
        <v>240</v>
      </c>
      <c r="B252" s="63">
        <v>42914</v>
      </c>
      <c r="C252" s="75">
        <v>2382.56</v>
      </c>
      <c r="D252" s="60">
        <f t="shared" si="12"/>
        <v>-3.9333930001229428E-3</v>
      </c>
      <c r="E252" s="60">
        <f t="shared" si="15"/>
        <v>2.7047637226666325E-5</v>
      </c>
      <c r="F252" s="48">
        <f t="shared" si="13"/>
        <v>9.9458986302232333</v>
      </c>
      <c r="G252" s="60">
        <f t="shared" si="14"/>
        <v>8.2559097506694634</v>
      </c>
      <c r="J252" s="60"/>
      <c r="K252" s="60"/>
      <c r="L252" s="61"/>
      <c r="M252" s="60"/>
    </row>
    <row r="253" spans="1:13" s="48" customFormat="1" ht="13.25" customHeight="1">
      <c r="A253" s="62">
        <v>241</v>
      </c>
      <c r="B253" s="63">
        <v>42915</v>
      </c>
      <c r="C253" s="75">
        <v>2395.66</v>
      </c>
      <c r="D253" s="60">
        <f t="shared" si="12"/>
        <v>5.4832271522839756E-3</v>
      </c>
      <c r="E253" s="60">
        <f t="shared" si="15"/>
        <v>2.6225525120626579E-5</v>
      </c>
      <c r="F253" s="48">
        <f t="shared" si="13"/>
        <v>9.4023454264141311</v>
      </c>
      <c r="G253" s="60">
        <f t="shared" si="14"/>
        <v>8.1294725108077568</v>
      </c>
      <c r="J253" s="60"/>
      <c r="K253" s="60"/>
      <c r="L253" s="61"/>
      <c r="M253" s="60"/>
    </row>
    <row r="254" spans="1:13" s="48" customFormat="1" ht="13.25" customHeight="1">
      <c r="A254" s="62">
        <v>242</v>
      </c>
      <c r="B254" s="64">
        <v>42916</v>
      </c>
      <c r="C254" s="75">
        <v>2391.79</v>
      </c>
      <c r="D254" s="60">
        <f t="shared" si="12"/>
        <v>-1.616727419796694E-3</v>
      </c>
      <c r="E254" s="60">
        <f t="shared" si="15"/>
        <v>2.6498253572315708E-5</v>
      </c>
      <c r="F254" s="48">
        <f t="shared" si="13"/>
        <v>10.439790982193939</v>
      </c>
      <c r="G254" s="60">
        <f t="shared" si="14"/>
        <v>8.1716338025045889</v>
      </c>
      <c r="J254" s="60"/>
      <c r="K254" s="60"/>
      <c r="L254" s="61"/>
      <c r="M254" s="60"/>
    </row>
    <row r="255" spans="1:13" s="48" customFormat="1" ht="13.25" customHeight="1">
      <c r="A255" s="62">
        <v>243</v>
      </c>
      <c r="B255" s="65">
        <v>42919</v>
      </c>
      <c r="C255" s="75">
        <v>2394.48</v>
      </c>
      <c r="D255" s="60">
        <f t="shared" si="12"/>
        <v>1.1240486989791286E-3</v>
      </c>
      <c r="E255" s="60">
        <f t="shared" si="15"/>
        <v>2.4802020332143149E-5</v>
      </c>
      <c r="F255" s="48">
        <f t="shared" si="13"/>
        <v>10.553642598097214</v>
      </c>
      <c r="G255" s="60">
        <f t="shared" si="14"/>
        <v>7.9057631660074872</v>
      </c>
      <c r="J255" s="60"/>
      <c r="K255" s="60"/>
      <c r="L255" s="61"/>
      <c r="M255" s="60"/>
    </row>
    <row r="256" spans="1:13" s="48" customFormat="1" ht="13.25" customHeight="1">
      <c r="A256" s="62">
        <v>244</v>
      </c>
      <c r="B256" s="63">
        <v>42920</v>
      </c>
      <c r="C256" s="75">
        <v>2380.52</v>
      </c>
      <c r="D256" s="60">
        <f t="shared" si="12"/>
        <v>-5.8471370777778376E-3</v>
      </c>
      <c r="E256" s="60">
        <f t="shared" si="15"/>
        <v>2.3130353122124027E-5</v>
      </c>
      <c r="F256" s="48">
        <f t="shared" si="13"/>
        <v>9.1962632129195594</v>
      </c>
      <c r="G256" s="60">
        <f t="shared" si="14"/>
        <v>7.6346898999076931</v>
      </c>
      <c r="J256" s="60"/>
      <c r="K256" s="60"/>
      <c r="L256" s="61"/>
      <c r="M256" s="60"/>
    </row>
    <row r="257" spans="1:13" s="48" customFormat="1" ht="13.25" customHeight="1">
      <c r="A257" s="62">
        <v>245</v>
      </c>
      <c r="B257" s="63">
        <v>42921</v>
      </c>
      <c r="C257" s="75">
        <v>2388.35</v>
      </c>
      <c r="D257" s="60">
        <f t="shared" si="12"/>
        <v>3.2837997412923808E-3</v>
      </c>
      <c r="E257" s="60">
        <f t="shared" si="15"/>
        <v>2.3915720501946161E-5</v>
      </c>
      <c r="F257" s="48">
        <f t="shared" si="13"/>
        <v>10.190085326224491</v>
      </c>
      <c r="G257" s="60">
        <f t="shared" si="14"/>
        <v>7.763221989928172</v>
      </c>
      <c r="J257" s="60"/>
      <c r="K257" s="60"/>
      <c r="L257" s="61"/>
      <c r="M257" s="60"/>
    </row>
    <row r="258" spans="1:13" s="48" customFormat="1" ht="13.25" customHeight="1">
      <c r="A258" s="62">
        <v>246</v>
      </c>
      <c r="B258" s="63">
        <v>42922</v>
      </c>
      <c r="C258" s="75">
        <v>2387.81</v>
      </c>
      <c r="D258" s="60">
        <f t="shared" si="12"/>
        <v>-2.2612307891729534E-4</v>
      </c>
      <c r="E258" s="60">
        <f t="shared" si="15"/>
        <v>2.2983080948474801E-5</v>
      </c>
      <c r="F258" s="48">
        <f t="shared" si="13"/>
        <v>10.678527472034768</v>
      </c>
      <c r="G258" s="60">
        <f t="shared" si="14"/>
        <v>7.610345852203861</v>
      </c>
      <c r="J258" s="60"/>
      <c r="K258" s="60"/>
      <c r="L258" s="61"/>
      <c r="M258" s="60"/>
    </row>
    <row r="259" spans="1:13" s="48" customFormat="1" ht="13.25" customHeight="1">
      <c r="A259" s="62">
        <v>247</v>
      </c>
      <c r="B259" s="64">
        <v>42923</v>
      </c>
      <c r="C259" s="75">
        <v>2379.87</v>
      </c>
      <c r="D259" s="60">
        <f t="shared" si="12"/>
        <v>-3.3307635330052494E-3</v>
      </c>
      <c r="E259" s="60">
        <f t="shared" si="15"/>
        <v>2.1354492425594637E-5</v>
      </c>
      <c r="F259" s="48">
        <f t="shared" si="13"/>
        <v>10.23473311421715</v>
      </c>
      <c r="G259" s="60">
        <f t="shared" si="14"/>
        <v>7.3357563285934253</v>
      </c>
      <c r="J259" s="60"/>
      <c r="K259" s="60"/>
      <c r="L259" s="61"/>
      <c r="M259" s="60"/>
    </row>
    <row r="260" spans="1:13" s="48" customFormat="1" ht="13.25" customHeight="1">
      <c r="A260" s="62">
        <v>248</v>
      </c>
      <c r="B260" s="65">
        <v>42926</v>
      </c>
      <c r="C260" s="75">
        <v>2382.1</v>
      </c>
      <c r="D260" s="60">
        <f t="shared" si="12"/>
        <v>9.3658723722005058E-4</v>
      </c>
      <c r="E260" s="60">
        <f t="shared" si="15"/>
        <v>2.0625808472408432E-5</v>
      </c>
      <c r="F260" s="48">
        <f t="shared" si="13"/>
        <v>10.746438396607116</v>
      </c>
      <c r="G260" s="60">
        <f t="shared" si="14"/>
        <v>7.2095102018423729</v>
      </c>
      <c r="J260" s="60"/>
      <c r="K260" s="60"/>
      <c r="L260" s="61"/>
      <c r="M260" s="60"/>
    </row>
    <row r="261" spans="1:13" s="48" customFormat="1" ht="13.25" customHeight="1">
      <c r="A261" s="62">
        <v>249</v>
      </c>
      <c r="B261" s="63">
        <v>42927</v>
      </c>
      <c r="C261" s="75">
        <v>2396</v>
      </c>
      <c r="D261" s="60">
        <f t="shared" si="12"/>
        <v>5.8182286731665875E-3</v>
      </c>
      <c r="E261" s="60">
        <f t="shared" si="15"/>
        <v>1.9223295159757118E-5</v>
      </c>
      <c r="F261" s="48">
        <f t="shared" si="13"/>
        <v>9.0984105035737191</v>
      </c>
      <c r="G261" s="60">
        <f t="shared" si="14"/>
        <v>6.9600792957112159</v>
      </c>
      <c r="J261" s="60"/>
      <c r="K261" s="60"/>
      <c r="L261" s="61"/>
      <c r="M261" s="60"/>
    </row>
    <row r="262" spans="1:13" s="48" customFormat="1" ht="13.25" customHeight="1">
      <c r="A262" s="62">
        <v>250</v>
      </c>
      <c r="B262" s="63">
        <v>42928</v>
      </c>
      <c r="C262" s="75">
        <v>2391.77</v>
      </c>
      <c r="D262" s="60">
        <f t="shared" si="12"/>
        <v>-1.767002634048867E-3</v>
      </c>
      <c r="E262" s="60">
        <f t="shared" si="15"/>
        <v>2.0262185930605344E-5</v>
      </c>
      <c r="F262" s="48">
        <f t="shared" si="13"/>
        <v>10.652659330575265</v>
      </c>
      <c r="G262" s="60">
        <f t="shared" si="14"/>
        <v>7.1456776127338308</v>
      </c>
      <c r="J262" s="60"/>
      <c r="K262" s="60"/>
      <c r="L262" s="61"/>
      <c r="M262" s="60"/>
    </row>
    <row r="263" spans="1:13" s="48" customFormat="1" ht="13.25" customHeight="1">
      <c r="A263" s="62">
        <v>251</v>
      </c>
      <c r="B263" s="63">
        <v>42929</v>
      </c>
      <c r="C263" s="75">
        <v>2409.4899999999998</v>
      </c>
      <c r="D263" s="60">
        <f t="shared" si="12"/>
        <v>7.3814292318451656E-3</v>
      </c>
      <c r="E263" s="60">
        <f t="shared" si="15"/>
        <v>1.9044939899871389E-5</v>
      </c>
      <c r="F263" s="48">
        <f t="shared" si="13"/>
        <v>8.0078180953698563</v>
      </c>
      <c r="G263" s="60">
        <f t="shared" si="14"/>
        <v>6.9277159690388501</v>
      </c>
      <c r="J263" s="60"/>
      <c r="K263" s="60"/>
      <c r="L263" s="61"/>
      <c r="M263" s="60"/>
    </row>
    <row r="264" spans="1:13" s="48" customFormat="1" ht="13.25" customHeight="1">
      <c r="A264" s="62">
        <v>252</v>
      </c>
      <c r="B264" s="64">
        <v>42930</v>
      </c>
      <c r="C264" s="75">
        <v>2414.63</v>
      </c>
      <c r="D264" s="60">
        <f t="shared" si="12"/>
        <v>2.1309594060914152E-3</v>
      </c>
      <c r="E264" s="60">
        <f t="shared" si="15"/>
        <v>2.1561868774975441E-5</v>
      </c>
      <c r="F264" s="48">
        <f t="shared" si="13"/>
        <v>10.533981428095778</v>
      </c>
      <c r="G264" s="60">
        <f t="shared" si="14"/>
        <v>7.3712895284975826</v>
      </c>
      <c r="J264" s="60"/>
      <c r="K264" s="60"/>
      <c r="L264" s="61"/>
      <c r="M264" s="60"/>
    </row>
    <row r="265" spans="1:13" s="48" customFormat="1" ht="13.25" customHeight="1">
      <c r="A265" s="62">
        <v>253</v>
      </c>
      <c r="B265" s="65">
        <v>42933</v>
      </c>
      <c r="C265" s="75">
        <v>2425.1</v>
      </c>
      <c r="D265" s="60">
        <f t="shared" si="12"/>
        <v>4.3266943955313974E-3</v>
      </c>
      <c r="E265" s="60">
        <f t="shared" si="15"/>
        <v>2.0353074409942803E-5</v>
      </c>
      <c r="F265" s="48">
        <f t="shared" si="13"/>
        <v>9.8825018426700559</v>
      </c>
      <c r="G265" s="60">
        <f t="shared" si="14"/>
        <v>7.1616860803204618</v>
      </c>
      <c r="J265" s="60"/>
      <c r="K265" s="60"/>
      <c r="L265" s="61"/>
      <c r="M265" s="60"/>
    </row>
    <row r="266" spans="1:13" s="48" customFormat="1" ht="13.25" customHeight="1">
      <c r="A266" s="62">
        <v>254</v>
      </c>
      <c r="B266" s="63">
        <v>42934</v>
      </c>
      <c r="C266" s="75">
        <v>2426.04</v>
      </c>
      <c r="D266" s="60">
        <f t="shared" si="12"/>
        <v>3.8753777947648279E-4</v>
      </c>
      <c r="E266" s="60">
        <f t="shared" si="15"/>
        <v>2.0237116405327068E-5</v>
      </c>
      <c r="F266" s="48">
        <f t="shared" si="13"/>
        <v>10.800570902753931</v>
      </c>
      <c r="G266" s="60">
        <f t="shared" si="14"/>
        <v>7.1412557258107077</v>
      </c>
      <c r="J266" s="60"/>
      <c r="K266" s="60"/>
      <c r="L266" s="61"/>
      <c r="M266" s="60"/>
    </row>
    <row r="267" spans="1:13" s="48" customFormat="1" ht="13.25" customHeight="1">
      <c r="A267" s="62">
        <v>255</v>
      </c>
      <c r="B267" s="63">
        <v>42935</v>
      </c>
      <c r="C267" s="75">
        <v>2429.94</v>
      </c>
      <c r="D267" s="60">
        <f t="shared" si="12"/>
        <v>1.6062672574972559E-3</v>
      </c>
      <c r="E267" s="60">
        <f t="shared" si="15"/>
        <v>1.8810576312626207E-5</v>
      </c>
      <c r="F267" s="48">
        <f t="shared" si="13"/>
        <v>10.743929370357497</v>
      </c>
      <c r="G267" s="60">
        <f t="shared" si="14"/>
        <v>6.8849584100282</v>
      </c>
      <c r="J267" s="60"/>
      <c r="K267" s="60"/>
      <c r="L267" s="61"/>
      <c r="M267" s="60"/>
    </row>
    <row r="268" spans="1:13" s="48" customFormat="1" ht="13.25" customHeight="1">
      <c r="A268" s="62">
        <v>256</v>
      </c>
      <c r="B268" s="63">
        <v>42936</v>
      </c>
      <c r="C268" s="75">
        <v>2441.84</v>
      </c>
      <c r="D268" s="60">
        <f t="shared" si="12"/>
        <v>4.8852877868639311E-3</v>
      </c>
      <c r="E268" s="60">
        <f t="shared" si="15"/>
        <v>1.7657914755203975E-5</v>
      </c>
      <c r="F268" s="48">
        <f t="shared" si="13"/>
        <v>9.5927491463615731</v>
      </c>
      <c r="G268" s="60">
        <f t="shared" si="14"/>
        <v>6.6706780152480754</v>
      </c>
      <c r="J268" s="60"/>
      <c r="K268" s="60"/>
      <c r="L268" s="61"/>
      <c r="M268" s="60"/>
    </row>
    <row r="269" spans="1:13" s="48" customFormat="1" ht="13.25" customHeight="1">
      <c r="A269" s="62">
        <v>257</v>
      </c>
      <c r="B269" s="64">
        <v>42937</v>
      </c>
      <c r="C269" s="75">
        <v>2450.06</v>
      </c>
      <c r="D269" s="60">
        <f t="shared" si="12"/>
        <v>3.3606605762242082E-3</v>
      </c>
      <c r="E269" s="60">
        <f t="shared" si="15"/>
        <v>1.8098805152851304E-5</v>
      </c>
      <c r="F269" s="48">
        <f t="shared" si="13"/>
        <v>10.295643358253656</v>
      </c>
      <c r="G269" s="60">
        <f t="shared" si="14"/>
        <v>6.7534427505669496</v>
      </c>
      <c r="J269" s="60"/>
      <c r="K269" s="60"/>
      <c r="L269" s="61"/>
      <c r="M269" s="60"/>
    </row>
    <row r="270" spans="1:13" s="48" customFormat="1" ht="13.25" customHeight="1">
      <c r="A270" s="62">
        <v>258</v>
      </c>
      <c r="B270" s="65">
        <v>42940</v>
      </c>
      <c r="C270" s="75">
        <v>2451.5300000000002</v>
      </c>
      <c r="D270" s="60">
        <f t="shared" ref="D270:D333" si="16">LN(C270/C269)</f>
        <v>5.9980538726075192E-4</v>
      </c>
      <c r="E270" s="60">
        <f t="shared" si="15"/>
        <v>1.761554212608642E-5</v>
      </c>
      <c r="F270" s="48">
        <f t="shared" si="13"/>
        <v>10.926305726962539</v>
      </c>
      <c r="G270" s="60">
        <f t="shared" si="14"/>
        <v>6.6626695969211749</v>
      </c>
      <c r="J270" s="60"/>
      <c r="K270" s="60"/>
      <c r="L270" s="61"/>
      <c r="M270" s="60"/>
    </row>
    <row r="271" spans="1:13" s="48" customFormat="1" ht="13.25" customHeight="1">
      <c r="A271" s="62">
        <v>259</v>
      </c>
      <c r="B271" s="63">
        <v>42941</v>
      </c>
      <c r="C271" s="75">
        <v>2439.9</v>
      </c>
      <c r="D271" s="60">
        <f t="shared" si="16"/>
        <v>-4.7552645812422734E-3</v>
      </c>
      <c r="E271" s="60">
        <f t="shared" si="15"/>
        <v>1.6390065924122319E-5</v>
      </c>
      <c r="F271" s="48">
        <f t="shared" ref="F271:F334" si="17">-1*(LN(E271)+POWER(D271,2)/E271)</f>
        <v>9.6391859492570546</v>
      </c>
      <c r="G271" s="60">
        <f t="shared" ref="G271:G334" si="18">SQRT(E271*252)*100</f>
        <v>6.4267383740734498</v>
      </c>
      <c r="J271" s="60"/>
      <c r="K271" s="60"/>
      <c r="L271" s="61"/>
      <c r="M271" s="60"/>
    </row>
    <row r="272" spans="1:13" s="48" customFormat="1" ht="13.25" customHeight="1">
      <c r="A272" s="62">
        <v>260</v>
      </c>
      <c r="B272" s="63">
        <v>42942</v>
      </c>
      <c r="C272" s="75">
        <v>2434.5100000000002</v>
      </c>
      <c r="D272" s="60">
        <f t="shared" si="16"/>
        <v>-2.2115506068853697E-3</v>
      </c>
      <c r="E272" s="60">
        <f t="shared" si="15"/>
        <v>1.6831975669611392E-5</v>
      </c>
      <c r="F272" s="48">
        <f t="shared" si="17"/>
        <v>10.701654884299991</v>
      </c>
      <c r="G272" s="60">
        <f t="shared" si="18"/>
        <v>6.5128011398645285</v>
      </c>
      <c r="J272" s="60"/>
      <c r="K272" s="60"/>
      <c r="L272" s="61"/>
      <c r="M272" s="60"/>
    </row>
    <row r="273" spans="1:13" s="48" customFormat="1" ht="13.25" customHeight="1">
      <c r="A273" s="62">
        <v>261</v>
      </c>
      <c r="B273" s="63">
        <v>42943</v>
      </c>
      <c r="C273" s="75">
        <v>2443.2399999999998</v>
      </c>
      <c r="D273" s="60">
        <f t="shared" si="16"/>
        <v>3.5795230675800534E-3</v>
      </c>
      <c r="E273" s="60">
        <f t="shared" ref="E273:E336" si="19">$B$3*E272+(1-$B$3)*POWER(D272,2)</f>
        <v>1.598394451498882E-5</v>
      </c>
      <c r="F273" s="48">
        <f t="shared" si="17"/>
        <v>10.242309824552695</v>
      </c>
      <c r="G273" s="60">
        <f t="shared" si="18"/>
        <v>6.3466164353749814</v>
      </c>
      <c r="J273" s="60"/>
      <c r="K273" s="60"/>
      <c r="L273" s="61"/>
      <c r="M273" s="60"/>
    </row>
    <row r="274" spans="1:13" s="48" customFormat="1" ht="13.25" customHeight="1">
      <c r="A274" s="62">
        <v>262</v>
      </c>
      <c r="B274" s="64">
        <v>42944</v>
      </c>
      <c r="C274" s="75">
        <v>2400.9899999999998</v>
      </c>
      <c r="D274" s="60">
        <f t="shared" si="16"/>
        <v>-1.7443875020232844E-2</v>
      </c>
      <c r="E274" s="60">
        <f t="shared" si="19"/>
        <v>1.5758748323973019E-5</v>
      </c>
      <c r="F274" s="48">
        <f t="shared" si="17"/>
        <v>-8.2510820933907851</v>
      </c>
      <c r="G274" s="60">
        <f t="shared" si="18"/>
        <v>6.3017494218996051</v>
      </c>
      <c r="J274" s="60"/>
      <c r="K274" s="60"/>
      <c r="L274" s="61"/>
      <c r="M274" s="60"/>
    </row>
    <row r="275" spans="1:13" s="48" customFormat="1" ht="13.25" customHeight="1">
      <c r="A275" s="62">
        <v>263</v>
      </c>
      <c r="B275" s="65">
        <v>42947</v>
      </c>
      <c r="C275" s="75">
        <v>2402.71</v>
      </c>
      <c r="D275" s="60">
        <f t="shared" si="16"/>
        <v>7.1611469221830655E-4</v>
      </c>
      <c r="E275" s="60">
        <f t="shared" si="19"/>
        <v>3.6249666254442599E-5</v>
      </c>
      <c r="F275" s="48">
        <f t="shared" si="17"/>
        <v>10.210933487648948</v>
      </c>
      <c r="G275" s="60">
        <f t="shared" si="18"/>
        <v>9.5576753952619331</v>
      </c>
      <c r="J275" s="60"/>
      <c r="K275" s="60"/>
      <c r="L275" s="61"/>
      <c r="M275" s="60"/>
    </row>
    <row r="276" spans="1:13" s="48" customFormat="1" ht="13.25" customHeight="1">
      <c r="A276" s="62">
        <v>264</v>
      </c>
      <c r="B276" s="63">
        <v>42948</v>
      </c>
      <c r="C276" s="75">
        <v>2422.96</v>
      </c>
      <c r="D276" s="60">
        <f t="shared" si="16"/>
        <v>8.3926662461540416E-3</v>
      </c>
      <c r="E276" s="60">
        <f t="shared" si="19"/>
        <v>3.3711695475018175E-5</v>
      </c>
      <c r="F276" s="48">
        <f t="shared" si="17"/>
        <v>8.2082767037461579</v>
      </c>
      <c r="G276" s="60">
        <f t="shared" si="18"/>
        <v>9.2170208091902328</v>
      </c>
      <c r="J276" s="60"/>
      <c r="K276" s="60"/>
      <c r="L276" s="61"/>
      <c r="M276" s="60"/>
    </row>
    <row r="277" spans="1:13" s="48" customFormat="1" ht="13.25" customHeight="1">
      <c r="A277" s="62">
        <v>265</v>
      </c>
      <c r="B277" s="63">
        <v>42949</v>
      </c>
      <c r="C277" s="75">
        <v>2427.63</v>
      </c>
      <c r="D277" s="60">
        <f t="shared" si="16"/>
        <v>1.9255395499987679E-3</v>
      </c>
      <c r="E277" s="60">
        <f t="shared" si="19"/>
        <v>3.6319854032791171E-5</v>
      </c>
      <c r="F277" s="48">
        <f t="shared" si="17"/>
        <v>10.121061291342121</v>
      </c>
      <c r="G277" s="60">
        <f t="shared" si="18"/>
        <v>9.5669238610241774</v>
      </c>
      <c r="J277" s="60"/>
      <c r="K277" s="60"/>
      <c r="L277" s="61"/>
      <c r="M277" s="60"/>
    </row>
    <row r="278" spans="1:13" s="48" customFormat="1" ht="13.25" customHeight="1">
      <c r="A278" s="62">
        <v>266</v>
      </c>
      <c r="B278" s="63">
        <v>42950</v>
      </c>
      <c r="C278" s="75">
        <v>2386.85</v>
      </c>
      <c r="D278" s="60">
        <f t="shared" si="16"/>
        <v>-1.6940967790803008E-2</v>
      </c>
      <c r="E278" s="60">
        <f t="shared" si="19"/>
        <v>3.4003793810494808E-5</v>
      </c>
      <c r="F278" s="48">
        <f t="shared" si="17"/>
        <v>1.8489099439438856</v>
      </c>
      <c r="G278" s="60">
        <f t="shared" si="18"/>
        <v>9.2568655819584489</v>
      </c>
      <c r="J278" s="60"/>
      <c r="K278" s="60"/>
      <c r="L278" s="61"/>
      <c r="M278" s="60"/>
    </row>
    <row r="279" spans="1:13" s="48" customFormat="1" ht="13.25" customHeight="1">
      <c r="A279" s="62">
        <v>267</v>
      </c>
      <c r="B279" s="64">
        <v>42951</v>
      </c>
      <c r="C279" s="75">
        <v>2395.4499999999998</v>
      </c>
      <c r="D279" s="60">
        <f t="shared" si="16"/>
        <v>3.5965996572613476E-3</v>
      </c>
      <c r="E279" s="60">
        <f t="shared" si="19"/>
        <v>5.1970903043188098E-5</v>
      </c>
      <c r="F279" s="48">
        <f t="shared" si="17"/>
        <v>9.6159271045644044</v>
      </c>
      <c r="G279" s="60">
        <f t="shared" si="18"/>
        <v>11.444067269499685</v>
      </c>
      <c r="J279" s="60"/>
      <c r="K279" s="60"/>
      <c r="L279" s="61"/>
      <c r="M279" s="60"/>
    </row>
    <row r="280" spans="1:13" s="48" customFormat="1" ht="13.25" customHeight="1">
      <c r="A280" s="62">
        <v>268</v>
      </c>
      <c r="B280" s="65">
        <v>42954</v>
      </c>
      <c r="C280" s="75">
        <v>2398.75</v>
      </c>
      <c r="D280" s="60">
        <f t="shared" si="16"/>
        <v>1.3766636857790975E-3</v>
      </c>
      <c r="E280" s="60">
        <f t="shared" si="19"/>
        <v>4.9198676349210733E-5</v>
      </c>
      <c r="F280" s="48">
        <f t="shared" si="17"/>
        <v>9.8811224177168917</v>
      </c>
      <c r="G280" s="60">
        <f t="shared" si="18"/>
        <v>11.134660497743567</v>
      </c>
      <c r="J280" s="60"/>
      <c r="K280" s="60"/>
      <c r="L280" s="61"/>
      <c r="M280" s="60"/>
    </row>
    <row r="281" spans="1:13" s="48" customFormat="1" ht="13.25" customHeight="1">
      <c r="A281" s="62">
        <v>269</v>
      </c>
      <c r="B281" s="63">
        <v>42955</v>
      </c>
      <c r="C281" s="75">
        <v>2394.73</v>
      </c>
      <c r="D281" s="60">
        <f t="shared" si="16"/>
        <v>-1.6772786962470925E-3</v>
      </c>
      <c r="E281" s="60">
        <f t="shared" si="19"/>
        <v>4.5839263116071709E-5</v>
      </c>
      <c r="F281" s="48">
        <f t="shared" si="17"/>
        <v>9.9289971993592729</v>
      </c>
      <c r="G281" s="60">
        <f t="shared" si="18"/>
        <v>10.747787821337965</v>
      </c>
      <c r="J281" s="60"/>
      <c r="K281" s="60"/>
      <c r="L281" s="61"/>
      <c r="M281" s="60"/>
    </row>
    <row r="282" spans="1:13" s="48" customFormat="1" ht="13.25" customHeight="1">
      <c r="A282" s="62">
        <v>270</v>
      </c>
      <c r="B282" s="63">
        <v>42956</v>
      </c>
      <c r="C282" s="75">
        <v>2368.39</v>
      </c>
      <c r="D282" s="60">
        <f t="shared" si="16"/>
        <v>-1.1060090236708725E-2</v>
      </c>
      <c r="E282" s="60">
        <f t="shared" si="19"/>
        <v>4.2783628912920101E-5</v>
      </c>
      <c r="F282" s="48">
        <f t="shared" si="17"/>
        <v>7.200186718958772</v>
      </c>
      <c r="G282" s="60">
        <f t="shared" si="18"/>
        <v>10.383387927866254</v>
      </c>
      <c r="J282" s="60"/>
      <c r="K282" s="60"/>
      <c r="L282" s="61"/>
      <c r="M282" s="60"/>
    </row>
    <row r="283" spans="1:13" s="48" customFormat="1" ht="13.25" customHeight="1">
      <c r="A283" s="62">
        <v>271</v>
      </c>
      <c r="B283" s="63">
        <v>42957</v>
      </c>
      <c r="C283" s="75">
        <v>2359.4699999999998</v>
      </c>
      <c r="D283" s="60">
        <f t="shared" si="16"/>
        <v>-3.7733818615115289E-3</v>
      </c>
      <c r="E283" s="60">
        <f t="shared" si="19"/>
        <v>4.8432565819817161E-5</v>
      </c>
      <c r="F283" s="48">
        <f t="shared" si="17"/>
        <v>9.6413538908519119</v>
      </c>
      <c r="G283" s="60">
        <f t="shared" si="18"/>
        <v>11.04762715998052</v>
      </c>
      <c r="J283" s="60"/>
      <c r="K283" s="60"/>
      <c r="L283" s="61"/>
      <c r="M283" s="60"/>
    </row>
    <row r="284" spans="1:13" s="48" customFormat="1" ht="13.25" customHeight="1">
      <c r="A284" s="62">
        <v>272</v>
      </c>
      <c r="B284" s="64">
        <v>42958</v>
      </c>
      <c r="C284" s="75">
        <v>2319.71</v>
      </c>
      <c r="D284" s="60">
        <f t="shared" si="16"/>
        <v>-1.6994839680237839E-2</v>
      </c>
      <c r="E284" s="60">
        <f t="shared" si="19"/>
        <v>4.6004154353809751E-5</v>
      </c>
      <c r="F284" s="48">
        <f t="shared" si="17"/>
        <v>3.7085507279473173</v>
      </c>
      <c r="G284" s="60">
        <f t="shared" si="18"/>
        <v>10.767101233461148</v>
      </c>
      <c r="J284" s="60"/>
      <c r="K284" s="60"/>
      <c r="L284" s="61"/>
      <c r="M284" s="60"/>
    </row>
    <row r="285" spans="1:13" s="48" customFormat="1" ht="13.25" customHeight="1">
      <c r="A285" s="62">
        <v>273</v>
      </c>
      <c r="B285" s="65">
        <v>42961</v>
      </c>
      <c r="C285" s="75">
        <v>2334.2199999999998</v>
      </c>
      <c r="D285" s="60">
        <f t="shared" si="16"/>
        <v>6.2356103404215303E-3</v>
      </c>
      <c r="E285" s="60">
        <f t="shared" si="19"/>
        <v>6.3248852840457192E-5</v>
      </c>
      <c r="F285" s="48">
        <f t="shared" si="17"/>
        <v>9.0536740173145827</v>
      </c>
      <c r="G285" s="60">
        <f t="shared" si="18"/>
        <v>12.624860757962923</v>
      </c>
      <c r="J285" s="60"/>
      <c r="K285" s="60"/>
      <c r="L285" s="61"/>
      <c r="M285" s="60"/>
    </row>
    <row r="286" spans="1:13" s="48" customFormat="1" ht="13.25" customHeight="1">
      <c r="A286" s="62">
        <v>274</v>
      </c>
      <c r="B286" s="63">
        <v>42963</v>
      </c>
      <c r="C286" s="75">
        <v>2348.2600000000002</v>
      </c>
      <c r="D286" s="60">
        <f t="shared" si="16"/>
        <v>5.9968401682966577E-3</v>
      </c>
      <c r="E286" s="60">
        <f t="shared" si="19"/>
        <v>6.1518419272185956E-5</v>
      </c>
      <c r="F286" s="48">
        <f t="shared" si="17"/>
        <v>9.1115995443897599</v>
      </c>
      <c r="G286" s="60">
        <f t="shared" si="18"/>
        <v>12.450960467606849</v>
      </c>
      <c r="J286" s="60"/>
      <c r="K286" s="60"/>
      <c r="L286" s="61"/>
      <c r="M286" s="60"/>
    </row>
    <row r="287" spans="1:13" s="48" customFormat="1" ht="13.25" customHeight="1">
      <c r="A287" s="62">
        <v>275</v>
      </c>
      <c r="B287" s="63">
        <v>42964</v>
      </c>
      <c r="C287" s="75">
        <v>2361.67</v>
      </c>
      <c r="D287" s="60">
        <f t="shared" si="16"/>
        <v>5.6943675323564242E-3</v>
      </c>
      <c r="E287" s="60">
        <f t="shared" si="19"/>
        <v>5.9703451834037329E-5</v>
      </c>
      <c r="F287" s="48">
        <f t="shared" si="17"/>
        <v>9.1830060319369196</v>
      </c>
      <c r="G287" s="60">
        <f t="shared" si="18"/>
        <v>12.265916134629899</v>
      </c>
      <c r="J287" s="60"/>
      <c r="K287" s="60"/>
      <c r="L287" s="61"/>
      <c r="M287" s="60"/>
    </row>
    <row r="288" spans="1:13" s="48" customFormat="1" ht="13.25" customHeight="1">
      <c r="A288" s="62">
        <v>276</v>
      </c>
      <c r="B288" s="63">
        <v>42965</v>
      </c>
      <c r="C288" s="75">
        <v>2358.37</v>
      </c>
      <c r="D288" s="60">
        <f t="shared" si="16"/>
        <v>-1.398293462634608E-3</v>
      </c>
      <c r="E288" s="60">
        <f t="shared" si="19"/>
        <v>5.7766240349891454E-5</v>
      </c>
      <c r="F288" s="48">
        <f t="shared" si="17"/>
        <v>9.725258845197823</v>
      </c>
      <c r="G288" s="60">
        <f t="shared" si="18"/>
        <v>12.065277687717199</v>
      </c>
      <c r="J288" s="60"/>
      <c r="K288" s="60"/>
      <c r="L288" s="61"/>
      <c r="M288" s="60"/>
    </row>
    <row r="289" spans="1:13" s="48" customFormat="1" ht="13.25" customHeight="1">
      <c r="A289" s="62">
        <v>277</v>
      </c>
      <c r="B289" s="64">
        <v>42968</v>
      </c>
      <c r="C289" s="75">
        <v>2355</v>
      </c>
      <c r="D289" s="60">
        <f t="shared" si="16"/>
        <v>-1.4299749751264417E-3</v>
      </c>
      <c r="E289" s="60">
        <f t="shared" si="19"/>
        <v>5.3802635752111306E-5</v>
      </c>
      <c r="F289" s="48">
        <f t="shared" si="17"/>
        <v>9.7921819989308414</v>
      </c>
      <c r="G289" s="60">
        <f t="shared" si="18"/>
        <v>11.643995967678814</v>
      </c>
      <c r="J289" s="60"/>
      <c r="K289" s="60"/>
      <c r="L289" s="61"/>
      <c r="M289" s="60"/>
    </row>
    <row r="290" spans="1:13" s="48" customFormat="1" ht="13.25" customHeight="1">
      <c r="A290" s="62">
        <v>278</v>
      </c>
      <c r="B290" s="65">
        <v>42969</v>
      </c>
      <c r="C290" s="75">
        <v>2365.33</v>
      </c>
      <c r="D290" s="60">
        <f t="shared" si="16"/>
        <v>4.3768196251497971E-3</v>
      </c>
      <c r="E290" s="60">
        <f t="shared" si="19"/>
        <v>5.0126883208520026E-5</v>
      </c>
      <c r="F290" s="48">
        <f t="shared" si="17"/>
        <v>9.5187918989708393</v>
      </c>
      <c r="G290" s="60">
        <f t="shared" si="18"/>
        <v>11.239205740864008</v>
      </c>
      <c r="J290" s="60"/>
      <c r="K290" s="60"/>
      <c r="L290" s="61"/>
      <c r="M290" s="60"/>
    </row>
    <row r="291" spans="1:13" s="48" customFormat="1" ht="13.25" customHeight="1">
      <c r="A291" s="62">
        <v>279</v>
      </c>
      <c r="B291" s="63">
        <v>42970</v>
      </c>
      <c r="C291" s="75">
        <v>2366.4</v>
      </c>
      <c r="D291" s="60">
        <f t="shared" si="16"/>
        <v>4.5226588086759673E-4</v>
      </c>
      <c r="E291" s="60">
        <f t="shared" si="19"/>
        <v>4.7927422164059878E-5</v>
      </c>
      <c r="F291" s="48">
        <f t="shared" si="17"/>
        <v>9.9415549342897478</v>
      </c>
      <c r="G291" s="60">
        <f t="shared" si="18"/>
        <v>10.989863686753848</v>
      </c>
      <c r="J291" s="60"/>
      <c r="K291" s="60"/>
      <c r="L291" s="61"/>
      <c r="M291" s="60"/>
    </row>
    <row r="292" spans="1:13" s="48" customFormat="1" ht="13.25" customHeight="1">
      <c r="A292" s="62">
        <v>280</v>
      </c>
      <c r="B292" s="63">
        <v>42971</v>
      </c>
      <c r="C292" s="75">
        <v>2375.84</v>
      </c>
      <c r="D292" s="60">
        <f t="shared" si="16"/>
        <v>3.9812461912160603E-3</v>
      </c>
      <c r="E292" s="60">
        <f t="shared" si="19"/>
        <v>4.453822354256361E-5</v>
      </c>
      <c r="F292" s="48">
        <f t="shared" si="17"/>
        <v>9.6632814738134556</v>
      </c>
      <c r="G292" s="60">
        <f t="shared" si="18"/>
        <v>10.594164588454358</v>
      </c>
      <c r="J292" s="60"/>
      <c r="K292" s="60"/>
      <c r="L292" s="61"/>
      <c r="M292" s="60"/>
    </row>
    <row r="293" spans="1:13" s="48" customFormat="1" ht="13.25" customHeight="1">
      <c r="A293" s="62">
        <v>281</v>
      </c>
      <c r="B293" s="63">
        <v>42972</v>
      </c>
      <c r="C293" s="75">
        <v>2378.5100000000002</v>
      </c>
      <c r="D293" s="60">
        <f t="shared" si="16"/>
        <v>1.1231820462070726E-3</v>
      </c>
      <c r="E293" s="60">
        <f t="shared" si="19"/>
        <v>4.2500856904913051E-5</v>
      </c>
      <c r="F293" s="48">
        <f t="shared" si="17"/>
        <v>10.036303673328236</v>
      </c>
      <c r="G293" s="60">
        <f t="shared" si="18"/>
        <v>10.349017315686591</v>
      </c>
      <c r="J293" s="60"/>
      <c r="K293" s="60"/>
      <c r="L293" s="61"/>
      <c r="M293" s="60"/>
    </row>
    <row r="294" spans="1:13" s="48" customFormat="1" ht="13.25" customHeight="1">
      <c r="A294" s="62">
        <v>282</v>
      </c>
      <c r="B294" s="64">
        <v>42975</v>
      </c>
      <c r="C294" s="75">
        <v>2370.3000000000002</v>
      </c>
      <c r="D294" s="60">
        <f t="shared" si="16"/>
        <v>-3.4577117971610538E-3</v>
      </c>
      <c r="E294" s="60">
        <f t="shared" si="19"/>
        <v>3.9572109735416398E-5</v>
      </c>
      <c r="F294" s="48">
        <f t="shared" si="17"/>
        <v>9.8352597942254416</v>
      </c>
      <c r="G294" s="60">
        <f t="shared" si="18"/>
        <v>9.9860761329587966</v>
      </c>
      <c r="J294" s="60"/>
      <c r="K294" s="60"/>
      <c r="L294" s="61"/>
      <c r="M294" s="60"/>
    </row>
    <row r="295" spans="1:13" s="48" customFormat="1" ht="13.25" customHeight="1">
      <c r="A295" s="62">
        <v>283</v>
      </c>
      <c r="B295" s="65">
        <v>42976</v>
      </c>
      <c r="C295" s="75">
        <v>2364.7399999999998</v>
      </c>
      <c r="D295" s="60">
        <f t="shared" si="16"/>
        <v>-2.3484500892851988E-3</v>
      </c>
      <c r="E295" s="60">
        <f t="shared" si="19"/>
        <v>3.7610843733781173E-5</v>
      </c>
      <c r="F295" s="48">
        <f t="shared" si="17"/>
        <v>10.041579117205675</v>
      </c>
      <c r="G295" s="60">
        <f t="shared" si="18"/>
        <v>9.7354674366015193</v>
      </c>
      <c r="J295" s="60"/>
      <c r="K295" s="60"/>
      <c r="L295" s="61"/>
      <c r="M295" s="60"/>
    </row>
    <row r="296" spans="1:13" s="48" customFormat="1" ht="13.25" customHeight="1">
      <c r="A296" s="62">
        <v>284</v>
      </c>
      <c r="B296" s="63">
        <v>42977</v>
      </c>
      <c r="C296" s="75">
        <v>2372.29</v>
      </c>
      <c r="D296" s="60">
        <f t="shared" si="16"/>
        <v>3.1876540334550094E-3</v>
      </c>
      <c r="E296" s="60">
        <f t="shared" si="19"/>
        <v>3.5331466289359993E-5</v>
      </c>
      <c r="F296" s="48">
        <f t="shared" si="17"/>
        <v>9.9631420139704758</v>
      </c>
      <c r="G296" s="60">
        <f t="shared" si="18"/>
        <v>9.4358515804980314</v>
      </c>
      <c r="J296" s="60"/>
      <c r="K296" s="60"/>
      <c r="L296" s="61"/>
      <c r="M296" s="60"/>
    </row>
    <row r="297" spans="1:13" s="48" customFormat="1" ht="13.25" customHeight="1">
      <c r="A297" s="62">
        <v>285</v>
      </c>
      <c r="B297" s="63">
        <v>42978</v>
      </c>
      <c r="C297" s="75">
        <v>2363.19</v>
      </c>
      <c r="D297" s="60">
        <f t="shared" si="16"/>
        <v>-3.8433321232448628E-3</v>
      </c>
      <c r="E297" s="60">
        <f t="shared" si="19"/>
        <v>3.3543911867187994E-5</v>
      </c>
      <c r="F297" s="48">
        <f t="shared" si="17"/>
        <v>9.8623009953206449</v>
      </c>
      <c r="G297" s="60">
        <f t="shared" si="18"/>
        <v>9.1940555744085941</v>
      </c>
      <c r="J297" s="60"/>
      <c r="K297" s="60"/>
      <c r="L297" s="61"/>
      <c r="M297" s="60"/>
    </row>
    <row r="298" spans="1:13" s="48" customFormat="1" ht="13.25" customHeight="1">
      <c r="A298" s="62">
        <v>286</v>
      </c>
      <c r="B298" s="63">
        <v>42979</v>
      </c>
      <c r="C298" s="75">
        <v>2357.69</v>
      </c>
      <c r="D298" s="60">
        <f t="shared" si="16"/>
        <v>-2.3300751082027393E-3</v>
      </c>
      <c r="E298" s="60">
        <f t="shared" si="19"/>
        <v>3.2210705529556989E-5</v>
      </c>
      <c r="F298" s="48">
        <f t="shared" si="17"/>
        <v>10.174657481248943</v>
      </c>
      <c r="G298" s="60">
        <f t="shared" si="18"/>
        <v>9.0094937668263917</v>
      </c>
      <c r="J298" s="60"/>
      <c r="K298" s="60"/>
      <c r="L298" s="61"/>
      <c r="M298" s="60"/>
    </row>
    <row r="299" spans="1:13" s="48" customFormat="1" ht="13.25" customHeight="1">
      <c r="A299" s="62">
        <v>287</v>
      </c>
      <c r="B299" s="64">
        <v>42982</v>
      </c>
      <c r="C299" s="75">
        <v>2329.65</v>
      </c>
      <c r="D299" s="60">
        <f t="shared" si="16"/>
        <v>-1.1964284425389731E-2</v>
      </c>
      <c r="E299" s="60">
        <f t="shared" si="19"/>
        <v>3.0308731540706197E-5</v>
      </c>
      <c r="F299" s="48">
        <f t="shared" si="17"/>
        <v>5.6812079216597597</v>
      </c>
      <c r="G299" s="60">
        <f t="shared" si="18"/>
        <v>8.7394509829038824</v>
      </c>
      <c r="J299" s="60"/>
      <c r="K299" s="60"/>
      <c r="L299" s="61"/>
      <c r="M299" s="60"/>
    </row>
    <row r="300" spans="1:13" s="48" customFormat="1" ht="13.25" customHeight="1">
      <c r="A300" s="62">
        <v>288</v>
      </c>
      <c r="B300" s="65">
        <v>42983</v>
      </c>
      <c r="C300" s="75">
        <v>2326.62</v>
      </c>
      <c r="D300" s="60">
        <f t="shared" si="16"/>
        <v>-1.3014711035620977E-3</v>
      </c>
      <c r="E300" s="60">
        <f t="shared" si="19"/>
        <v>3.832211001895362E-5</v>
      </c>
      <c r="F300" s="48">
        <f t="shared" si="17"/>
        <v>10.125283810185303</v>
      </c>
      <c r="G300" s="60">
        <f t="shared" si="18"/>
        <v>9.8270909860325979</v>
      </c>
      <c r="J300" s="60"/>
      <c r="K300" s="60"/>
      <c r="L300" s="61"/>
      <c r="M300" s="60"/>
    </row>
    <row r="301" spans="1:13" s="48" customFormat="1" ht="13.25" customHeight="1">
      <c r="A301" s="62">
        <v>289</v>
      </c>
      <c r="B301" s="63">
        <v>42984</v>
      </c>
      <c r="C301" s="75">
        <v>2319.8200000000002</v>
      </c>
      <c r="D301" s="60">
        <f t="shared" si="16"/>
        <v>-2.9269741370739517E-3</v>
      </c>
      <c r="E301" s="60">
        <f t="shared" si="19"/>
        <v>3.5720830882218365E-5</v>
      </c>
      <c r="F301" s="48">
        <f t="shared" si="17"/>
        <v>9.9999395221312213</v>
      </c>
      <c r="G301" s="60">
        <f t="shared" si="18"/>
        <v>9.4877022414908385</v>
      </c>
      <c r="J301" s="60"/>
      <c r="K301" s="60"/>
      <c r="L301" s="61"/>
      <c r="M301" s="60"/>
    </row>
    <row r="302" spans="1:13" s="48" customFormat="1" ht="13.25" customHeight="1">
      <c r="A302" s="62">
        <v>290</v>
      </c>
      <c r="B302" s="63">
        <v>42985</v>
      </c>
      <c r="C302" s="75">
        <v>2346.19</v>
      </c>
      <c r="D302" s="60">
        <f t="shared" si="16"/>
        <v>1.1303139407807852E-2</v>
      </c>
      <c r="E302" s="60">
        <f t="shared" si="19"/>
        <v>3.3792424033352658E-5</v>
      </c>
      <c r="F302" s="48">
        <f t="shared" si="17"/>
        <v>6.5145164256169128</v>
      </c>
      <c r="G302" s="60">
        <f t="shared" si="18"/>
        <v>9.2280500954453384</v>
      </c>
      <c r="J302" s="60"/>
      <c r="K302" s="60"/>
      <c r="L302" s="61"/>
      <c r="M302" s="60"/>
    </row>
    <row r="303" spans="1:13" s="48" customFormat="1" ht="13.25" customHeight="1">
      <c r="A303" s="62">
        <v>291</v>
      </c>
      <c r="B303" s="63">
        <v>42986</v>
      </c>
      <c r="C303" s="75">
        <v>2343.7199999999998</v>
      </c>
      <c r="D303" s="60">
        <f t="shared" si="16"/>
        <v>-1.0533252145013428E-3</v>
      </c>
      <c r="E303" s="60">
        <f t="shared" si="19"/>
        <v>4.0465911661608042E-5</v>
      </c>
      <c r="F303" s="48">
        <f t="shared" si="17"/>
        <v>10.087632634494852</v>
      </c>
      <c r="G303" s="60">
        <f t="shared" si="18"/>
        <v>10.098222486519708</v>
      </c>
      <c r="J303" s="60"/>
      <c r="K303" s="60"/>
      <c r="L303" s="61"/>
      <c r="M303" s="60"/>
    </row>
    <row r="304" spans="1:13" s="48" customFormat="1" ht="13.25" customHeight="1">
      <c r="A304" s="62">
        <v>292</v>
      </c>
      <c r="B304" s="64">
        <v>42989</v>
      </c>
      <c r="C304" s="75">
        <v>2359.08</v>
      </c>
      <c r="D304" s="60">
        <f t="shared" si="16"/>
        <v>6.5323018707153261E-3</v>
      </c>
      <c r="E304" s="60">
        <f t="shared" si="19"/>
        <v>3.7670884982889377E-5</v>
      </c>
      <c r="F304" s="48">
        <f t="shared" si="17"/>
        <v>9.0538923484354878</v>
      </c>
      <c r="G304" s="60">
        <f t="shared" si="18"/>
        <v>9.7432350970753667</v>
      </c>
      <c r="J304" s="60"/>
      <c r="K304" s="60"/>
      <c r="L304" s="61"/>
      <c r="M304" s="60"/>
    </row>
    <row r="305" spans="1:13" s="48" customFormat="1" ht="13.25" customHeight="1">
      <c r="A305" s="62">
        <v>293</v>
      </c>
      <c r="B305" s="65">
        <v>42990</v>
      </c>
      <c r="C305" s="75">
        <v>2365.4699999999998</v>
      </c>
      <c r="D305" s="60">
        <f t="shared" si="16"/>
        <v>2.705021175085945E-3</v>
      </c>
      <c r="E305" s="60">
        <f t="shared" si="19"/>
        <v>3.8025982461456247E-5</v>
      </c>
      <c r="F305" s="48">
        <f t="shared" si="17"/>
        <v>9.9848161489696476</v>
      </c>
      <c r="G305" s="60">
        <f t="shared" si="18"/>
        <v>9.7890487690515542</v>
      </c>
      <c r="J305" s="60"/>
      <c r="K305" s="60"/>
      <c r="L305" s="61"/>
      <c r="M305" s="60"/>
    </row>
    <row r="306" spans="1:13" s="48" customFormat="1" ht="13.25" customHeight="1">
      <c r="A306" s="62">
        <v>294</v>
      </c>
      <c r="B306" s="63">
        <v>42991</v>
      </c>
      <c r="C306" s="75">
        <v>2360.1799999999998</v>
      </c>
      <c r="D306" s="60">
        <f t="shared" si="16"/>
        <v>-2.2388463850041692E-3</v>
      </c>
      <c r="E306" s="60">
        <f t="shared" si="19"/>
        <v>3.584509201703005E-5</v>
      </c>
      <c r="F306" s="48">
        <f t="shared" si="17"/>
        <v>10.096467935709859</v>
      </c>
      <c r="G306" s="60">
        <f t="shared" si="18"/>
        <v>9.5041902276267454</v>
      </c>
      <c r="J306" s="60"/>
      <c r="K306" s="60"/>
      <c r="L306" s="61"/>
      <c r="M306" s="60"/>
    </row>
    <row r="307" spans="1:13" s="48" customFormat="1" ht="13.25" customHeight="1">
      <c r="A307" s="62">
        <v>295</v>
      </c>
      <c r="B307" s="63">
        <v>42992</v>
      </c>
      <c r="C307" s="75">
        <v>2377.66</v>
      </c>
      <c r="D307" s="60">
        <f t="shared" si="16"/>
        <v>7.3789234390606194E-3</v>
      </c>
      <c r="E307" s="60">
        <f t="shared" si="19"/>
        <v>3.3655408369836782E-5</v>
      </c>
      <c r="F307" s="48">
        <f t="shared" si="17"/>
        <v>8.6815132740320688</v>
      </c>
      <c r="G307" s="60">
        <f t="shared" si="18"/>
        <v>9.209322944277103</v>
      </c>
      <c r="J307" s="60"/>
      <c r="K307" s="60"/>
      <c r="L307" s="61"/>
      <c r="M307" s="60"/>
    </row>
    <row r="308" spans="1:13" s="48" customFormat="1" ht="13.25" customHeight="1">
      <c r="A308" s="62">
        <v>296</v>
      </c>
      <c r="B308" s="63">
        <v>42993</v>
      </c>
      <c r="C308" s="75">
        <v>2386.0700000000002</v>
      </c>
      <c r="D308" s="60">
        <f t="shared" si="16"/>
        <v>3.5308502947144524E-3</v>
      </c>
      <c r="E308" s="60">
        <f t="shared" si="19"/>
        <v>3.5132099603004394E-5</v>
      </c>
      <c r="F308" s="48">
        <f t="shared" si="17"/>
        <v>9.9015374064262716</v>
      </c>
      <c r="G308" s="60">
        <f t="shared" si="18"/>
        <v>9.4091918356238793</v>
      </c>
      <c r="J308" s="60"/>
      <c r="K308" s="60"/>
      <c r="L308" s="61"/>
      <c r="M308" s="60"/>
    </row>
    <row r="309" spans="1:13" s="48" customFormat="1" ht="13.25" customHeight="1">
      <c r="A309" s="62">
        <v>297</v>
      </c>
      <c r="B309" s="64">
        <v>42996</v>
      </c>
      <c r="C309" s="75">
        <v>2418.21</v>
      </c>
      <c r="D309" s="60">
        <f t="shared" si="16"/>
        <v>1.3379936007477037E-2</v>
      </c>
      <c r="E309" s="60">
        <f t="shared" si="19"/>
        <v>3.3522455465820734E-5</v>
      </c>
      <c r="F309" s="48">
        <f t="shared" si="17"/>
        <v>4.9629139322068614</v>
      </c>
      <c r="G309" s="60">
        <f t="shared" si="18"/>
        <v>9.1911146099843766</v>
      </c>
      <c r="J309" s="60"/>
      <c r="K309" s="60"/>
      <c r="L309" s="61"/>
      <c r="M309" s="60"/>
    </row>
    <row r="310" spans="1:13" s="48" customFormat="1" ht="13.25" customHeight="1">
      <c r="A310" s="62">
        <v>298</v>
      </c>
      <c r="B310" s="65">
        <v>42997</v>
      </c>
      <c r="C310" s="75">
        <v>2416.0500000000002</v>
      </c>
      <c r="D310" s="60">
        <f t="shared" si="16"/>
        <v>-8.9362183405136979E-4</v>
      </c>
      <c r="E310" s="60">
        <f t="shared" si="19"/>
        <v>4.3855637567120761E-5</v>
      </c>
      <c r="F310" s="48">
        <f t="shared" si="17"/>
        <v>10.016398449555881</v>
      </c>
      <c r="G310" s="60">
        <f t="shared" si="18"/>
        <v>10.512668865190433</v>
      </c>
      <c r="J310" s="60"/>
      <c r="K310" s="60"/>
      <c r="L310" s="61"/>
      <c r="M310" s="60"/>
    </row>
    <row r="311" spans="1:13" s="48" customFormat="1" ht="13.25" customHeight="1">
      <c r="A311" s="62">
        <v>299</v>
      </c>
      <c r="B311" s="63">
        <v>42998</v>
      </c>
      <c r="C311" s="75">
        <v>2412.1999999999998</v>
      </c>
      <c r="D311" s="60">
        <f t="shared" si="16"/>
        <v>-1.594781055655491E-3</v>
      </c>
      <c r="E311" s="60">
        <f t="shared" si="19"/>
        <v>4.0797796235753975E-5</v>
      </c>
      <c r="F311" s="48">
        <f t="shared" si="17"/>
        <v>10.044542687977113</v>
      </c>
      <c r="G311" s="60">
        <f t="shared" si="18"/>
        <v>10.139548634633595</v>
      </c>
      <c r="J311" s="60"/>
      <c r="K311" s="60"/>
      <c r="L311" s="61"/>
      <c r="M311" s="60"/>
    </row>
    <row r="312" spans="1:13" s="48" customFormat="1" ht="13.25" customHeight="1">
      <c r="A312" s="62">
        <v>300</v>
      </c>
      <c r="B312" s="63">
        <v>42999</v>
      </c>
      <c r="C312" s="75">
        <v>2406.5</v>
      </c>
      <c r="D312" s="60">
        <f t="shared" si="16"/>
        <v>-2.3657844059783942E-3</v>
      </c>
      <c r="E312" s="60">
        <f t="shared" si="19"/>
        <v>3.8081028055564792E-5</v>
      </c>
      <c r="F312" s="48">
        <f t="shared" si="17"/>
        <v>10.028819961501743</v>
      </c>
      <c r="G312" s="60">
        <f t="shared" si="18"/>
        <v>9.7961314150037442</v>
      </c>
      <c r="J312" s="60"/>
      <c r="K312" s="60"/>
      <c r="L312" s="61"/>
      <c r="M312" s="60"/>
    </row>
    <row r="313" spans="1:13" s="48" customFormat="1" ht="13.25" customHeight="1">
      <c r="A313" s="62">
        <v>301</v>
      </c>
      <c r="B313" s="63">
        <v>43000</v>
      </c>
      <c r="C313" s="75">
        <v>2388.71</v>
      </c>
      <c r="D313" s="60">
        <f t="shared" si="16"/>
        <v>-7.4199384884853347E-3</v>
      </c>
      <c r="E313" s="60">
        <f t="shared" si="19"/>
        <v>3.5774062387832747E-5</v>
      </c>
      <c r="F313" s="48">
        <f t="shared" si="17"/>
        <v>8.6993096598384607</v>
      </c>
      <c r="G313" s="60">
        <f t="shared" si="18"/>
        <v>9.4947689396497967</v>
      </c>
      <c r="J313" s="60"/>
      <c r="K313" s="60"/>
      <c r="L313" s="61"/>
      <c r="M313" s="60"/>
    </row>
    <row r="314" spans="1:13" s="48" customFormat="1" ht="13.25" customHeight="1">
      <c r="A314" s="62">
        <v>302</v>
      </c>
      <c r="B314" s="64">
        <v>43003</v>
      </c>
      <c r="C314" s="75">
        <v>2380.4</v>
      </c>
      <c r="D314" s="60">
        <f t="shared" si="16"/>
        <v>-3.4849304839817707E-3</v>
      </c>
      <c r="E314" s="60">
        <f t="shared" si="19"/>
        <v>3.7143396790969608E-5</v>
      </c>
      <c r="F314" s="48">
        <f t="shared" si="17"/>
        <v>9.8737555155459891</v>
      </c>
      <c r="G314" s="60">
        <f t="shared" si="18"/>
        <v>9.6747795795689004</v>
      </c>
      <c r="J314" s="60"/>
      <c r="K314" s="60"/>
      <c r="L314" s="61"/>
      <c r="M314" s="60"/>
    </row>
    <row r="315" spans="1:13" s="48" customFormat="1" ht="13.25" customHeight="1">
      <c r="A315" s="62">
        <v>303</v>
      </c>
      <c r="B315" s="65">
        <v>43004</v>
      </c>
      <c r="C315" s="75">
        <v>2374.3200000000002</v>
      </c>
      <c r="D315" s="60">
        <f t="shared" si="16"/>
        <v>-2.5574600876201764E-3</v>
      </c>
      <c r="E315" s="60">
        <f t="shared" si="19"/>
        <v>3.5368034207402126E-5</v>
      </c>
      <c r="F315" s="48">
        <f t="shared" si="17"/>
        <v>10.06477237363019</v>
      </c>
      <c r="G315" s="60">
        <f t="shared" si="18"/>
        <v>9.4407333508924687</v>
      </c>
      <c r="J315" s="60"/>
      <c r="K315" s="60"/>
      <c r="L315" s="61"/>
      <c r="M315" s="60"/>
    </row>
    <row r="316" spans="1:13" s="48" customFormat="1" ht="13.25" customHeight="1">
      <c r="A316" s="62">
        <v>304</v>
      </c>
      <c r="B316" s="63">
        <v>43005</v>
      </c>
      <c r="C316" s="75">
        <v>2372.5700000000002</v>
      </c>
      <c r="D316" s="60">
        <f t="shared" si="16"/>
        <v>-7.3732489241670719E-4</v>
      </c>
      <c r="E316" s="60">
        <f t="shared" si="19"/>
        <v>3.3320758397699953E-5</v>
      </c>
      <c r="F316" s="48">
        <f t="shared" si="17"/>
        <v>10.293014384953244</v>
      </c>
      <c r="G316" s="60">
        <f t="shared" si="18"/>
        <v>9.1634224590053623</v>
      </c>
      <c r="J316" s="60"/>
      <c r="K316" s="60"/>
      <c r="L316" s="61"/>
      <c r="M316" s="60"/>
    </row>
    <row r="317" spans="1:13" s="48" customFormat="1" ht="13.25" customHeight="1">
      <c r="A317" s="62">
        <v>305</v>
      </c>
      <c r="B317" s="63">
        <v>43006</v>
      </c>
      <c r="C317" s="75">
        <v>2373.14</v>
      </c>
      <c r="D317" s="60">
        <f t="shared" si="16"/>
        <v>2.4021695499328524E-4</v>
      </c>
      <c r="E317" s="60">
        <f t="shared" si="19"/>
        <v>3.0992983069505823E-5</v>
      </c>
      <c r="F317" s="48">
        <f t="shared" si="17"/>
        <v>10.379887884925857</v>
      </c>
      <c r="G317" s="60">
        <f t="shared" si="18"/>
        <v>8.8375515463930778</v>
      </c>
      <c r="J317" s="60"/>
      <c r="K317" s="60"/>
      <c r="L317" s="61"/>
      <c r="M317" s="60"/>
    </row>
    <row r="318" spans="1:13" s="48" customFormat="1" ht="13.25" customHeight="1">
      <c r="A318" s="62">
        <v>306</v>
      </c>
      <c r="B318" s="63">
        <v>43007</v>
      </c>
      <c r="C318" s="75">
        <v>2394.4699999999998</v>
      </c>
      <c r="D318" s="60">
        <f t="shared" si="16"/>
        <v>8.9479392468947202E-3</v>
      </c>
      <c r="E318" s="60">
        <f t="shared" si="19"/>
        <v>2.879601152208459E-5</v>
      </c>
      <c r="F318" s="48">
        <f t="shared" si="17"/>
        <v>7.6748324715060416</v>
      </c>
      <c r="G318" s="60">
        <f t="shared" si="18"/>
        <v>8.5185649633992444</v>
      </c>
      <c r="J318" s="60"/>
      <c r="K318" s="60"/>
      <c r="L318" s="61"/>
      <c r="M318" s="60"/>
    </row>
    <row r="319" spans="1:13" s="48" customFormat="1" ht="13.25" customHeight="1">
      <c r="A319" s="62">
        <v>307</v>
      </c>
      <c r="B319" s="64">
        <v>43018</v>
      </c>
      <c r="C319" s="75">
        <v>2433.81</v>
      </c>
      <c r="D319" s="60">
        <f t="shared" si="16"/>
        <v>1.6296018702762149E-2</v>
      </c>
      <c r="E319" s="60">
        <f t="shared" si="19"/>
        <v>3.2437092774039137E-5</v>
      </c>
      <c r="F319" s="48">
        <f t="shared" si="17"/>
        <v>2.1492774082007529</v>
      </c>
      <c r="G319" s="60">
        <f t="shared" si="18"/>
        <v>9.0410991472596187</v>
      </c>
      <c r="J319" s="60"/>
      <c r="K319" s="60"/>
      <c r="L319" s="61"/>
      <c r="M319" s="60"/>
    </row>
    <row r="320" spans="1:13" s="48" customFormat="1" ht="13.25" customHeight="1">
      <c r="A320" s="62">
        <v>308</v>
      </c>
      <c r="B320" s="65">
        <v>43019</v>
      </c>
      <c r="C320" s="75">
        <v>2458.16</v>
      </c>
      <c r="D320" s="60">
        <f t="shared" si="16"/>
        <v>9.9551718841848404E-3</v>
      </c>
      <c r="E320" s="60">
        <f t="shared" si="19"/>
        <v>4.899310611072185E-5</v>
      </c>
      <c r="F320" s="48">
        <f t="shared" si="17"/>
        <v>7.9009862162396818</v>
      </c>
      <c r="G320" s="60">
        <f t="shared" si="18"/>
        <v>11.111373785406514</v>
      </c>
      <c r="J320" s="60"/>
      <c r="K320" s="60"/>
      <c r="L320" s="61"/>
      <c r="M320" s="60"/>
    </row>
    <row r="321" spans="1:13" s="48" customFormat="1" ht="13.25" customHeight="1">
      <c r="A321" s="62">
        <v>309</v>
      </c>
      <c r="B321" s="63">
        <v>43020</v>
      </c>
      <c r="C321" s="75">
        <v>2474.7600000000002</v>
      </c>
      <c r="D321" s="60">
        <f t="shared" si="16"/>
        <v>6.7303190244609404E-3</v>
      </c>
      <c r="E321" s="60">
        <f t="shared" si="19"/>
        <v>5.2552000409248537E-5</v>
      </c>
      <c r="F321" s="48">
        <f t="shared" si="17"/>
        <v>8.9917574437137731</v>
      </c>
      <c r="G321" s="60">
        <f t="shared" si="18"/>
        <v>11.507868657197401</v>
      </c>
      <c r="J321" s="60"/>
      <c r="K321" s="60"/>
      <c r="L321" s="61"/>
      <c r="M321" s="60"/>
    </row>
    <row r="322" spans="1:13" s="48" customFormat="1" ht="13.25" customHeight="1">
      <c r="A322" s="62">
        <v>310</v>
      </c>
      <c r="B322" s="63">
        <v>43021</v>
      </c>
      <c r="C322" s="75">
        <v>2473.62</v>
      </c>
      <c r="D322" s="60">
        <f t="shared" si="16"/>
        <v>-4.6075686190976588E-4</v>
      </c>
      <c r="E322" s="60">
        <f t="shared" si="19"/>
        <v>5.2036776255388928E-5</v>
      </c>
      <c r="F322" s="48">
        <f t="shared" si="17"/>
        <v>9.8594801065991202</v>
      </c>
      <c r="G322" s="60">
        <f t="shared" si="18"/>
        <v>11.451317660582999</v>
      </c>
      <c r="J322" s="60"/>
      <c r="K322" s="60"/>
      <c r="L322" s="61"/>
      <c r="M322" s="60"/>
    </row>
    <row r="323" spans="1:13" s="48" customFormat="1" ht="13.25" customHeight="1">
      <c r="A323" s="62">
        <v>311</v>
      </c>
      <c r="B323" s="63">
        <v>43024</v>
      </c>
      <c r="C323" s="75">
        <v>2480.0500000000002</v>
      </c>
      <c r="D323" s="60">
        <f t="shared" si="16"/>
        <v>2.5960565040682357E-3</v>
      </c>
      <c r="E323" s="60">
        <f t="shared" si="19"/>
        <v>4.8356288775004373E-5</v>
      </c>
      <c r="F323" s="48">
        <f t="shared" si="17"/>
        <v>9.7975423451724861</v>
      </c>
      <c r="G323" s="60">
        <f t="shared" si="18"/>
        <v>11.038924209949583</v>
      </c>
      <c r="J323" s="60"/>
      <c r="K323" s="60"/>
      <c r="L323" s="61"/>
      <c r="M323" s="60"/>
    </row>
    <row r="324" spans="1:13" s="48" customFormat="1" ht="13.25" customHeight="1">
      <c r="A324" s="62">
        <v>312</v>
      </c>
      <c r="B324" s="64">
        <v>43025</v>
      </c>
      <c r="C324" s="75">
        <v>2484.37</v>
      </c>
      <c r="D324" s="60">
        <f t="shared" si="16"/>
        <v>1.7403850159407278E-3</v>
      </c>
      <c r="E324" s="60">
        <f t="shared" si="19"/>
        <v>4.5400735001406864E-5</v>
      </c>
      <c r="F324" s="48">
        <f t="shared" si="17"/>
        <v>9.933266603510269</v>
      </c>
      <c r="G324" s="60">
        <f t="shared" si="18"/>
        <v>10.69625412018363</v>
      </c>
      <c r="J324" s="60"/>
      <c r="K324" s="60"/>
      <c r="L324" s="61"/>
      <c r="M324" s="60"/>
    </row>
    <row r="325" spans="1:13" s="48" customFormat="1" ht="13.25" customHeight="1">
      <c r="A325" s="62">
        <v>313</v>
      </c>
      <c r="B325" s="65">
        <v>43026</v>
      </c>
      <c r="C325" s="75">
        <v>2482.91</v>
      </c>
      <c r="D325" s="60">
        <f t="shared" si="16"/>
        <v>-5.8784688684501132E-4</v>
      </c>
      <c r="E325" s="60">
        <f t="shared" si="19"/>
        <v>4.2391561288376889E-5</v>
      </c>
      <c r="F325" s="48">
        <f t="shared" si="17"/>
        <v>10.06040952589486</v>
      </c>
      <c r="G325" s="60">
        <f t="shared" si="18"/>
        <v>10.335701932946293</v>
      </c>
      <c r="J325" s="60"/>
      <c r="K325" s="60"/>
      <c r="L325" s="61"/>
      <c r="M325" s="60"/>
    </row>
    <row r="326" spans="1:13" s="48" customFormat="1" ht="13.25" customHeight="1">
      <c r="A326" s="62">
        <v>314</v>
      </c>
      <c r="B326" s="63">
        <v>43027</v>
      </c>
      <c r="C326" s="75">
        <v>2473.06</v>
      </c>
      <c r="D326" s="60">
        <f t="shared" si="16"/>
        <v>-3.9750091181890287E-3</v>
      </c>
      <c r="E326" s="60">
        <f t="shared" si="19"/>
        <v>3.9405525178780428E-5</v>
      </c>
      <c r="F326" s="48">
        <f t="shared" si="17"/>
        <v>9.7406278174691092</v>
      </c>
      <c r="G326" s="60">
        <f t="shared" si="18"/>
        <v>9.9650350451228551</v>
      </c>
      <c r="J326" s="60"/>
      <c r="K326" s="60"/>
      <c r="L326" s="61"/>
      <c r="M326" s="60"/>
    </row>
    <row r="327" spans="1:13" s="48" customFormat="1" ht="13.25" customHeight="1">
      <c r="A327" s="62">
        <v>315</v>
      </c>
      <c r="B327" s="63">
        <v>43028</v>
      </c>
      <c r="C327" s="75">
        <v>2489.54</v>
      </c>
      <c r="D327" s="60">
        <f t="shared" si="16"/>
        <v>6.6417041795662057E-3</v>
      </c>
      <c r="E327" s="60">
        <f t="shared" si="19"/>
        <v>3.7729149962991532E-5</v>
      </c>
      <c r="F327" s="48">
        <f t="shared" si="17"/>
        <v>9.0158957817389442</v>
      </c>
      <c r="G327" s="60">
        <f t="shared" si="18"/>
        <v>9.7507670419684764</v>
      </c>
      <c r="J327" s="60"/>
      <c r="K327" s="60"/>
      <c r="L327" s="61"/>
      <c r="M327" s="60"/>
    </row>
    <row r="328" spans="1:13" s="48" customFormat="1" ht="13.25" customHeight="1">
      <c r="A328" s="62">
        <v>316</v>
      </c>
      <c r="B328" s="63">
        <v>43031</v>
      </c>
      <c r="C328" s="75">
        <v>2490.0500000000002</v>
      </c>
      <c r="D328" s="60">
        <f t="shared" si="16"/>
        <v>2.0483614184431891E-4</v>
      </c>
      <c r="E328" s="60">
        <f t="shared" si="19"/>
        <v>3.8182465899303039E-5</v>
      </c>
      <c r="F328" s="48">
        <f t="shared" si="17"/>
        <v>10.172035278300514</v>
      </c>
      <c r="G328" s="60">
        <f t="shared" si="18"/>
        <v>9.8091698968997196</v>
      </c>
      <c r="J328" s="60"/>
      <c r="K328" s="60"/>
      <c r="L328" s="61"/>
      <c r="M328" s="60"/>
    </row>
    <row r="329" spans="1:13" s="48" customFormat="1" ht="13.25" customHeight="1">
      <c r="A329" s="62">
        <v>317</v>
      </c>
      <c r="B329" s="64">
        <v>43032</v>
      </c>
      <c r="C329" s="75">
        <v>2490.4899999999998</v>
      </c>
      <c r="D329" s="60">
        <f t="shared" si="16"/>
        <v>1.7668766886497851E-4</v>
      </c>
      <c r="E329" s="60">
        <f t="shared" si="19"/>
        <v>3.5473791078119729E-5</v>
      </c>
      <c r="F329" s="48">
        <f t="shared" si="17"/>
        <v>10.245836368638958</v>
      </c>
      <c r="G329" s="60">
        <f t="shared" si="18"/>
        <v>9.4548375722093567</v>
      </c>
      <c r="J329" s="60"/>
      <c r="K329" s="60"/>
      <c r="L329" s="61"/>
      <c r="M329" s="60"/>
    </row>
    <row r="330" spans="1:13" s="48" customFormat="1" ht="13.25" customHeight="1">
      <c r="A330" s="62">
        <v>318</v>
      </c>
      <c r="B330" s="65">
        <v>43033</v>
      </c>
      <c r="C330" s="75">
        <v>2492.5</v>
      </c>
      <c r="D330" s="60">
        <f t="shared" si="16"/>
        <v>8.0674458869689752E-4</v>
      </c>
      <c r="E330" s="60">
        <f t="shared" si="19"/>
        <v>3.2956719105295561E-5</v>
      </c>
      <c r="F330" s="48">
        <f t="shared" si="17"/>
        <v>10.300567170725095</v>
      </c>
      <c r="G330" s="60">
        <f t="shared" si="18"/>
        <v>9.1132284150757918</v>
      </c>
      <c r="J330" s="60"/>
      <c r="K330" s="60"/>
      <c r="L330" s="61"/>
      <c r="M330" s="60"/>
    </row>
    <row r="331" spans="1:13" s="48" customFormat="1" ht="13.25" customHeight="1">
      <c r="A331" s="62">
        <v>319</v>
      </c>
      <c r="B331" s="63">
        <v>43034</v>
      </c>
      <c r="C331" s="75">
        <v>2480.63</v>
      </c>
      <c r="D331" s="60">
        <f t="shared" si="16"/>
        <v>-4.7736626796316146E-3</v>
      </c>
      <c r="E331" s="60">
        <f t="shared" si="19"/>
        <v>3.0662409607192903E-5</v>
      </c>
      <c r="F331" s="48">
        <f t="shared" si="17"/>
        <v>9.6492876888743258</v>
      </c>
      <c r="G331" s="60">
        <f t="shared" si="18"/>
        <v>8.790294204981203</v>
      </c>
      <c r="J331" s="60"/>
      <c r="K331" s="60"/>
      <c r="L331" s="61"/>
      <c r="M331" s="60"/>
    </row>
    <row r="332" spans="1:13" s="48" customFormat="1" ht="13.25" customHeight="1">
      <c r="A332" s="62">
        <v>320</v>
      </c>
      <c r="B332" s="63">
        <v>43035</v>
      </c>
      <c r="C332" s="75">
        <v>2496.63</v>
      </c>
      <c r="D332" s="60">
        <f t="shared" si="16"/>
        <v>6.4292623306187388E-3</v>
      </c>
      <c r="E332" s="60">
        <f t="shared" si="19"/>
        <v>3.0103171992008712E-5</v>
      </c>
      <c r="F332" s="48">
        <f t="shared" si="17"/>
        <v>9.0377551403727274</v>
      </c>
      <c r="G332" s="60">
        <f t="shared" si="18"/>
        <v>8.709764257421778</v>
      </c>
      <c r="J332" s="60"/>
      <c r="K332" s="60"/>
      <c r="L332" s="61"/>
      <c r="M332" s="60"/>
    </row>
    <row r="333" spans="1:13" s="48" customFormat="1" ht="13.25" customHeight="1">
      <c r="A333" s="62">
        <v>321</v>
      </c>
      <c r="B333" s="63">
        <v>43038</v>
      </c>
      <c r="C333" s="75">
        <v>2501.9299999999998</v>
      </c>
      <c r="D333" s="60">
        <f t="shared" si="16"/>
        <v>2.1206115305894492E-3</v>
      </c>
      <c r="E333" s="60">
        <f t="shared" si="19"/>
        <v>3.0900866961964057E-5</v>
      </c>
      <c r="F333" s="48">
        <f t="shared" si="17"/>
        <v>10.239196637983737</v>
      </c>
      <c r="G333" s="60">
        <f t="shared" si="18"/>
        <v>8.8244084642625999</v>
      </c>
      <c r="J333" s="60"/>
      <c r="K333" s="60"/>
      <c r="L333" s="61"/>
      <c r="M333" s="60"/>
    </row>
    <row r="334" spans="1:13" s="48" customFormat="1" ht="13.25" customHeight="1">
      <c r="A334" s="62">
        <v>322</v>
      </c>
      <c r="B334" s="64">
        <v>43039</v>
      </c>
      <c r="C334" s="75">
        <v>2523.4299999999998</v>
      </c>
      <c r="D334" s="60">
        <f t="shared" ref="D334:D397" si="20">LN(C334/C333)</f>
        <v>8.5566531269666932E-3</v>
      </c>
      <c r="E334" s="60">
        <f t="shared" si="19"/>
        <v>2.9025708199882016E-5</v>
      </c>
      <c r="F334" s="48">
        <f t="shared" si="17"/>
        <v>7.9248643303785613</v>
      </c>
      <c r="G334" s="60">
        <f t="shared" si="18"/>
        <v>8.5524724298709476</v>
      </c>
      <c r="J334" s="60"/>
      <c r="K334" s="60"/>
      <c r="L334" s="61"/>
      <c r="M334" s="60"/>
    </row>
    <row r="335" spans="1:13" s="48" customFormat="1" ht="13.25" customHeight="1">
      <c r="A335" s="62">
        <v>323</v>
      </c>
      <c r="B335" s="65">
        <v>43040</v>
      </c>
      <c r="C335" s="75">
        <v>2556.4699999999998</v>
      </c>
      <c r="D335" s="60">
        <f t="shared" si="20"/>
        <v>1.3008313513000747E-2</v>
      </c>
      <c r="E335" s="60">
        <f t="shared" si="19"/>
        <v>3.2164050711401772E-5</v>
      </c>
      <c r="F335" s="48">
        <f t="shared" ref="F335:F398" si="21">-1*(LN(E335)+POWER(D335,2)/E335)</f>
        <v>5.0836254230015943</v>
      </c>
      <c r="G335" s="60">
        <f t="shared" ref="G335:G398" si="22">SQRT(E335*252)*100</f>
        <v>9.0029666106640907</v>
      </c>
      <c r="J335" s="60"/>
      <c r="K335" s="60"/>
      <c r="L335" s="61"/>
      <c r="M335" s="60"/>
    </row>
    <row r="336" spans="1:13" s="48" customFormat="1" ht="13.25" customHeight="1">
      <c r="A336" s="62">
        <v>324</v>
      </c>
      <c r="B336" s="63">
        <v>43041</v>
      </c>
      <c r="C336" s="75">
        <v>2546.36</v>
      </c>
      <c r="D336" s="60">
        <f t="shared" si="20"/>
        <v>-3.9625122641800499E-3</v>
      </c>
      <c r="E336" s="60">
        <f t="shared" si="19"/>
        <v>4.1897265613463755E-5</v>
      </c>
      <c r="F336" s="48">
        <f t="shared" si="21"/>
        <v>9.7055279837281443</v>
      </c>
      <c r="G336" s="60">
        <f t="shared" si="22"/>
        <v>10.275266874681584</v>
      </c>
      <c r="J336" s="60"/>
      <c r="K336" s="60"/>
      <c r="L336" s="61"/>
      <c r="M336" s="60"/>
    </row>
    <row r="337" spans="1:13" s="48" customFormat="1" ht="13.25" customHeight="1">
      <c r="A337" s="62">
        <v>325</v>
      </c>
      <c r="B337" s="63">
        <v>43042</v>
      </c>
      <c r="C337" s="75">
        <v>2557.9699999999998</v>
      </c>
      <c r="D337" s="60">
        <f t="shared" si="20"/>
        <v>4.5490867642263991E-3</v>
      </c>
      <c r="E337" s="60">
        <f t="shared" ref="E337:E400" si="23">$B$3*E336+(1-$B$3)*POWER(D336,2)</f>
        <v>4.0036886582599186E-5</v>
      </c>
      <c r="F337" s="48">
        <f t="shared" si="21"/>
        <v>9.6088312511866381</v>
      </c>
      <c r="G337" s="60">
        <f t="shared" si="22"/>
        <v>10.044548481049308</v>
      </c>
      <c r="J337" s="60"/>
      <c r="K337" s="60"/>
      <c r="L337" s="61"/>
      <c r="M337" s="60"/>
    </row>
    <row r="338" spans="1:13" s="48" customFormat="1" ht="13.25" customHeight="1">
      <c r="A338" s="62">
        <v>326</v>
      </c>
      <c r="B338" s="63">
        <v>43045</v>
      </c>
      <c r="C338" s="75">
        <v>2549.41</v>
      </c>
      <c r="D338" s="60">
        <f t="shared" si="20"/>
        <v>-3.3520153248893089E-3</v>
      </c>
      <c r="E338" s="60">
        <f t="shared" si="23"/>
        <v>3.8663200786901969E-5</v>
      </c>
      <c r="F338" s="48">
        <f t="shared" si="21"/>
        <v>9.8700098642089138</v>
      </c>
      <c r="G338" s="60">
        <f t="shared" si="22"/>
        <v>9.8707277332014876</v>
      </c>
      <c r="J338" s="60"/>
      <c r="K338" s="60"/>
      <c r="L338" s="61"/>
      <c r="M338" s="60"/>
    </row>
    <row r="339" spans="1:13" s="48" customFormat="1" ht="13.25" customHeight="1">
      <c r="A339" s="62">
        <v>327</v>
      </c>
      <c r="B339" s="64">
        <v>43046</v>
      </c>
      <c r="C339" s="75">
        <v>2545.44</v>
      </c>
      <c r="D339" s="60">
        <f t="shared" si="20"/>
        <v>-1.558436775764891E-3</v>
      </c>
      <c r="E339" s="60">
        <f t="shared" si="23"/>
        <v>3.6715367532310443E-5</v>
      </c>
      <c r="F339" s="48">
        <f t="shared" si="21"/>
        <v>10.146165058052699</v>
      </c>
      <c r="G339" s="60">
        <f t="shared" si="22"/>
        <v>9.6188734361889967</v>
      </c>
      <c r="J339" s="60"/>
      <c r="K339" s="60"/>
      <c r="L339" s="61"/>
      <c r="M339" s="60"/>
    </row>
    <row r="340" spans="1:13" s="48" customFormat="1" ht="13.25" customHeight="1">
      <c r="A340" s="62">
        <v>328</v>
      </c>
      <c r="B340" s="65">
        <v>43047</v>
      </c>
      <c r="C340" s="75">
        <v>2552.4</v>
      </c>
      <c r="D340" s="60">
        <f t="shared" si="20"/>
        <v>2.7305699372622339E-3</v>
      </c>
      <c r="E340" s="60">
        <f t="shared" si="23"/>
        <v>3.4280387780613905E-5</v>
      </c>
      <c r="F340" s="48">
        <f t="shared" si="21"/>
        <v>10.063436340019338</v>
      </c>
      <c r="G340" s="60">
        <f t="shared" si="22"/>
        <v>9.2944379715584233</v>
      </c>
      <c r="J340" s="60"/>
      <c r="K340" s="60"/>
      <c r="L340" s="61"/>
      <c r="M340" s="60"/>
    </row>
    <row r="341" spans="1:13" s="48" customFormat="1" ht="13.25" customHeight="1">
      <c r="A341" s="62">
        <v>329</v>
      </c>
      <c r="B341" s="63">
        <v>43048</v>
      </c>
      <c r="C341" s="75">
        <v>2550.5700000000002</v>
      </c>
      <c r="D341" s="60">
        <f t="shared" si="20"/>
        <v>-7.1722940893191459E-4</v>
      </c>
      <c r="E341" s="60">
        <f t="shared" si="23"/>
        <v>3.2375365679866515E-5</v>
      </c>
      <c r="F341" s="48">
        <f t="shared" si="21"/>
        <v>10.322223562501026</v>
      </c>
      <c r="G341" s="60">
        <f t="shared" si="22"/>
        <v>9.0324925415559356</v>
      </c>
      <c r="J341" s="60"/>
      <c r="K341" s="60"/>
      <c r="L341" s="61"/>
      <c r="M341" s="60"/>
    </row>
    <row r="342" spans="1:13" s="48" customFormat="1" ht="13.25" customHeight="1">
      <c r="A342" s="62">
        <v>330</v>
      </c>
      <c r="B342" s="63">
        <v>43049</v>
      </c>
      <c r="C342" s="75">
        <v>2542.9499999999998</v>
      </c>
      <c r="D342" s="60">
        <f t="shared" si="20"/>
        <v>-2.9920391731882538E-3</v>
      </c>
      <c r="E342" s="60">
        <f t="shared" si="23"/>
        <v>3.0112654691097896E-5</v>
      </c>
      <c r="F342" s="48">
        <f t="shared" si="21"/>
        <v>10.113271489618937</v>
      </c>
      <c r="G342" s="60">
        <f t="shared" si="22"/>
        <v>8.7111359661967569</v>
      </c>
      <c r="J342" s="60"/>
      <c r="K342" s="60"/>
      <c r="L342" s="61"/>
      <c r="M342" s="60"/>
    </row>
    <row r="343" spans="1:13" s="48" customFormat="1" ht="13.25" customHeight="1">
      <c r="A343" s="62">
        <v>331</v>
      </c>
      <c r="B343" s="63">
        <v>43052</v>
      </c>
      <c r="C343" s="75">
        <v>2530.35</v>
      </c>
      <c r="D343" s="60">
        <f t="shared" si="20"/>
        <v>-4.967191337641578E-3</v>
      </c>
      <c r="E343" s="60">
        <f t="shared" si="23"/>
        <v>2.8609881729244939E-5</v>
      </c>
      <c r="F343" s="48">
        <f t="shared" si="21"/>
        <v>9.5993644043545707</v>
      </c>
      <c r="G343" s="60">
        <f t="shared" si="22"/>
        <v>8.4909894569300501</v>
      </c>
      <c r="J343" s="60"/>
      <c r="K343" s="60"/>
      <c r="L343" s="61"/>
      <c r="M343" s="60"/>
    </row>
    <row r="344" spans="1:13" s="48" customFormat="1" ht="13.25" customHeight="1">
      <c r="A344" s="62">
        <v>332</v>
      </c>
      <c r="B344" s="64">
        <v>43053</v>
      </c>
      <c r="C344" s="75">
        <v>2526.64</v>
      </c>
      <c r="D344" s="60">
        <f t="shared" si="20"/>
        <v>-1.4672762515270587E-3</v>
      </c>
      <c r="E344" s="60">
        <f t="shared" si="23"/>
        <v>2.8330290275753688E-5</v>
      </c>
      <c r="F344" s="48">
        <f t="shared" si="21"/>
        <v>10.395586144450863</v>
      </c>
      <c r="G344" s="60">
        <f t="shared" si="22"/>
        <v>8.4493982918844157</v>
      </c>
      <c r="J344" s="60"/>
      <c r="K344" s="60"/>
      <c r="L344" s="61"/>
      <c r="M344" s="60"/>
    </row>
    <row r="345" spans="1:13" s="48" customFormat="1" ht="13.25" customHeight="1">
      <c r="A345" s="62">
        <v>333</v>
      </c>
      <c r="B345" s="65">
        <v>43054</v>
      </c>
      <c r="C345" s="75">
        <v>2518.25</v>
      </c>
      <c r="D345" s="60">
        <f t="shared" si="20"/>
        <v>-3.3261410001124911E-3</v>
      </c>
      <c r="E345" s="60">
        <f t="shared" si="23"/>
        <v>2.6471215957410382E-5</v>
      </c>
      <c r="F345" s="48">
        <f t="shared" si="21"/>
        <v>10.121518878238341</v>
      </c>
      <c r="G345" s="60">
        <f t="shared" si="22"/>
        <v>8.1674637564346835</v>
      </c>
      <c r="J345" s="60"/>
      <c r="K345" s="60"/>
      <c r="L345" s="61"/>
      <c r="M345" s="60"/>
    </row>
    <row r="346" spans="1:13" s="48" customFormat="1" ht="13.25" customHeight="1">
      <c r="A346" s="62">
        <v>334</v>
      </c>
      <c r="B346" s="63">
        <v>43055</v>
      </c>
      <c r="C346" s="75">
        <v>2534.79</v>
      </c>
      <c r="D346" s="60">
        <f t="shared" si="20"/>
        <v>6.5465775343648194E-3</v>
      </c>
      <c r="E346" s="60">
        <f t="shared" si="23"/>
        <v>2.5376965534325363E-5</v>
      </c>
      <c r="F346" s="48">
        <f t="shared" si="21"/>
        <v>8.8928269720175379</v>
      </c>
      <c r="G346" s="60">
        <f t="shared" si="22"/>
        <v>7.9968714599210555</v>
      </c>
      <c r="J346" s="60"/>
      <c r="K346" s="60"/>
      <c r="L346" s="61"/>
      <c r="M346" s="60"/>
    </row>
    <row r="347" spans="1:13" s="48" customFormat="1" ht="13.25" customHeight="1">
      <c r="A347" s="62">
        <v>335</v>
      </c>
      <c r="B347" s="63">
        <v>43056</v>
      </c>
      <c r="C347" s="75">
        <v>2533.9899999999998</v>
      </c>
      <c r="D347" s="60">
        <f t="shared" si="20"/>
        <v>-3.1565781377090489E-4</v>
      </c>
      <c r="E347" s="60">
        <f t="shared" si="23"/>
        <v>2.6618416331360834E-5</v>
      </c>
      <c r="F347" s="48">
        <f t="shared" si="21"/>
        <v>10.530163970852247</v>
      </c>
      <c r="G347" s="60">
        <f t="shared" si="22"/>
        <v>8.1901409728422436</v>
      </c>
      <c r="J347" s="60"/>
      <c r="K347" s="60"/>
      <c r="L347" s="61"/>
      <c r="M347" s="60"/>
    </row>
    <row r="348" spans="1:13" s="48" customFormat="1" ht="13.25" customHeight="1">
      <c r="A348" s="62">
        <v>336</v>
      </c>
      <c r="B348" s="63">
        <v>43059</v>
      </c>
      <c r="C348" s="75">
        <v>2527.67</v>
      </c>
      <c r="D348" s="60">
        <f t="shared" si="20"/>
        <v>-2.4972057721427635E-3</v>
      </c>
      <c r="E348" s="60">
        <f t="shared" si="23"/>
        <v>2.4735097366999408E-5</v>
      </c>
      <c r="F348" s="48">
        <f t="shared" si="21"/>
        <v>10.355174495505903</v>
      </c>
      <c r="G348" s="60">
        <f t="shared" si="22"/>
        <v>7.8950899529288785</v>
      </c>
      <c r="J348" s="60"/>
      <c r="K348" s="60"/>
      <c r="L348" s="61"/>
      <c r="M348" s="60"/>
    </row>
    <row r="349" spans="1:13" s="48" customFormat="1" ht="13.25" customHeight="1">
      <c r="A349" s="62">
        <v>337</v>
      </c>
      <c r="B349" s="64">
        <v>43060</v>
      </c>
      <c r="C349" s="75">
        <v>2530.6999999999998</v>
      </c>
      <c r="D349" s="60">
        <f t="shared" si="20"/>
        <v>1.1980145234126145E-3</v>
      </c>
      <c r="E349" s="60">
        <f t="shared" si="23"/>
        <v>2.3421325147226118E-5</v>
      </c>
      <c r="F349" s="48">
        <f t="shared" si="21"/>
        <v>10.600584473741955</v>
      </c>
      <c r="G349" s="60">
        <f t="shared" si="22"/>
        <v>7.6825607300567311</v>
      </c>
      <c r="J349" s="60"/>
      <c r="K349" s="60"/>
      <c r="L349" s="61"/>
      <c r="M349" s="60"/>
    </row>
    <row r="350" spans="1:13" s="48" customFormat="1" ht="13.25" customHeight="1">
      <c r="A350" s="62">
        <v>338</v>
      </c>
      <c r="B350" s="65">
        <v>43061</v>
      </c>
      <c r="C350" s="75">
        <v>2540.5100000000002</v>
      </c>
      <c r="D350" s="60">
        <f t="shared" si="20"/>
        <v>3.8689039644105583E-3</v>
      </c>
      <c r="E350" s="60">
        <f t="shared" si="23"/>
        <v>2.1859910222577054E-5</v>
      </c>
      <c r="F350" s="48">
        <f t="shared" si="21"/>
        <v>10.04611330199193</v>
      </c>
      <c r="G350" s="60">
        <f t="shared" si="22"/>
        <v>7.4220599405349832</v>
      </c>
      <c r="J350" s="60"/>
      <c r="K350" s="60"/>
      <c r="L350" s="61"/>
      <c r="M350" s="60"/>
    </row>
    <row r="351" spans="1:13" s="48" customFormat="1" ht="13.25" customHeight="1">
      <c r="A351" s="62">
        <v>339</v>
      </c>
      <c r="B351" s="63">
        <v>43062</v>
      </c>
      <c r="C351" s="75">
        <v>2537.15</v>
      </c>
      <c r="D351" s="60">
        <f t="shared" si="20"/>
        <v>-1.3234444568645924E-3</v>
      </c>
      <c r="E351" s="60">
        <f t="shared" si="23"/>
        <v>2.1370488011778358E-5</v>
      </c>
      <c r="F351" s="48">
        <f t="shared" si="21"/>
        <v>10.671540586919484</v>
      </c>
      <c r="G351" s="60">
        <f t="shared" si="22"/>
        <v>7.338503239059138</v>
      </c>
      <c r="J351" s="60"/>
      <c r="K351" s="60"/>
      <c r="L351" s="61"/>
      <c r="M351" s="60"/>
    </row>
    <row r="352" spans="1:13" s="48" customFormat="1" ht="13.25" customHeight="1">
      <c r="A352" s="62">
        <v>340</v>
      </c>
      <c r="B352" s="63">
        <v>43063</v>
      </c>
      <c r="C352" s="75">
        <v>2544.33</v>
      </c>
      <c r="D352" s="60">
        <f t="shared" si="20"/>
        <v>2.8259502264245317E-3</v>
      </c>
      <c r="E352" s="60">
        <f t="shared" si="23"/>
        <v>1.9977180806707038E-5</v>
      </c>
      <c r="F352" s="48">
        <f t="shared" si="21"/>
        <v>10.421164056065022</v>
      </c>
      <c r="G352" s="60">
        <f t="shared" si="22"/>
        <v>7.0952445787937251</v>
      </c>
      <c r="J352" s="60"/>
      <c r="K352" s="60"/>
      <c r="L352" s="61"/>
      <c r="M352" s="60"/>
    </row>
    <row r="353" spans="1:13" s="48" customFormat="1" ht="13.25" customHeight="1">
      <c r="A353" s="62">
        <v>341</v>
      </c>
      <c r="B353" s="63">
        <v>43066</v>
      </c>
      <c r="C353" s="75">
        <v>2507.81</v>
      </c>
      <c r="D353" s="60">
        <f t="shared" si="20"/>
        <v>-1.4457491721321103E-2</v>
      </c>
      <c r="E353" s="60">
        <f t="shared" si="23"/>
        <v>1.9125586908553991E-5</v>
      </c>
      <c r="F353" s="48">
        <f t="shared" si="21"/>
        <v>-6.4282662808549773E-2</v>
      </c>
      <c r="G353" s="60">
        <f t="shared" si="22"/>
        <v>6.9423684005932769</v>
      </c>
      <c r="J353" s="60"/>
      <c r="K353" s="60"/>
      <c r="L353" s="61"/>
      <c r="M353" s="60"/>
    </row>
    <row r="354" spans="1:13" s="48" customFormat="1" ht="13.25" customHeight="1">
      <c r="A354" s="62">
        <v>342</v>
      </c>
      <c r="B354" s="64">
        <v>43067</v>
      </c>
      <c r="C354" s="75">
        <v>2514.19</v>
      </c>
      <c r="D354" s="60">
        <f t="shared" si="20"/>
        <v>2.5408217571963416E-3</v>
      </c>
      <c r="E354" s="60">
        <f t="shared" si="23"/>
        <v>3.2611502910296777E-5</v>
      </c>
      <c r="F354" s="48">
        <f t="shared" si="21"/>
        <v>10.132885417862859</v>
      </c>
      <c r="G354" s="60">
        <f t="shared" si="22"/>
        <v>9.0653729837193069</v>
      </c>
      <c r="J354" s="60"/>
      <c r="K354" s="60"/>
      <c r="L354" s="61"/>
      <c r="M354" s="60"/>
    </row>
    <row r="355" spans="1:13" s="48" customFormat="1" ht="13.25" customHeight="1">
      <c r="A355" s="62">
        <v>343</v>
      </c>
      <c r="B355" s="65">
        <v>43068</v>
      </c>
      <c r="C355" s="75">
        <v>2512.9</v>
      </c>
      <c r="D355" s="60">
        <f t="shared" si="20"/>
        <v>-5.1321938867812591E-4</v>
      </c>
      <c r="E355" s="60">
        <f t="shared" si="23"/>
        <v>3.0753967059626986E-5</v>
      </c>
      <c r="F355" s="48">
        <f t="shared" si="21"/>
        <v>10.380927003758716</v>
      </c>
      <c r="G355" s="60">
        <f t="shared" si="22"/>
        <v>8.8034082598877585</v>
      </c>
      <c r="J355" s="60"/>
      <c r="K355" s="60"/>
      <c r="L355" s="61"/>
      <c r="M355" s="60"/>
    </row>
    <row r="356" spans="1:13" s="48" customFormat="1" ht="13.25" customHeight="1">
      <c r="A356" s="62">
        <v>344</v>
      </c>
      <c r="B356" s="63">
        <v>43069</v>
      </c>
      <c r="C356" s="75">
        <v>2476.37</v>
      </c>
      <c r="D356" s="60">
        <f t="shared" si="20"/>
        <v>-1.4643686463678635E-2</v>
      </c>
      <c r="E356" s="60">
        <f t="shared" si="23"/>
        <v>2.8588577782934776E-5</v>
      </c>
      <c r="F356" s="48">
        <f t="shared" si="21"/>
        <v>2.9616910900277587</v>
      </c>
      <c r="G356" s="60">
        <f t="shared" si="22"/>
        <v>8.4878275202195077</v>
      </c>
      <c r="J356" s="60"/>
      <c r="K356" s="60"/>
      <c r="L356" s="61"/>
      <c r="M356" s="60"/>
    </row>
    <row r="357" spans="1:13" s="48" customFormat="1" ht="13.25" customHeight="1">
      <c r="A357" s="62">
        <v>345</v>
      </c>
      <c r="B357" s="63">
        <v>43070</v>
      </c>
      <c r="C357" s="75">
        <v>2475.41</v>
      </c>
      <c r="D357" s="60">
        <f t="shared" si="20"/>
        <v>-3.877393632299972E-4</v>
      </c>
      <c r="E357" s="60">
        <f t="shared" si="23"/>
        <v>4.1787259868246481E-5</v>
      </c>
      <c r="F357" s="48">
        <f t="shared" si="21"/>
        <v>10.07932126205896</v>
      </c>
      <c r="G357" s="60">
        <f t="shared" si="22"/>
        <v>10.261768603314984</v>
      </c>
      <c r="J357" s="60"/>
      <c r="K357" s="60"/>
      <c r="L357" s="61"/>
      <c r="M357" s="60"/>
    </row>
    <row r="358" spans="1:13" s="48" customFormat="1" ht="13.25" customHeight="1">
      <c r="A358" s="62">
        <v>346</v>
      </c>
      <c r="B358" s="63">
        <v>43073</v>
      </c>
      <c r="C358" s="75">
        <v>2501.67</v>
      </c>
      <c r="D358" s="60">
        <f t="shared" si="20"/>
        <v>1.0552469994688212E-2</v>
      </c>
      <c r="E358" s="60">
        <f t="shared" si="23"/>
        <v>3.8830275881425939E-5</v>
      </c>
      <c r="F358" s="48">
        <f t="shared" si="21"/>
        <v>7.2885835044426717</v>
      </c>
      <c r="G358" s="60">
        <f t="shared" si="22"/>
        <v>9.8920319055891319</v>
      </c>
      <c r="J358" s="60"/>
      <c r="K358" s="60"/>
      <c r="L358" s="61"/>
      <c r="M358" s="60"/>
    </row>
    <row r="359" spans="1:13" s="48" customFormat="1" ht="13.25" customHeight="1">
      <c r="A359" s="62">
        <v>347</v>
      </c>
      <c r="B359" s="64">
        <v>43074</v>
      </c>
      <c r="C359" s="75">
        <v>2510.12</v>
      </c>
      <c r="D359" s="60">
        <f t="shared" si="20"/>
        <v>3.3720519043655695E-3</v>
      </c>
      <c r="E359" s="60">
        <f t="shared" si="23"/>
        <v>4.3980833201030274E-5</v>
      </c>
      <c r="F359" s="48">
        <f t="shared" si="21"/>
        <v>9.7732182325826358</v>
      </c>
      <c r="G359" s="60">
        <f t="shared" si="22"/>
        <v>10.527663542619335</v>
      </c>
      <c r="J359" s="60"/>
      <c r="K359" s="60"/>
      <c r="L359" s="61"/>
      <c r="M359" s="60"/>
    </row>
    <row r="360" spans="1:13" s="48" customFormat="1" ht="13.25" customHeight="1">
      <c r="A360" s="62">
        <v>348</v>
      </c>
      <c r="B360" s="65">
        <v>43075</v>
      </c>
      <c r="C360" s="75">
        <v>2474.37</v>
      </c>
      <c r="D360" s="60">
        <f t="shared" si="20"/>
        <v>-1.4344742601914895E-2</v>
      </c>
      <c r="E360" s="60">
        <f t="shared" si="23"/>
        <v>4.1664918730974184E-5</v>
      </c>
      <c r="F360" s="48">
        <f t="shared" si="21"/>
        <v>5.1471245112681698</v>
      </c>
      <c r="G360" s="60">
        <f t="shared" si="22"/>
        <v>10.246735831573631</v>
      </c>
      <c r="J360" s="60"/>
      <c r="K360" s="60"/>
      <c r="L360" s="61"/>
      <c r="M360" s="60"/>
    </row>
    <row r="361" spans="1:13" s="48" customFormat="1" ht="13.25" customHeight="1">
      <c r="A361" s="62">
        <v>349</v>
      </c>
      <c r="B361" s="63">
        <v>43076</v>
      </c>
      <c r="C361" s="75">
        <v>2461.98</v>
      </c>
      <c r="D361" s="60">
        <f t="shared" si="20"/>
        <v>-5.0199139114972006E-3</v>
      </c>
      <c r="E361" s="60">
        <f t="shared" si="23"/>
        <v>5.3319502464082761E-5</v>
      </c>
      <c r="F361" s="48">
        <f t="shared" si="21"/>
        <v>9.3665945374667228</v>
      </c>
      <c r="G361" s="60">
        <f t="shared" si="22"/>
        <v>11.591598086954559</v>
      </c>
      <c r="J361" s="60"/>
      <c r="K361" s="60"/>
      <c r="L361" s="61"/>
      <c r="M361" s="60"/>
    </row>
    <row r="362" spans="1:13" s="48" customFormat="1" ht="13.25" customHeight="1">
      <c r="A362" s="62">
        <v>350</v>
      </c>
      <c r="B362" s="63">
        <v>43077</v>
      </c>
      <c r="C362" s="75">
        <v>2464</v>
      </c>
      <c r="D362" s="60">
        <f t="shared" si="20"/>
        <v>8.2014141885519861E-4</v>
      </c>
      <c r="E362" s="60">
        <f t="shared" si="23"/>
        <v>5.1322469653317472E-5</v>
      </c>
      <c r="F362" s="48">
        <f t="shared" si="21"/>
        <v>9.8642759033774361</v>
      </c>
      <c r="G362" s="60">
        <f t="shared" si="22"/>
        <v>11.372450198895576</v>
      </c>
      <c r="J362" s="60"/>
      <c r="K362" s="60"/>
      <c r="L362" s="61"/>
      <c r="M362" s="60"/>
    </row>
    <row r="363" spans="1:13" s="48" customFormat="1" ht="13.25" customHeight="1">
      <c r="A363" s="62">
        <v>351</v>
      </c>
      <c r="B363" s="63">
        <v>43080</v>
      </c>
      <c r="C363" s="75">
        <v>2471.4899999999998</v>
      </c>
      <c r="D363" s="60">
        <f t="shared" si="20"/>
        <v>3.0351619595833873E-3</v>
      </c>
      <c r="E363" s="60">
        <f t="shared" si="23"/>
        <v>4.7725403250923885E-5</v>
      </c>
      <c r="F363" s="48">
        <f t="shared" si="21"/>
        <v>9.7570214841615766</v>
      </c>
      <c r="G363" s="60">
        <f t="shared" si="22"/>
        <v>10.966677536625584</v>
      </c>
      <c r="J363" s="60"/>
      <c r="K363" s="60"/>
      <c r="L363" s="61"/>
      <c r="M363" s="60"/>
    </row>
    <row r="364" spans="1:13" s="48" customFormat="1" ht="13.25" customHeight="1">
      <c r="A364" s="62">
        <v>352</v>
      </c>
      <c r="B364" s="64">
        <v>43081</v>
      </c>
      <c r="C364" s="75">
        <v>2461</v>
      </c>
      <c r="D364" s="60">
        <f t="shared" si="20"/>
        <v>-4.2534362219378927E-3</v>
      </c>
      <c r="E364" s="60">
        <f t="shared" si="23"/>
        <v>4.4990260819588184E-5</v>
      </c>
      <c r="F364" s="48">
        <f t="shared" si="21"/>
        <v>9.6069392719730633</v>
      </c>
      <c r="G364" s="60">
        <f t="shared" si="22"/>
        <v>10.647791191855813</v>
      </c>
      <c r="J364" s="60"/>
      <c r="K364" s="60"/>
      <c r="L364" s="61"/>
      <c r="M364" s="60"/>
    </row>
    <row r="365" spans="1:13" s="48" customFormat="1" ht="13.25" customHeight="1">
      <c r="A365" s="62">
        <v>353</v>
      </c>
      <c r="B365" s="65">
        <v>43082</v>
      </c>
      <c r="C365" s="75">
        <v>2480.5500000000002</v>
      </c>
      <c r="D365" s="60">
        <f t="shared" si="20"/>
        <v>7.9125383732591981E-3</v>
      </c>
      <c r="E365" s="60">
        <f t="shared" si="23"/>
        <v>4.3079971607670288E-5</v>
      </c>
      <c r="F365" s="48">
        <f t="shared" si="21"/>
        <v>8.5991490970728872</v>
      </c>
      <c r="G365" s="60">
        <f t="shared" si="22"/>
        <v>10.41928636958065</v>
      </c>
      <c r="J365" s="60"/>
      <c r="K365" s="60"/>
      <c r="L365" s="61"/>
      <c r="M365" s="60"/>
    </row>
    <row r="366" spans="1:13" s="48" customFormat="1" ht="13.25" customHeight="1">
      <c r="A366" s="62">
        <v>354</v>
      </c>
      <c r="B366" s="63">
        <v>43083</v>
      </c>
      <c r="C366" s="75">
        <v>2469.48</v>
      </c>
      <c r="D366" s="60">
        <f t="shared" si="20"/>
        <v>-4.4727076218573341E-3</v>
      </c>
      <c r="E366" s="60">
        <f t="shared" si="23"/>
        <v>4.4466838098715676E-5</v>
      </c>
      <c r="F366" s="48">
        <f t="shared" si="21"/>
        <v>9.5708784842815895</v>
      </c>
      <c r="G366" s="60">
        <f t="shared" si="22"/>
        <v>10.585671070308369</v>
      </c>
      <c r="J366" s="60"/>
      <c r="K366" s="60"/>
      <c r="L366" s="61"/>
      <c r="M366" s="60"/>
    </row>
    <row r="367" spans="1:13" s="48" customFormat="1" ht="13.25" customHeight="1">
      <c r="A367" s="62">
        <v>355</v>
      </c>
      <c r="B367" s="63">
        <v>43084</v>
      </c>
      <c r="C367" s="75">
        <v>2482.0700000000002</v>
      </c>
      <c r="D367" s="60">
        <f t="shared" si="20"/>
        <v>5.0852872864425736E-3</v>
      </c>
      <c r="E367" s="60">
        <f t="shared" si="23"/>
        <v>4.2729607501563862E-5</v>
      </c>
      <c r="F367" s="48">
        <f t="shared" si="21"/>
        <v>9.4554140865157095</v>
      </c>
      <c r="G367" s="60">
        <f t="shared" si="22"/>
        <v>10.376830484494818</v>
      </c>
      <c r="J367" s="60"/>
      <c r="K367" s="60"/>
      <c r="L367" s="61"/>
      <c r="M367" s="60"/>
    </row>
    <row r="368" spans="1:13" s="48" customFormat="1" ht="13.25" customHeight="1">
      <c r="A368" s="62">
        <v>356</v>
      </c>
      <c r="B368" s="63">
        <v>43087</v>
      </c>
      <c r="C368" s="75">
        <v>2481.88</v>
      </c>
      <c r="D368" s="60">
        <f t="shared" si="20"/>
        <v>-7.6551939521118326E-5</v>
      </c>
      <c r="E368" s="60">
        <f t="shared" si="23"/>
        <v>4.1531566735481928E-5</v>
      </c>
      <c r="F368" s="48">
        <f t="shared" si="21"/>
        <v>10.088915673345827</v>
      </c>
      <c r="G368" s="60">
        <f t="shared" si="22"/>
        <v>10.230324930001707</v>
      </c>
      <c r="J368" s="60"/>
      <c r="K368" s="60"/>
      <c r="L368" s="61"/>
      <c r="M368" s="60"/>
    </row>
    <row r="369" spans="1:13" s="48" customFormat="1" ht="13.25" customHeight="1">
      <c r="A369" s="62">
        <v>357</v>
      </c>
      <c r="B369" s="64">
        <v>43088</v>
      </c>
      <c r="C369" s="75">
        <v>2478.5300000000002</v>
      </c>
      <c r="D369" s="60">
        <f t="shared" si="20"/>
        <v>-1.3506950067857756E-3</v>
      </c>
      <c r="E369" s="60">
        <f t="shared" si="23"/>
        <v>3.8582480803907963E-5</v>
      </c>
      <c r="F369" s="48">
        <f t="shared" si="21"/>
        <v>10.115427135753395</v>
      </c>
      <c r="G369" s="60">
        <f t="shared" si="22"/>
        <v>9.8604184305661224</v>
      </c>
      <c r="J369" s="60"/>
      <c r="K369" s="60"/>
      <c r="L369" s="61"/>
      <c r="M369" s="60"/>
    </row>
    <row r="370" spans="1:13" s="48" customFormat="1" ht="13.25" customHeight="1">
      <c r="A370" s="62">
        <v>358</v>
      </c>
      <c r="B370" s="65">
        <v>43089</v>
      </c>
      <c r="C370" s="75">
        <v>2472.37</v>
      </c>
      <c r="D370" s="60">
        <f t="shared" si="20"/>
        <v>-2.4884377299987442E-3</v>
      </c>
      <c r="E370" s="60">
        <f t="shared" si="23"/>
        <v>3.5971982010796144E-5</v>
      </c>
      <c r="F370" s="48">
        <f t="shared" si="21"/>
        <v>10.06062727125674</v>
      </c>
      <c r="G370" s="60">
        <f t="shared" si="22"/>
        <v>9.5209975668102285</v>
      </c>
      <c r="J370" s="60"/>
      <c r="K370" s="60"/>
      <c r="L370" s="61"/>
      <c r="M370" s="60"/>
    </row>
    <row r="371" spans="1:13" s="48" customFormat="1" ht="13.25" customHeight="1">
      <c r="A371" s="62">
        <v>359</v>
      </c>
      <c r="B371" s="63">
        <v>43090</v>
      </c>
      <c r="C371" s="75">
        <v>2429.83</v>
      </c>
      <c r="D371" s="60">
        <f t="shared" si="20"/>
        <v>-1.7355908712971678E-2</v>
      </c>
      <c r="E371" s="60">
        <f t="shared" si="23"/>
        <v>3.385708059864205E-5</v>
      </c>
      <c r="F371" s="48">
        <f t="shared" si="21"/>
        <v>1.3963292900501081</v>
      </c>
      <c r="G371" s="60">
        <f t="shared" si="22"/>
        <v>9.2368740983396513</v>
      </c>
      <c r="J371" s="60"/>
      <c r="K371" s="60"/>
      <c r="L371" s="61"/>
      <c r="M371" s="60"/>
    </row>
    <row r="372" spans="1:13" s="48" customFormat="1" ht="13.25" customHeight="1">
      <c r="A372" s="62">
        <v>360</v>
      </c>
      <c r="B372" s="63">
        <v>43091</v>
      </c>
      <c r="C372" s="75">
        <v>2440.54</v>
      </c>
      <c r="D372" s="60">
        <f t="shared" si="20"/>
        <v>4.3980302372621889E-3</v>
      </c>
      <c r="E372" s="60">
        <f t="shared" si="23"/>
        <v>5.2845283485116322E-5</v>
      </c>
      <c r="F372" s="48">
        <f t="shared" si="21"/>
        <v>9.4821175646139029</v>
      </c>
      <c r="G372" s="60">
        <f t="shared" si="22"/>
        <v>11.539935631644274</v>
      </c>
      <c r="J372" s="60"/>
      <c r="K372" s="60"/>
      <c r="L372" s="61"/>
      <c r="M372" s="60"/>
    </row>
    <row r="373" spans="1:13" s="48" customFormat="1" ht="13.25" customHeight="1">
      <c r="A373" s="62">
        <v>361</v>
      </c>
      <c r="B373" s="63">
        <v>43095</v>
      </c>
      <c r="C373" s="75">
        <v>2427.34</v>
      </c>
      <c r="D373" s="60">
        <f t="shared" si="20"/>
        <v>-5.423318715173089E-3</v>
      </c>
      <c r="E373" s="60">
        <f t="shared" si="23"/>
        <v>5.0465984144142569E-5</v>
      </c>
      <c r="F373" s="48">
        <f t="shared" si="21"/>
        <v>9.3113949730472605</v>
      </c>
      <c r="G373" s="60">
        <f t="shared" si="22"/>
        <v>11.277157445173819</v>
      </c>
      <c r="J373" s="60"/>
      <c r="K373" s="60"/>
      <c r="L373" s="61"/>
      <c r="M373" s="60"/>
    </row>
    <row r="374" spans="1:13" s="48" customFormat="1" ht="13.25" customHeight="1">
      <c r="A374" s="62">
        <v>362</v>
      </c>
      <c r="B374" s="64">
        <v>43096</v>
      </c>
      <c r="C374" s="75">
        <v>2436.67</v>
      </c>
      <c r="D374" s="60">
        <f t="shared" si="20"/>
        <v>3.8363455021226222E-3</v>
      </c>
      <c r="E374" s="60">
        <f t="shared" si="23"/>
        <v>4.8970792957517167E-5</v>
      </c>
      <c r="F374" s="48">
        <f t="shared" si="21"/>
        <v>9.6237492626096071</v>
      </c>
      <c r="G374" s="60">
        <f t="shared" si="22"/>
        <v>11.108843245493352</v>
      </c>
      <c r="J374" s="60"/>
      <c r="K374" s="60"/>
      <c r="L374" s="61"/>
      <c r="M374" s="60"/>
    </row>
    <row r="375" spans="1:13" s="48" customFormat="1" ht="13.25" customHeight="1">
      <c r="A375" s="62">
        <v>363</v>
      </c>
      <c r="B375" s="65">
        <v>43097</v>
      </c>
      <c r="C375" s="75">
        <v>2467.4899999999998</v>
      </c>
      <c r="D375" s="60">
        <f t="shared" si="20"/>
        <v>1.2569086550685848E-2</v>
      </c>
      <c r="E375" s="60">
        <f t="shared" si="23"/>
        <v>4.6538184948022304E-5</v>
      </c>
      <c r="F375" s="48">
        <f t="shared" si="21"/>
        <v>6.5805640395431233</v>
      </c>
      <c r="G375" s="60">
        <f t="shared" si="22"/>
        <v>10.829414853491217</v>
      </c>
      <c r="J375" s="60"/>
      <c r="K375" s="60"/>
      <c r="L375" s="61"/>
      <c r="M375" s="60"/>
    </row>
    <row r="376" spans="1:13" s="48" customFormat="1" ht="13.25" customHeight="1">
      <c r="A376" s="62">
        <v>364</v>
      </c>
      <c r="B376" s="63">
        <v>43102</v>
      </c>
      <c r="C376" s="75">
        <v>2479.65</v>
      </c>
      <c r="D376" s="60">
        <f t="shared" si="20"/>
        <v>4.9159815526102664E-3</v>
      </c>
      <c r="E376" s="60">
        <f t="shared" si="23"/>
        <v>5.4452733017741611E-5</v>
      </c>
      <c r="F376" s="48">
        <f t="shared" si="21"/>
        <v>9.3743637118221024</v>
      </c>
      <c r="G376" s="60">
        <f t="shared" si="22"/>
        <v>11.714131944139474</v>
      </c>
      <c r="J376" s="60"/>
      <c r="K376" s="60"/>
      <c r="L376" s="61"/>
      <c r="M376" s="60"/>
    </row>
    <row r="377" spans="1:13" s="48" customFormat="1" ht="13.25" customHeight="1">
      <c r="A377" s="62">
        <v>365</v>
      </c>
      <c r="B377" s="63">
        <v>43103</v>
      </c>
      <c r="C377" s="75">
        <v>2486.35</v>
      </c>
      <c r="D377" s="60">
        <f t="shared" si="20"/>
        <v>2.6983504088914398E-3</v>
      </c>
      <c r="E377" s="60">
        <f t="shared" si="23"/>
        <v>5.2301882222888025E-5</v>
      </c>
      <c r="F377" s="48">
        <f t="shared" si="21"/>
        <v>9.7192653324279892</v>
      </c>
      <c r="G377" s="60">
        <f t="shared" si="22"/>
        <v>11.480450479039481</v>
      </c>
      <c r="J377" s="60"/>
      <c r="K377" s="60"/>
      <c r="L377" s="61"/>
      <c r="M377" s="60"/>
    </row>
    <row r="378" spans="1:13" s="48" customFormat="1" ht="13.25" customHeight="1">
      <c r="A378" s="62">
        <v>366</v>
      </c>
      <c r="B378" s="63">
        <v>43104</v>
      </c>
      <c r="C378" s="75">
        <v>2466.46</v>
      </c>
      <c r="D378" s="60">
        <f t="shared" si="20"/>
        <v>-8.0318473457119295E-3</v>
      </c>
      <c r="E378" s="60">
        <f t="shared" si="23"/>
        <v>4.91045815262441E-5</v>
      </c>
      <c r="F378" s="48">
        <f t="shared" si="21"/>
        <v>8.6078198699945681</v>
      </c>
      <c r="G378" s="60">
        <f t="shared" si="22"/>
        <v>11.124007616238634</v>
      </c>
      <c r="J378" s="60"/>
      <c r="K378" s="60"/>
      <c r="L378" s="61"/>
      <c r="M378" s="60"/>
    </row>
    <row r="379" spans="1:13" s="48" customFormat="1" ht="13.25" customHeight="1">
      <c r="A379" s="62">
        <v>367</v>
      </c>
      <c r="B379" s="64">
        <v>43105</v>
      </c>
      <c r="C379" s="75">
        <v>2497.52</v>
      </c>
      <c r="D379" s="60">
        <f t="shared" si="20"/>
        <v>1.2514315268342305E-2</v>
      </c>
      <c r="E379" s="60">
        <f t="shared" si="23"/>
        <v>5.0198689078492538E-5</v>
      </c>
      <c r="F379" s="48">
        <f t="shared" si="21"/>
        <v>6.7797571754262922</v>
      </c>
      <c r="G379" s="60">
        <f t="shared" si="22"/>
        <v>11.247252841374253</v>
      </c>
      <c r="J379" s="60"/>
      <c r="K379" s="60"/>
      <c r="L379" s="61"/>
      <c r="M379" s="60"/>
    </row>
    <row r="380" spans="1:13" s="48" customFormat="1" ht="13.25" customHeight="1">
      <c r="A380" s="62">
        <v>368</v>
      </c>
      <c r="B380" s="65">
        <v>43108</v>
      </c>
      <c r="C380" s="75">
        <v>2513.2800000000002</v>
      </c>
      <c r="D380" s="60">
        <f t="shared" si="20"/>
        <v>6.2904334509375753E-3</v>
      </c>
      <c r="E380" s="60">
        <f t="shared" si="23"/>
        <v>5.7755705767665398E-5</v>
      </c>
      <c r="F380" s="48">
        <f t="shared" si="21"/>
        <v>9.0741690379213846</v>
      </c>
      <c r="G380" s="60">
        <f t="shared" si="22"/>
        <v>12.06417749100687</v>
      </c>
      <c r="J380" s="60"/>
      <c r="K380" s="60"/>
      <c r="L380" s="61"/>
      <c r="M380" s="60"/>
    </row>
    <row r="381" spans="1:13" s="48" customFormat="1" ht="13.25" customHeight="1">
      <c r="A381" s="62">
        <v>369</v>
      </c>
      <c r="B381" s="63">
        <v>43109</v>
      </c>
      <c r="C381" s="75">
        <v>2510.23</v>
      </c>
      <c r="D381" s="60">
        <f t="shared" si="20"/>
        <v>-1.2142905557147856E-3</v>
      </c>
      <c r="E381" s="60">
        <f t="shared" si="23"/>
        <v>5.6464155743632841E-5</v>
      </c>
      <c r="F381" s="48">
        <f t="shared" si="21"/>
        <v>9.7557905931347104</v>
      </c>
      <c r="G381" s="60">
        <f t="shared" si="22"/>
        <v>11.928523482558717</v>
      </c>
      <c r="J381" s="60"/>
      <c r="K381" s="60"/>
      <c r="L381" s="61"/>
      <c r="M381" s="60"/>
    </row>
    <row r="382" spans="1:13" s="48" customFormat="1" ht="13.25" customHeight="1">
      <c r="A382" s="62">
        <v>370</v>
      </c>
      <c r="B382" s="63">
        <v>43110</v>
      </c>
      <c r="C382" s="75">
        <v>2499.75</v>
      </c>
      <c r="D382" s="60">
        <f t="shared" si="20"/>
        <v>-4.183655537916631E-3</v>
      </c>
      <c r="E382" s="60">
        <f t="shared" si="23"/>
        <v>5.2558882863738124E-5</v>
      </c>
      <c r="F382" s="48">
        <f t="shared" si="21"/>
        <v>9.5205599680995388</v>
      </c>
      <c r="G382" s="60">
        <f t="shared" si="22"/>
        <v>11.508622194538322</v>
      </c>
      <c r="J382" s="60"/>
      <c r="K382" s="60"/>
      <c r="L382" s="61"/>
      <c r="M382" s="60"/>
    </row>
    <row r="383" spans="1:13" s="48" customFormat="1" ht="13.25" customHeight="1">
      <c r="A383" s="62">
        <v>371</v>
      </c>
      <c r="B383" s="63">
        <v>43111</v>
      </c>
      <c r="C383" s="75">
        <v>2487.91</v>
      </c>
      <c r="D383" s="60">
        <f t="shared" si="20"/>
        <v>-4.7477262846109787E-3</v>
      </c>
      <c r="E383" s="60">
        <f t="shared" si="23"/>
        <v>5.0069271072022201E-5</v>
      </c>
      <c r="F383" s="48">
        <f t="shared" si="21"/>
        <v>9.451908701392993</v>
      </c>
      <c r="G383" s="60">
        <f t="shared" si="22"/>
        <v>11.232745127594409</v>
      </c>
      <c r="J383" s="60"/>
      <c r="K383" s="60"/>
      <c r="L383" s="61"/>
      <c r="M383" s="60"/>
    </row>
    <row r="384" spans="1:13" s="48" customFormat="1" ht="13.25" customHeight="1">
      <c r="A384" s="62">
        <v>372</v>
      </c>
      <c r="B384" s="64">
        <v>43112</v>
      </c>
      <c r="C384" s="75">
        <v>2496.42</v>
      </c>
      <c r="D384" s="60">
        <f t="shared" si="20"/>
        <v>3.4147049930606981E-3</v>
      </c>
      <c r="E384" s="60">
        <f t="shared" si="23"/>
        <v>4.8114252741278793E-5</v>
      </c>
      <c r="F384" s="48">
        <f t="shared" si="21"/>
        <v>9.6995879078698621</v>
      </c>
      <c r="G384" s="60">
        <f t="shared" si="22"/>
        <v>11.011263184032183</v>
      </c>
      <c r="J384" s="60"/>
      <c r="K384" s="60"/>
      <c r="L384" s="61"/>
      <c r="M384" s="60"/>
    </row>
    <row r="385" spans="1:13" s="48" customFormat="1" ht="13.25" customHeight="1">
      <c r="A385" s="62">
        <v>373</v>
      </c>
      <c r="B385" s="65">
        <v>43115</v>
      </c>
      <c r="C385" s="75">
        <v>2503.73</v>
      </c>
      <c r="D385" s="60">
        <f t="shared" si="20"/>
        <v>2.9239143657422014E-3</v>
      </c>
      <c r="E385" s="60">
        <f t="shared" si="23"/>
        <v>4.552534786750481E-5</v>
      </c>
      <c r="F385" s="48">
        <f t="shared" si="21"/>
        <v>9.809449750411126</v>
      </c>
      <c r="G385" s="60">
        <f t="shared" si="22"/>
        <v>10.710923238736804</v>
      </c>
      <c r="J385" s="60"/>
      <c r="K385" s="60"/>
      <c r="L385" s="61"/>
      <c r="M385" s="60"/>
    </row>
    <row r="386" spans="1:13" s="48" customFormat="1" ht="13.25" customHeight="1">
      <c r="A386" s="62">
        <v>374</v>
      </c>
      <c r="B386" s="63">
        <v>43116</v>
      </c>
      <c r="C386" s="75">
        <v>2521.7399999999998</v>
      </c>
      <c r="D386" s="60">
        <f t="shared" si="20"/>
        <v>7.1675194967827077E-3</v>
      </c>
      <c r="E386" s="60">
        <f t="shared" si="23"/>
        <v>4.2899369292996828E-5</v>
      </c>
      <c r="F386" s="48">
        <f t="shared" si="21"/>
        <v>8.8591221745367683</v>
      </c>
      <c r="G386" s="60">
        <f t="shared" si="22"/>
        <v>10.397423268211794</v>
      </c>
      <c r="J386" s="60"/>
      <c r="K386" s="60"/>
      <c r="L386" s="61"/>
      <c r="M386" s="60"/>
    </row>
    <row r="387" spans="1:13" s="48" customFormat="1" ht="13.25" customHeight="1">
      <c r="A387" s="62">
        <v>375</v>
      </c>
      <c r="B387" s="63">
        <v>43117</v>
      </c>
      <c r="C387" s="75">
        <v>2515.4299999999998</v>
      </c>
      <c r="D387" s="60">
        <f t="shared" si="20"/>
        <v>-2.5053763524393292E-3</v>
      </c>
      <c r="E387" s="60">
        <f t="shared" si="23"/>
        <v>4.3501176156950967E-5</v>
      </c>
      <c r="F387" s="48">
        <f t="shared" si="21"/>
        <v>9.8984296865978934</v>
      </c>
      <c r="G387" s="60">
        <f t="shared" si="22"/>
        <v>10.470098562836762</v>
      </c>
      <c r="J387" s="60"/>
      <c r="K387" s="60"/>
      <c r="L387" s="61"/>
      <c r="M387" s="60"/>
    </row>
    <row r="388" spans="1:13" s="48" customFormat="1" ht="13.25" customHeight="1">
      <c r="A388" s="62">
        <v>376</v>
      </c>
      <c r="B388" s="63">
        <v>43118</v>
      </c>
      <c r="C388" s="75">
        <v>2515.81</v>
      </c>
      <c r="D388" s="60">
        <f t="shared" si="20"/>
        <v>1.5105620114438327E-4</v>
      </c>
      <c r="E388" s="60">
        <f t="shared" si="23"/>
        <v>4.0857571343791395E-5</v>
      </c>
      <c r="F388" s="48">
        <f t="shared" si="21"/>
        <v>10.10485993274853</v>
      </c>
      <c r="G388" s="60">
        <f t="shared" si="22"/>
        <v>10.146973922621182</v>
      </c>
      <c r="J388" s="60"/>
      <c r="K388" s="60"/>
      <c r="L388" s="61"/>
      <c r="M388" s="60"/>
    </row>
    <row r="389" spans="1:13" s="48" customFormat="1" ht="13.25" customHeight="1">
      <c r="A389" s="62">
        <v>377</v>
      </c>
      <c r="B389" s="64">
        <v>43119</v>
      </c>
      <c r="C389" s="75">
        <v>2520.2600000000002</v>
      </c>
      <c r="D389" s="60">
        <f t="shared" si="20"/>
        <v>1.7672515108721227E-3</v>
      </c>
      <c r="E389" s="60">
        <f t="shared" si="23"/>
        <v>3.7957555745693879E-5</v>
      </c>
      <c r="F389" s="48">
        <f t="shared" si="21"/>
        <v>10.096761180511606</v>
      </c>
      <c r="G389" s="60">
        <f t="shared" si="22"/>
        <v>9.7802372404328004</v>
      </c>
      <c r="J389" s="60"/>
      <c r="K389" s="60"/>
      <c r="L389" s="61"/>
      <c r="M389" s="60"/>
    </row>
    <row r="390" spans="1:13" s="48" customFormat="1" ht="13.25" customHeight="1">
      <c r="A390" s="62">
        <v>378</v>
      </c>
      <c r="B390" s="65">
        <v>43122</v>
      </c>
      <c r="C390" s="75">
        <v>2502.11</v>
      </c>
      <c r="D390" s="60">
        <f t="shared" si="20"/>
        <v>-7.2276948979411101E-3</v>
      </c>
      <c r="E390" s="60">
        <f t="shared" si="23"/>
        <v>3.5483676739136523E-5</v>
      </c>
      <c r="F390" s="48">
        <f t="shared" si="21"/>
        <v>8.7742235555758992</v>
      </c>
      <c r="G390" s="60">
        <f t="shared" si="22"/>
        <v>9.4561548941746931</v>
      </c>
      <c r="J390" s="60"/>
      <c r="K390" s="60"/>
      <c r="L390" s="61"/>
      <c r="M390" s="60"/>
    </row>
    <row r="391" spans="1:13" s="48" customFormat="1" ht="13.25" customHeight="1">
      <c r="A391" s="62">
        <v>379</v>
      </c>
      <c r="B391" s="63">
        <v>43123</v>
      </c>
      <c r="C391" s="75">
        <v>2536.6</v>
      </c>
      <c r="D391" s="60">
        <f t="shared" si="20"/>
        <v>1.3690225744759876E-2</v>
      </c>
      <c r="E391" s="60">
        <f t="shared" si="23"/>
        <v>3.6673652386552318E-5</v>
      </c>
      <c r="F391" s="48">
        <f t="shared" si="21"/>
        <v>5.1029088851723765</v>
      </c>
      <c r="G391" s="60">
        <f t="shared" si="22"/>
        <v>9.6134075131615973</v>
      </c>
      <c r="J391" s="60"/>
      <c r="K391" s="60"/>
      <c r="L391" s="61"/>
      <c r="M391" s="60"/>
    </row>
    <row r="392" spans="1:13" s="48" customFormat="1" ht="13.25" customHeight="1">
      <c r="A392" s="62">
        <v>380</v>
      </c>
      <c r="B392" s="63">
        <v>43124</v>
      </c>
      <c r="C392" s="75">
        <v>2538</v>
      </c>
      <c r="D392" s="60">
        <f t="shared" si="20"/>
        <v>5.517676410038509E-4</v>
      </c>
      <c r="E392" s="60">
        <f t="shared" si="23"/>
        <v>4.7379566789057658E-5</v>
      </c>
      <c r="F392" s="48">
        <f t="shared" si="21"/>
        <v>9.9508937889418334</v>
      </c>
      <c r="G392" s="60">
        <f t="shared" si="22"/>
        <v>10.92687092943013</v>
      </c>
      <c r="J392" s="60"/>
      <c r="K392" s="60"/>
      <c r="L392" s="61"/>
      <c r="M392" s="60"/>
    </row>
    <row r="393" spans="1:13" s="48" customFormat="1" ht="13.25" customHeight="1">
      <c r="A393" s="62">
        <v>381</v>
      </c>
      <c r="B393" s="63">
        <v>43125</v>
      </c>
      <c r="C393" s="75">
        <v>2562.23</v>
      </c>
      <c r="D393" s="60">
        <f t="shared" si="20"/>
        <v>9.5016037673006492E-3</v>
      </c>
      <c r="E393" s="60">
        <f t="shared" si="23"/>
        <v>4.4036370886669368E-5</v>
      </c>
      <c r="F393" s="48">
        <f t="shared" si="21"/>
        <v>7.9803603601513107</v>
      </c>
      <c r="G393" s="60">
        <f t="shared" si="22"/>
        <v>10.534308455442474</v>
      </c>
      <c r="J393" s="60"/>
      <c r="K393" s="60"/>
      <c r="L393" s="61"/>
      <c r="M393" s="60"/>
    </row>
    <row r="394" spans="1:13" s="48" customFormat="1" ht="13.25" customHeight="1">
      <c r="A394" s="62">
        <v>382</v>
      </c>
      <c r="B394" s="64">
        <v>43126</v>
      </c>
      <c r="C394" s="75">
        <v>2574.7600000000002</v>
      </c>
      <c r="D394" s="60">
        <f t="shared" si="20"/>
        <v>4.8783528289561267E-3</v>
      </c>
      <c r="E394" s="60">
        <f t="shared" si="23"/>
        <v>4.7320549428847681E-5</v>
      </c>
      <c r="F394" s="48">
        <f t="shared" si="21"/>
        <v>9.4556485367718714</v>
      </c>
      <c r="G394" s="60">
        <f t="shared" si="22"/>
        <v>10.920063395452253</v>
      </c>
      <c r="J394" s="60"/>
      <c r="K394" s="60"/>
      <c r="L394" s="61"/>
      <c r="M394" s="60"/>
    </row>
    <row r="395" spans="1:13" s="48" customFormat="1" ht="13.25" customHeight="1">
      <c r="A395" s="62">
        <v>383</v>
      </c>
      <c r="B395" s="65">
        <v>43129</v>
      </c>
      <c r="C395" s="75">
        <v>2598.19</v>
      </c>
      <c r="D395" s="60">
        <f t="shared" si="20"/>
        <v>9.0587228652235108E-3</v>
      </c>
      <c r="E395" s="60">
        <f t="shared" si="23"/>
        <v>4.5650040651873935E-5</v>
      </c>
      <c r="F395" s="48">
        <f t="shared" si="21"/>
        <v>8.1969072241978242</v>
      </c>
      <c r="G395" s="60">
        <f t="shared" si="22"/>
        <v>10.725581683187272</v>
      </c>
      <c r="J395" s="60"/>
      <c r="K395" s="60"/>
      <c r="L395" s="61"/>
      <c r="M395" s="60"/>
    </row>
    <row r="396" spans="1:13" s="48" customFormat="1" ht="13.25" customHeight="1">
      <c r="A396" s="62">
        <v>384</v>
      </c>
      <c r="B396" s="63">
        <v>43130</v>
      </c>
      <c r="C396" s="75">
        <v>2567.7399999999998</v>
      </c>
      <c r="D396" s="60">
        <f t="shared" si="20"/>
        <v>-1.178891415761325E-2</v>
      </c>
      <c r="E396" s="60">
        <f t="shared" si="23"/>
        <v>4.8235847475376179E-5</v>
      </c>
      <c r="F396" s="48">
        <f t="shared" si="21"/>
        <v>7.0581796198823596</v>
      </c>
      <c r="G396" s="60">
        <f t="shared" si="22"/>
        <v>11.025168281615839</v>
      </c>
      <c r="J396" s="60"/>
      <c r="K396" s="60"/>
      <c r="L396" s="61"/>
      <c r="M396" s="60"/>
    </row>
    <row r="397" spans="1:13" s="48" customFormat="1" ht="13.25" customHeight="1">
      <c r="A397" s="62">
        <v>385</v>
      </c>
      <c r="B397" s="63">
        <v>43131</v>
      </c>
      <c r="C397" s="75">
        <v>2566.46</v>
      </c>
      <c r="D397" s="60">
        <f t="shared" si="20"/>
        <v>-4.9861712692105811E-4</v>
      </c>
      <c r="E397" s="60">
        <f t="shared" si="23"/>
        <v>5.4680238034282265E-5</v>
      </c>
      <c r="F397" s="48">
        <f t="shared" si="21"/>
        <v>9.8094614124082042</v>
      </c>
      <c r="G397" s="60">
        <f t="shared" si="22"/>
        <v>11.738577420045042</v>
      </c>
      <c r="J397" s="60"/>
      <c r="K397" s="60"/>
      <c r="L397" s="61"/>
      <c r="M397" s="60"/>
    </row>
    <row r="398" spans="1:13" s="48" customFormat="1" ht="13.25" customHeight="1">
      <c r="A398" s="62">
        <v>386</v>
      </c>
      <c r="B398" s="63">
        <v>43132</v>
      </c>
      <c r="C398" s="75">
        <v>2568.54</v>
      </c>
      <c r="D398" s="60">
        <f t="shared" ref="D398:D461" si="24">LN(C398/C397)</f>
        <v>8.1012662658597049E-4</v>
      </c>
      <c r="E398" s="60">
        <f t="shared" si="23"/>
        <v>5.0814595876653729E-5</v>
      </c>
      <c r="F398" s="48">
        <f t="shared" si="21"/>
        <v>9.8744112424425587</v>
      </c>
      <c r="G398" s="60">
        <f t="shared" si="22"/>
        <v>11.316040898174917</v>
      </c>
      <c r="J398" s="60"/>
      <c r="K398" s="60"/>
      <c r="L398" s="61"/>
      <c r="M398" s="60"/>
    </row>
    <row r="399" spans="1:13" s="48" customFormat="1" ht="13.25" customHeight="1">
      <c r="A399" s="62">
        <v>387</v>
      </c>
      <c r="B399" s="64">
        <v>43133</v>
      </c>
      <c r="C399" s="75">
        <v>2525.39</v>
      </c>
      <c r="D399" s="60">
        <f t="shared" si="24"/>
        <v>-1.6942137849874139E-2</v>
      </c>
      <c r="E399" s="60">
        <f t="shared" si="23"/>
        <v>4.7252438315237026E-5</v>
      </c>
      <c r="F399" s="48">
        <f t="shared" ref="F399:F462" si="25">-1*(LN(E399)+POWER(D399,2)/E399)</f>
        <v>3.885483055900135</v>
      </c>
      <c r="G399" s="60">
        <f t="shared" ref="G399:G462" si="26">SQRT(E399*252)*100</f>
        <v>10.912201636443367</v>
      </c>
      <c r="J399" s="60"/>
      <c r="K399" s="60"/>
      <c r="L399" s="61"/>
      <c r="M399" s="60"/>
    </row>
    <row r="400" spans="1:13" s="48" customFormat="1" ht="13.25" customHeight="1">
      <c r="A400" s="62">
        <v>388</v>
      </c>
      <c r="B400" s="65">
        <v>43136</v>
      </c>
      <c r="C400" s="75">
        <v>2491.75</v>
      </c>
      <c r="D400" s="60">
        <f t="shared" si="24"/>
        <v>-1.3410231380424933E-2</v>
      </c>
      <c r="E400" s="60">
        <f t="shared" si="23"/>
        <v>6.4281466605648735E-5</v>
      </c>
      <c r="F400" s="48">
        <f t="shared" si="25"/>
        <v>6.8546318167424687</v>
      </c>
      <c r="G400" s="60">
        <f t="shared" si="26"/>
        <v>12.727501555538495</v>
      </c>
      <c r="J400" s="60"/>
      <c r="K400" s="60"/>
      <c r="L400" s="61"/>
      <c r="M400" s="60"/>
    </row>
    <row r="401" spans="1:13" s="48" customFormat="1" ht="13.25" customHeight="1">
      <c r="A401" s="62">
        <v>389</v>
      </c>
      <c r="B401" s="63">
        <v>43137</v>
      </c>
      <c r="C401" s="75">
        <v>2453.31</v>
      </c>
      <c r="D401" s="60">
        <f t="shared" si="24"/>
        <v>-1.5547141707547231E-2</v>
      </c>
      <c r="E401" s="60">
        <f t="shared" ref="E401:E464" si="27">$B$3*E400+(1-$B$3)*POWER(D400,2)</f>
        <v>7.2487835153806733E-5</v>
      </c>
      <c r="F401" s="48">
        <f t="shared" si="25"/>
        <v>6.197551395016232</v>
      </c>
      <c r="G401" s="60">
        <f t="shared" si="26"/>
        <v>13.515522357185938</v>
      </c>
      <c r="J401" s="60"/>
      <c r="K401" s="60"/>
      <c r="L401" s="61"/>
      <c r="M401" s="60"/>
    </row>
    <row r="402" spans="1:13" s="48" customFormat="1" ht="13.25" customHeight="1">
      <c r="A402" s="62">
        <v>390</v>
      </c>
      <c r="B402" s="63">
        <v>43138</v>
      </c>
      <c r="C402" s="75">
        <v>2396.56</v>
      </c>
      <c r="D402" s="60">
        <f t="shared" si="24"/>
        <v>-2.3403757342161255E-2</v>
      </c>
      <c r="E402" s="60">
        <f t="shared" si="27"/>
        <v>8.4505965826204188E-5</v>
      </c>
      <c r="F402" s="48">
        <f t="shared" si="25"/>
        <v>2.897064880325444</v>
      </c>
      <c r="G402" s="60">
        <f t="shared" si="26"/>
        <v>14.592978924196204</v>
      </c>
      <c r="J402" s="60"/>
      <c r="K402" s="60"/>
      <c r="L402" s="61"/>
      <c r="M402" s="60"/>
    </row>
    <row r="403" spans="1:13" s="48" customFormat="1" ht="13.25" customHeight="1">
      <c r="A403" s="62">
        <v>391</v>
      </c>
      <c r="B403" s="63">
        <v>43139</v>
      </c>
      <c r="C403" s="75">
        <v>2407.62</v>
      </c>
      <c r="D403" s="60">
        <f t="shared" si="24"/>
        <v>4.6043318690008198E-3</v>
      </c>
      <c r="E403" s="60">
        <f t="shared" si="27"/>
        <v>1.1740377470790788E-4</v>
      </c>
      <c r="F403" s="48">
        <f t="shared" si="25"/>
        <v>8.8693191786847692</v>
      </c>
      <c r="G403" s="60">
        <f t="shared" si="26"/>
        <v>17.200509069906271</v>
      </c>
      <c r="J403" s="60"/>
      <c r="K403" s="60"/>
      <c r="L403" s="61"/>
      <c r="M403" s="60"/>
    </row>
    <row r="404" spans="1:13" s="48" customFormat="1" ht="13.25" customHeight="1">
      <c r="A404" s="62">
        <v>392</v>
      </c>
      <c r="B404" s="64">
        <v>43140</v>
      </c>
      <c r="C404" s="75">
        <v>2363.77</v>
      </c>
      <c r="D404" s="60">
        <f t="shared" si="24"/>
        <v>-1.8380905598309606E-2</v>
      </c>
      <c r="E404" s="60">
        <f t="shared" si="27"/>
        <v>1.1057153511890887E-4</v>
      </c>
      <c r="F404" s="48">
        <f t="shared" si="25"/>
        <v>6.0542903047527634</v>
      </c>
      <c r="G404" s="60">
        <f t="shared" si="26"/>
        <v>16.692521334407527</v>
      </c>
      <c r="J404" s="60"/>
      <c r="K404" s="60"/>
      <c r="L404" s="61"/>
      <c r="M404" s="60"/>
    </row>
    <row r="405" spans="1:13" s="48" customFormat="1" ht="13.25" customHeight="1">
      <c r="A405" s="62">
        <v>393</v>
      </c>
      <c r="B405" s="65">
        <v>43143</v>
      </c>
      <c r="C405" s="75">
        <v>2385.38</v>
      </c>
      <c r="D405" s="60">
        <f t="shared" si="24"/>
        <v>9.1006387028150417E-3</v>
      </c>
      <c r="E405" s="60">
        <f t="shared" si="27"/>
        <v>1.2671301613212938E-4</v>
      </c>
      <c r="F405" s="48">
        <f t="shared" si="25"/>
        <v>8.3199699803954843</v>
      </c>
      <c r="G405" s="60">
        <f t="shared" si="26"/>
        <v>17.869437614344946</v>
      </c>
      <c r="J405" s="60"/>
      <c r="K405" s="60"/>
      <c r="L405" s="61"/>
      <c r="M405" s="60"/>
    </row>
    <row r="406" spans="1:13" s="48" customFormat="1" ht="13.25" customHeight="1">
      <c r="A406" s="62">
        <v>394</v>
      </c>
      <c r="B406" s="63">
        <v>43144</v>
      </c>
      <c r="C406" s="75">
        <v>2395.19</v>
      </c>
      <c r="D406" s="60">
        <f t="shared" si="24"/>
        <v>4.1041188685849361E-3</v>
      </c>
      <c r="E406" s="60">
        <f t="shared" si="27"/>
        <v>1.2359592323968476E-4</v>
      </c>
      <c r="F406" s="48">
        <f t="shared" si="25"/>
        <v>8.8622118701784292</v>
      </c>
      <c r="G406" s="60">
        <f t="shared" si="26"/>
        <v>17.648278288943814</v>
      </c>
      <c r="J406" s="60"/>
      <c r="K406" s="60"/>
      <c r="L406" s="61"/>
      <c r="M406" s="60"/>
    </row>
    <row r="407" spans="1:13" s="48" customFormat="1" ht="13.25" customHeight="1">
      <c r="A407" s="62">
        <v>395</v>
      </c>
      <c r="B407" s="63">
        <v>43145</v>
      </c>
      <c r="C407" s="75">
        <v>2421.83</v>
      </c>
      <c r="D407" s="60">
        <f t="shared" si="24"/>
        <v>1.1060893083979617E-2</v>
      </c>
      <c r="E407" s="60">
        <f t="shared" si="27"/>
        <v>1.160145661578265E-4</v>
      </c>
      <c r="F407" s="48">
        <f t="shared" si="25"/>
        <v>8.0072431229582186</v>
      </c>
      <c r="G407" s="60">
        <f t="shared" si="26"/>
        <v>17.098441645884659</v>
      </c>
      <c r="J407" s="60"/>
      <c r="K407" s="60"/>
      <c r="L407" s="61"/>
      <c r="M407" s="60"/>
    </row>
    <row r="408" spans="1:13" s="48" customFormat="1" ht="13.25" customHeight="1">
      <c r="A408" s="62">
        <v>396</v>
      </c>
      <c r="B408" s="63">
        <v>43150</v>
      </c>
      <c r="C408" s="75">
        <v>2442.8200000000002</v>
      </c>
      <c r="D408" s="60">
        <f t="shared" si="24"/>
        <v>8.6296569175548354E-3</v>
      </c>
      <c r="E408" s="60">
        <f t="shared" si="27"/>
        <v>1.1646402616945417E-4</v>
      </c>
      <c r="F408" s="48">
        <f t="shared" si="25"/>
        <v>8.4184948043178291</v>
      </c>
      <c r="G408" s="60">
        <f t="shared" si="26"/>
        <v>17.131530753176278</v>
      </c>
      <c r="J408" s="60"/>
      <c r="K408" s="60"/>
      <c r="L408" s="61"/>
      <c r="M408" s="60"/>
    </row>
    <row r="409" spans="1:13" s="48" customFormat="1" ht="13.25" customHeight="1">
      <c r="A409" s="62">
        <v>397</v>
      </c>
      <c r="B409" s="64">
        <v>43151</v>
      </c>
      <c r="C409" s="75">
        <v>2415.12</v>
      </c>
      <c r="D409" s="60">
        <f t="shared" si="24"/>
        <v>-1.1404134348295658E-2</v>
      </c>
      <c r="E409" s="60">
        <f t="shared" si="27"/>
        <v>1.1348175045657567E-4</v>
      </c>
      <c r="F409" s="48">
        <f t="shared" si="25"/>
        <v>7.9378315635583379</v>
      </c>
      <c r="G409" s="60">
        <f t="shared" si="26"/>
        <v>16.910766131390105</v>
      </c>
      <c r="J409" s="60"/>
      <c r="K409" s="60"/>
      <c r="L409" s="61"/>
      <c r="M409" s="60"/>
    </row>
    <row r="410" spans="1:13" s="48" customFormat="1" ht="13.25" customHeight="1">
      <c r="A410" s="62">
        <v>398</v>
      </c>
      <c r="B410" s="65">
        <v>43152</v>
      </c>
      <c r="C410" s="75">
        <v>2429.65</v>
      </c>
      <c r="D410" s="60">
        <f t="shared" si="24"/>
        <v>5.9982387458587501E-3</v>
      </c>
      <c r="E410" s="60">
        <f t="shared" si="27"/>
        <v>1.1465870368613024E-4</v>
      </c>
      <c r="F410" s="48">
        <f t="shared" si="25"/>
        <v>8.759759647048357</v>
      </c>
      <c r="G410" s="60">
        <f t="shared" si="26"/>
        <v>16.998233240223769</v>
      </c>
      <c r="J410" s="60"/>
      <c r="K410" s="60"/>
      <c r="L410" s="61"/>
      <c r="M410" s="60"/>
    </row>
    <row r="411" spans="1:13" s="48" customFormat="1" ht="13.25" customHeight="1">
      <c r="A411" s="62">
        <v>399</v>
      </c>
      <c r="B411" s="63">
        <v>43153</v>
      </c>
      <c r="C411" s="75">
        <v>2414.2800000000002</v>
      </c>
      <c r="D411" s="60">
        <f t="shared" si="24"/>
        <v>-6.346108049900814E-3</v>
      </c>
      <c r="E411" s="60">
        <f t="shared" si="27"/>
        <v>1.090709939101424E-4</v>
      </c>
      <c r="F411" s="48">
        <f t="shared" si="25"/>
        <v>8.7542741933833117</v>
      </c>
      <c r="G411" s="60">
        <f t="shared" si="26"/>
        <v>16.57886922119717</v>
      </c>
      <c r="J411" s="60"/>
      <c r="K411" s="60"/>
      <c r="L411" s="61"/>
      <c r="M411" s="60"/>
    </row>
    <row r="412" spans="1:13" s="48" customFormat="1" ht="13.25" customHeight="1">
      <c r="A412" s="62">
        <v>400</v>
      </c>
      <c r="B412" s="63">
        <v>43154</v>
      </c>
      <c r="C412" s="75">
        <v>2451.52</v>
      </c>
      <c r="D412" s="60">
        <f t="shared" si="24"/>
        <v>1.5307134339310748E-2</v>
      </c>
      <c r="E412" s="60">
        <f t="shared" si="27"/>
        <v>1.0418508214147179E-4</v>
      </c>
      <c r="F412" s="48">
        <f t="shared" si="25"/>
        <v>6.9203789232483839</v>
      </c>
      <c r="G412" s="60">
        <f t="shared" si="26"/>
        <v>16.203283833732868</v>
      </c>
      <c r="J412" s="60"/>
      <c r="K412" s="60"/>
      <c r="L412" s="61"/>
      <c r="M412" s="60"/>
    </row>
    <row r="413" spans="1:13" s="48" customFormat="1" ht="13.25" customHeight="1">
      <c r="A413" s="62">
        <v>401</v>
      </c>
      <c r="B413" s="63">
        <v>43157</v>
      </c>
      <c r="C413" s="75">
        <v>2457.65</v>
      </c>
      <c r="D413" s="60">
        <f t="shared" si="24"/>
        <v>2.4973684700224682E-3</v>
      </c>
      <c r="E413" s="60">
        <f t="shared" si="27"/>
        <v>1.1342621889923761E-4</v>
      </c>
      <c r="F413" s="48">
        <f t="shared" si="25"/>
        <v>9.0293720284653034</v>
      </c>
      <c r="G413" s="60">
        <f t="shared" si="26"/>
        <v>16.906628038319134</v>
      </c>
      <c r="J413" s="60"/>
      <c r="K413" s="60"/>
      <c r="L413" s="61"/>
      <c r="M413" s="60"/>
    </row>
    <row r="414" spans="1:13" s="48" customFormat="1" ht="13.25" customHeight="1">
      <c r="A414" s="62">
        <v>402</v>
      </c>
      <c r="B414" s="64">
        <v>43158</v>
      </c>
      <c r="C414" s="75">
        <v>2456.14</v>
      </c>
      <c r="D414" s="60">
        <f t="shared" si="24"/>
        <v>-6.1459689874051541E-4</v>
      </c>
      <c r="E414" s="60">
        <f t="shared" si="27"/>
        <v>1.0581380990389384E-4</v>
      </c>
      <c r="F414" s="48">
        <f t="shared" si="25"/>
        <v>9.1502597639403405</v>
      </c>
      <c r="G414" s="60">
        <f t="shared" si="26"/>
        <v>16.329445825189921</v>
      </c>
      <c r="J414" s="60"/>
      <c r="K414" s="60"/>
      <c r="L414" s="61"/>
      <c r="M414" s="60"/>
    </row>
    <row r="415" spans="1:13" s="48" customFormat="1" ht="13.25" customHeight="1">
      <c r="A415" s="62">
        <v>403</v>
      </c>
      <c r="B415" s="65">
        <v>43159</v>
      </c>
      <c r="C415" s="75">
        <v>2427.36</v>
      </c>
      <c r="D415" s="60">
        <f t="shared" si="24"/>
        <v>-1.1786764899955417E-2</v>
      </c>
      <c r="E415" s="60">
        <f t="shared" si="27"/>
        <v>9.8325916553349308E-5</v>
      </c>
      <c r="F415" s="48">
        <f t="shared" si="25"/>
        <v>7.8142909904380833</v>
      </c>
      <c r="G415" s="60">
        <f t="shared" si="26"/>
        <v>15.74107079313349</v>
      </c>
      <c r="J415" s="60"/>
      <c r="K415" s="60"/>
      <c r="L415" s="61"/>
      <c r="M415" s="60"/>
    </row>
    <row r="416" spans="1:13" s="48" customFormat="1" ht="13.25" customHeight="1">
      <c r="A416" s="62">
        <v>404</v>
      </c>
      <c r="B416" s="63">
        <v>43161</v>
      </c>
      <c r="C416" s="75">
        <v>2402.16</v>
      </c>
      <c r="D416" s="60">
        <f t="shared" si="24"/>
        <v>-1.0435914420909574E-2</v>
      </c>
      <c r="E416" s="60">
        <f t="shared" si="27"/>
        <v>1.0120939602454455E-4</v>
      </c>
      <c r="F416" s="48">
        <f t="shared" si="25"/>
        <v>8.1222497989697473</v>
      </c>
      <c r="G416" s="60">
        <f t="shared" si="26"/>
        <v>15.970212208416401</v>
      </c>
      <c r="J416" s="60"/>
      <c r="K416" s="60"/>
      <c r="L416" s="61"/>
      <c r="M416" s="60"/>
    </row>
    <row r="417" spans="1:13" s="48" customFormat="1" ht="13.25" customHeight="1">
      <c r="A417" s="62">
        <v>405</v>
      </c>
      <c r="B417" s="63">
        <v>43164</v>
      </c>
      <c r="C417" s="75">
        <v>2375.06</v>
      </c>
      <c r="D417" s="60">
        <f t="shared" si="24"/>
        <v>-1.1345632271344918E-2</v>
      </c>
      <c r="E417" s="60">
        <f t="shared" si="27"/>
        <v>1.0175615994981359E-4</v>
      </c>
      <c r="F417" s="48">
        <f t="shared" si="25"/>
        <v>7.927913218136025</v>
      </c>
      <c r="G417" s="60">
        <f t="shared" si="26"/>
        <v>16.013292074821162</v>
      </c>
      <c r="J417" s="60"/>
      <c r="K417" s="60"/>
      <c r="L417" s="61"/>
      <c r="M417" s="60"/>
    </row>
    <row r="418" spans="1:13" s="48" customFormat="1" ht="13.25" customHeight="1">
      <c r="A418" s="62">
        <v>406</v>
      </c>
      <c r="B418" s="63">
        <v>43165</v>
      </c>
      <c r="C418" s="75">
        <v>2411.41</v>
      </c>
      <c r="D418" s="60">
        <f t="shared" si="24"/>
        <v>1.5188938335649655E-2</v>
      </c>
      <c r="E418" s="60">
        <f t="shared" si="27"/>
        <v>1.0367132602965408E-4</v>
      </c>
      <c r="F418" s="48">
        <f t="shared" si="25"/>
        <v>6.9489459631333386</v>
      </c>
      <c r="G418" s="60">
        <f t="shared" si="26"/>
        <v>16.163283750362371</v>
      </c>
      <c r="J418" s="60"/>
      <c r="K418" s="60"/>
      <c r="L418" s="61"/>
      <c r="M418" s="60"/>
    </row>
    <row r="419" spans="1:13" s="48" customFormat="1" ht="13.25" customHeight="1">
      <c r="A419" s="62">
        <v>407</v>
      </c>
      <c r="B419" s="64">
        <v>43166</v>
      </c>
      <c r="C419" s="75">
        <v>2401.8200000000002</v>
      </c>
      <c r="D419" s="60">
        <f t="shared" si="24"/>
        <v>-3.9848553632473574E-3</v>
      </c>
      <c r="E419" s="60">
        <f t="shared" si="27"/>
        <v>1.126929623592973E-4</v>
      </c>
      <c r="F419" s="48">
        <f t="shared" si="25"/>
        <v>8.9499379599113222</v>
      </c>
      <c r="G419" s="60">
        <f t="shared" si="26"/>
        <v>16.851892034588555</v>
      </c>
      <c r="J419" s="60"/>
      <c r="K419" s="60"/>
      <c r="L419" s="61"/>
      <c r="M419" s="60"/>
    </row>
    <row r="420" spans="1:13" s="48" customFormat="1" ht="13.25" customHeight="1">
      <c r="A420" s="62">
        <v>408</v>
      </c>
      <c r="B420" s="65">
        <v>43167</v>
      </c>
      <c r="C420" s="75">
        <v>2433.08</v>
      </c>
      <c r="D420" s="60">
        <f t="shared" si="24"/>
        <v>1.2931161179621878E-2</v>
      </c>
      <c r="E420" s="60">
        <f t="shared" si="27"/>
        <v>1.0581740249357148E-4</v>
      </c>
      <c r="F420" s="48">
        <f t="shared" si="25"/>
        <v>7.5735741148897997</v>
      </c>
      <c r="G420" s="60">
        <f t="shared" si="26"/>
        <v>16.329723031447905</v>
      </c>
      <c r="J420" s="60"/>
      <c r="K420" s="60"/>
      <c r="L420" s="61"/>
      <c r="M420" s="60"/>
    </row>
    <row r="421" spans="1:13" s="48" customFormat="1" ht="13.25" customHeight="1">
      <c r="A421" s="62">
        <v>409</v>
      </c>
      <c r="B421" s="63">
        <v>43168</v>
      </c>
      <c r="C421" s="75">
        <v>2459.4499999999998</v>
      </c>
      <c r="D421" s="60">
        <f t="shared" si="24"/>
        <v>1.0779803233967686E-2</v>
      </c>
      <c r="E421" s="60">
        <f t="shared" si="27"/>
        <v>1.1017775173491212E-4</v>
      </c>
      <c r="F421" s="48">
        <f t="shared" si="25"/>
        <v>8.0587184486048251</v>
      </c>
      <c r="G421" s="60">
        <f t="shared" si="26"/>
        <v>16.6627709091849</v>
      </c>
      <c r="J421" s="60"/>
      <c r="K421" s="60"/>
      <c r="L421" s="61"/>
      <c r="M421" s="60"/>
    </row>
    <row r="422" spans="1:13" s="48" customFormat="1" ht="13.25" customHeight="1">
      <c r="A422" s="62">
        <v>410</v>
      </c>
      <c r="B422" s="63">
        <v>43171</v>
      </c>
      <c r="C422" s="75">
        <v>2484.12</v>
      </c>
      <c r="D422" s="60">
        <f t="shared" si="24"/>
        <v>9.98072437174247E-3</v>
      </c>
      <c r="E422" s="60">
        <f t="shared" si="27"/>
        <v>1.1060573696907401E-4</v>
      </c>
      <c r="F422" s="48">
        <f t="shared" si="25"/>
        <v>8.208908471427641</v>
      </c>
      <c r="G422" s="60">
        <f t="shared" si="26"/>
        <v>16.695102789802359</v>
      </c>
      <c r="J422" s="60"/>
      <c r="K422" s="60"/>
      <c r="L422" s="61"/>
      <c r="M422" s="60"/>
    </row>
    <row r="423" spans="1:13" s="48" customFormat="1" ht="13.25" customHeight="1">
      <c r="A423" s="62">
        <v>411</v>
      </c>
      <c r="B423" s="63">
        <v>43172</v>
      </c>
      <c r="C423" s="75">
        <v>2494.4899999999998</v>
      </c>
      <c r="D423" s="60">
        <f t="shared" si="24"/>
        <v>4.1658274083914712E-3</v>
      </c>
      <c r="E423" s="60">
        <f t="shared" si="27"/>
        <v>1.0982518327491227E-4</v>
      </c>
      <c r="F423" s="48">
        <f t="shared" si="25"/>
        <v>8.9586048647022345</v>
      </c>
      <c r="G423" s="60">
        <f t="shared" si="26"/>
        <v>16.636089139361417</v>
      </c>
      <c r="J423" s="60"/>
      <c r="K423" s="60"/>
      <c r="L423" s="61"/>
      <c r="M423" s="60"/>
    </row>
    <row r="424" spans="1:13" s="48" customFormat="1" ht="13.25" customHeight="1">
      <c r="A424" s="62">
        <v>412</v>
      </c>
      <c r="B424" s="64">
        <v>43173</v>
      </c>
      <c r="C424" s="75">
        <v>2486.08</v>
      </c>
      <c r="D424" s="60">
        <f t="shared" si="24"/>
        <v>-3.3771267115979796E-3</v>
      </c>
      <c r="E424" s="60">
        <f t="shared" si="27"/>
        <v>1.0325804353332729E-4</v>
      </c>
      <c r="F424" s="48">
        <f t="shared" si="25"/>
        <v>9.0678281287620219</v>
      </c>
      <c r="G424" s="60">
        <f t="shared" si="26"/>
        <v>16.131034365594317</v>
      </c>
      <c r="J424" s="60"/>
      <c r="K424" s="60"/>
      <c r="L424" s="61"/>
      <c r="M424" s="60"/>
    </row>
    <row r="425" spans="1:13" s="48" customFormat="1" ht="13.25" customHeight="1">
      <c r="A425" s="62">
        <v>413</v>
      </c>
      <c r="B425" s="65">
        <v>43174</v>
      </c>
      <c r="C425" s="75">
        <v>2492.38</v>
      </c>
      <c r="D425" s="60">
        <f t="shared" si="24"/>
        <v>2.5309044816571851E-3</v>
      </c>
      <c r="E425" s="60">
        <f t="shared" si="27"/>
        <v>9.6734793580429329E-5</v>
      </c>
      <c r="F425" s="48">
        <f t="shared" si="25"/>
        <v>9.1773205175022046</v>
      </c>
      <c r="G425" s="60">
        <f t="shared" si="26"/>
        <v>15.613189290554377</v>
      </c>
      <c r="J425" s="60"/>
      <c r="K425" s="60"/>
      <c r="L425" s="61"/>
      <c r="M425" s="60"/>
    </row>
    <row r="426" spans="1:13" s="48" customFormat="1" ht="13.25" customHeight="1">
      <c r="A426" s="62">
        <v>414</v>
      </c>
      <c r="B426" s="63">
        <v>43175</v>
      </c>
      <c r="C426" s="75">
        <v>2493.9699999999998</v>
      </c>
      <c r="D426" s="60">
        <f t="shared" si="24"/>
        <v>6.3774105463483858E-4</v>
      </c>
      <c r="E426" s="60">
        <f t="shared" si="27"/>
        <v>9.0319757269264995E-5</v>
      </c>
      <c r="F426" s="48">
        <f t="shared" si="25"/>
        <v>9.3076512836639189</v>
      </c>
      <c r="G426" s="60">
        <f t="shared" si="26"/>
        <v>15.086609570030895</v>
      </c>
      <c r="J426" s="60"/>
      <c r="K426" s="60"/>
      <c r="L426" s="61"/>
      <c r="M426" s="60"/>
    </row>
    <row r="427" spans="1:13" s="48" customFormat="1" ht="13.25" customHeight="1">
      <c r="A427" s="62">
        <v>415</v>
      </c>
      <c r="B427" s="63">
        <v>43178</v>
      </c>
      <c r="C427" s="75">
        <v>2475.0300000000002</v>
      </c>
      <c r="D427" s="60">
        <f t="shared" si="24"/>
        <v>-7.6233011568973309E-3</v>
      </c>
      <c r="E427" s="60">
        <f t="shared" si="27"/>
        <v>8.3934283929653185E-5</v>
      </c>
      <c r="F427" s="48">
        <f t="shared" si="25"/>
        <v>8.6930928130793266</v>
      </c>
      <c r="G427" s="60">
        <f t="shared" si="26"/>
        <v>14.543534491406346</v>
      </c>
      <c r="J427" s="60"/>
      <c r="K427" s="60"/>
      <c r="L427" s="61"/>
      <c r="M427" s="60"/>
    </row>
    <row r="428" spans="1:13" s="48" customFormat="1" ht="13.25" customHeight="1">
      <c r="A428" s="62">
        <v>416</v>
      </c>
      <c r="B428" s="63">
        <v>43179</v>
      </c>
      <c r="C428" s="75">
        <v>2485.52</v>
      </c>
      <c r="D428" s="60">
        <f t="shared" si="24"/>
        <v>4.2293760315923112E-3</v>
      </c>
      <c r="E428" s="60">
        <f t="shared" si="27"/>
        <v>8.2100621903483955E-5</v>
      </c>
      <c r="F428" s="48">
        <f t="shared" si="25"/>
        <v>9.1896905924084056</v>
      </c>
      <c r="G428" s="60">
        <f t="shared" si="26"/>
        <v>14.38379529876519</v>
      </c>
      <c r="J428" s="60"/>
      <c r="K428" s="60"/>
      <c r="L428" s="61"/>
      <c r="M428" s="60"/>
    </row>
    <row r="429" spans="1:13" s="48" customFormat="1" ht="13.25" customHeight="1">
      <c r="A429" s="62">
        <v>417</v>
      </c>
      <c r="B429" s="64">
        <v>43180</v>
      </c>
      <c r="C429" s="75">
        <v>2484.9699999999998</v>
      </c>
      <c r="D429" s="60">
        <f t="shared" si="24"/>
        <v>-2.213061497940173E-4</v>
      </c>
      <c r="E429" s="60">
        <f t="shared" si="27"/>
        <v>7.7540322475325149E-5</v>
      </c>
      <c r="F429" s="48">
        <f t="shared" si="25"/>
        <v>9.464080841830496</v>
      </c>
      <c r="G429" s="60">
        <f t="shared" si="26"/>
        <v>13.978612686451378</v>
      </c>
      <c r="J429" s="60"/>
      <c r="K429" s="60"/>
      <c r="L429" s="61"/>
      <c r="M429" s="60"/>
    </row>
    <row r="430" spans="1:13" s="48" customFormat="1" ht="13.25" customHeight="1">
      <c r="A430" s="62">
        <v>418</v>
      </c>
      <c r="B430" s="65">
        <v>43181</v>
      </c>
      <c r="C430" s="75">
        <v>2496.02</v>
      </c>
      <c r="D430" s="60">
        <f t="shared" si="24"/>
        <v>4.4368762544796832E-3</v>
      </c>
      <c r="E430" s="60">
        <f t="shared" si="27"/>
        <v>7.2037017232440398E-5</v>
      </c>
      <c r="F430" s="48">
        <f t="shared" si="25"/>
        <v>9.265056067331745</v>
      </c>
      <c r="G430" s="60">
        <f t="shared" si="26"/>
        <v>13.473428792469635</v>
      </c>
      <c r="J430" s="60"/>
      <c r="K430" s="60"/>
      <c r="L430" s="61"/>
      <c r="M430" s="60"/>
    </row>
    <row r="431" spans="1:13" s="48" customFormat="1" ht="13.25" customHeight="1">
      <c r="A431" s="62">
        <v>419</v>
      </c>
      <c r="B431" s="63">
        <v>43182</v>
      </c>
      <c r="C431" s="75">
        <v>2416.7600000000002</v>
      </c>
      <c r="D431" s="60">
        <f t="shared" si="24"/>
        <v>-3.2269663153222237E-2</v>
      </c>
      <c r="E431" s="60">
        <f t="shared" si="27"/>
        <v>6.8319126748771791E-5</v>
      </c>
      <c r="F431" s="48">
        <f t="shared" si="25"/>
        <v>-5.6508406595755645</v>
      </c>
      <c r="G431" s="60">
        <f t="shared" si="26"/>
        <v>13.121135598983228</v>
      </c>
      <c r="J431" s="60"/>
      <c r="K431" s="60"/>
      <c r="L431" s="61"/>
      <c r="M431" s="60"/>
    </row>
    <row r="432" spans="1:13" s="48" customFormat="1" ht="13.25" customHeight="1">
      <c r="A432" s="62">
        <v>420</v>
      </c>
      <c r="B432" s="63">
        <v>43185</v>
      </c>
      <c r="C432" s="75">
        <v>2437.08</v>
      </c>
      <c r="D432" s="60">
        <f t="shared" si="24"/>
        <v>8.372801208512224E-3</v>
      </c>
      <c r="E432" s="60">
        <f t="shared" si="27"/>
        <v>1.3742080707994863E-4</v>
      </c>
      <c r="F432" s="48">
        <f t="shared" si="25"/>
        <v>8.3823231223842392</v>
      </c>
      <c r="G432" s="60">
        <f t="shared" si="26"/>
        <v>18.609149197141456</v>
      </c>
      <c r="J432" s="60"/>
      <c r="K432" s="60"/>
      <c r="L432" s="61"/>
      <c r="M432" s="60"/>
    </row>
    <row r="433" spans="1:13" s="48" customFormat="1" ht="13.25" customHeight="1">
      <c r="A433" s="62">
        <v>421</v>
      </c>
      <c r="B433" s="63">
        <v>43186</v>
      </c>
      <c r="C433" s="75">
        <v>2452.06</v>
      </c>
      <c r="D433" s="60">
        <f t="shared" si="24"/>
        <v>6.1278862442569176E-3</v>
      </c>
      <c r="E433" s="60">
        <f t="shared" si="27"/>
        <v>1.3264006630832567E-4</v>
      </c>
      <c r="F433" s="48">
        <f t="shared" si="25"/>
        <v>8.6447669407729943</v>
      </c>
      <c r="G433" s="60">
        <f t="shared" si="26"/>
        <v>18.282586444400604</v>
      </c>
      <c r="J433" s="60"/>
      <c r="K433" s="60"/>
      <c r="L433" s="61"/>
      <c r="M433" s="60"/>
    </row>
    <row r="434" spans="1:13" s="48" customFormat="1" ht="13.25" customHeight="1">
      <c r="A434" s="62">
        <v>422</v>
      </c>
      <c r="B434" s="64">
        <v>43187</v>
      </c>
      <c r="C434" s="75">
        <v>2419.29</v>
      </c>
      <c r="D434" s="60">
        <f t="shared" si="24"/>
        <v>-1.3454378903100649E-2</v>
      </c>
      <c r="E434" s="60">
        <f t="shared" si="27"/>
        <v>1.2588699980800762E-4</v>
      </c>
      <c r="F434" s="48">
        <f t="shared" si="25"/>
        <v>7.5421671399904202</v>
      </c>
      <c r="G434" s="60">
        <f t="shared" si="26"/>
        <v>17.811098773410336</v>
      </c>
      <c r="J434" s="60"/>
      <c r="K434" s="60"/>
      <c r="L434" s="61"/>
      <c r="M434" s="60"/>
    </row>
    <row r="435" spans="1:13" s="48" customFormat="1" ht="13.25" customHeight="1">
      <c r="A435" s="62">
        <v>423</v>
      </c>
      <c r="B435" s="65">
        <v>43188</v>
      </c>
      <c r="C435" s="75">
        <v>2436.37</v>
      </c>
      <c r="D435" s="60">
        <f t="shared" si="24"/>
        <v>7.0351179632900419E-3</v>
      </c>
      <c r="E435" s="60">
        <f t="shared" si="27"/>
        <v>1.2980247501435648E-4</v>
      </c>
      <c r="F435" s="48">
        <f t="shared" si="25"/>
        <v>8.56820284121026</v>
      </c>
      <c r="G435" s="60">
        <f t="shared" si="26"/>
        <v>18.085967959613839</v>
      </c>
      <c r="J435" s="60"/>
      <c r="K435" s="60"/>
      <c r="L435" s="61"/>
      <c r="M435" s="60"/>
    </row>
    <row r="436" spans="1:13" s="48" customFormat="1" ht="13.25" customHeight="1">
      <c r="A436" s="62">
        <v>424</v>
      </c>
      <c r="B436" s="63">
        <v>43189</v>
      </c>
      <c r="C436" s="75">
        <v>2445.85</v>
      </c>
      <c r="D436" s="60">
        <f t="shared" si="24"/>
        <v>3.8834841176110511E-3</v>
      </c>
      <c r="E436" s="60">
        <f t="shared" si="27"/>
        <v>1.2409902280237055E-4</v>
      </c>
      <c r="F436" s="48">
        <f t="shared" si="25"/>
        <v>8.87290320059107</v>
      </c>
      <c r="G436" s="60">
        <f t="shared" si="26"/>
        <v>17.684160637756428</v>
      </c>
      <c r="J436" s="60"/>
      <c r="K436" s="60"/>
      <c r="L436" s="61"/>
      <c r="M436" s="60"/>
    </row>
    <row r="437" spans="1:13" s="48" customFormat="1" ht="13.25" customHeight="1">
      <c r="A437" s="62">
        <v>425</v>
      </c>
      <c r="B437" s="63">
        <v>43192</v>
      </c>
      <c r="C437" s="75">
        <v>2444.16</v>
      </c>
      <c r="D437" s="60">
        <f t="shared" si="24"/>
        <v>-6.912051579793481E-4</v>
      </c>
      <c r="E437" s="60">
        <f t="shared" si="27"/>
        <v>1.1635677780925615E-4</v>
      </c>
      <c r="F437" s="48">
        <f t="shared" si="25"/>
        <v>9.0547433849983694</v>
      </c>
      <c r="G437" s="60">
        <f t="shared" si="26"/>
        <v>17.123640970287994</v>
      </c>
      <c r="J437" s="60"/>
      <c r="K437" s="60"/>
      <c r="L437" s="61"/>
      <c r="M437" s="60"/>
    </row>
    <row r="438" spans="1:13" s="48" customFormat="1" ht="13.25" customHeight="1">
      <c r="A438" s="62">
        <v>426</v>
      </c>
      <c r="B438" s="63">
        <v>43193</v>
      </c>
      <c r="C438" s="75">
        <v>2442.4299999999998</v>
      </c>
      <c r="D438" s="60">
        <f t="shared" si="24"/>
        <v>-7.0806025153646336E-4</v>
      </c>
      <c r="E438" s="60">
        <f t="shared" si="27"/>
        <v>1.0812724491953249E-4</v>
      </c>
      <c r="F438" s="48">
        <f t="shared" si="25"/>
        <v>9.1275651702187819</v>
      </c>
      <c r="G438" s="60">
        <f t="shared" si="26"/>
        <v>16.506988132219092</v>
      </c>
      <c r="J438" s="60"/>
      <c r="K438" s="60"/>
      <c r="L438" s="61"/>
      <c r="M438" s="60"/>
    </row>
    <row r="439" spans="1:13" s="48" customFormat="1" ht="13.25" customHeight="1">
      <c r="A439" s="62">
        <v>427</v>
      </c>
      <c r="B439" s="64">
        <v>43194</v>
      </c>
      <c r="C439" s="75">
        <v>2408.06</v>
      </c>
      <c r="D439" s="60">
        <f t="shared" si="24"/>
        <v>-1.4172001283748797E-2</v>
      </c>
      <c r="E439" s="60">
        <f t="shared" si="27"/>
        <v>1.004838345825945E-4</v>
      </c>
      <c r="F439" s="48">
        <f t="shared" si="25"/>
        <v>7.2067283044049901</v>
      </c>
      <c r="G439" s="60">
        <f t="shared" si="26"/>
        <v>15.912864705895609</v>
      </c>
      <c r="J439" s="60"/>
      <c r="K439" s="60"/>
      <c r="L439" s="61"/>
      <c r="M439" s="60"/>
    </row>
    <row r="440" spans="1:13" s="48" customFormat="1" ht="13.25" customHeight="1">
      <c r="A440" s="62">
        <v>428</v>
      </c>
      <c r="B440" s="65">
        <v>43195</v>
      </c>
      <c r="C440" s="75">
        <v>2437.52</v>
      </c>
      <c r="D440" s="60">
        <f t="shared" si="24"/>
        <v>1.2159684904734215E-2</v>
      </c>
      <c r="E440" s="60">
        <f t="shared" si="27"/>
        <v>1.0761136004264436E-4</v>
      </c>
      <c r="F440" s="48">
        <f t="shared" si="25"/>
        <v>7.7629850056417222</v>
      </c>
      <c r="G440" s="60">
        <f t="shared" si="26"/>
        <v>16.467562883057827</v>
      </c>
      <c r="J440" s="60"/>
      <c r="K440" s="60"/>
      <c r="L440" s="61"/>
      <c r="M440" s="60"/>
    </row>
    <row r="441" spans="1:13" s="48" customFormat="1" ht="13.25" customHeight="1">
      <c r="A441" s="62">
        <v>429</v>
      </c>
      <c r="B441" s="63">
        <v>43196</v>
      </c>
      <c r="C441" s="75">
        <v>2429.58</v>
      </c>
      <c r="D441" s="60">
        <f t="shared" si="24"/>
        <v>-3.2627260765930016E-3</v>
      </c>
      <c r="E441" s="60">
        <f t="shared" si="27"/>
        <v>1.1046960433871915E-4</v>
      </c>
      <c r="F441" s="48">
        <f t="shared" si="25"/>
        <v>9.0144053475932502</v>
      </c>
      <c r="G441" s="60">
        <f t="shared" si="26"/>
        <v>16.684825529012052</v>
      </c>
      <c r="J441" s="60"/>
      <c r="K441" s="60"/>
      <c r="L441" s="61"/>
      <c r="M441" s="60"/>
    </row>
    <row r="442" spans="1:13" s="48" customFormat="1" ht="13.25" customHeight="1">
      <c r="A442" s="62">
        <v>430</v>
      </c>
      <c r="B442" s="63">
        <v>43199</v>
      </c>
      <c r="C442" s="75">
        <v>2444.08</v>
      </c>
      <c r="D442" s="60">
        <f t="shared" si="24"/>
        <v>5.9503710900356459E-3</v>
      </c>
      <c r="E442" s="60">
        <f t="shared" si="27"/>
        <v>1.0338025569408265E-4</v>
      </c>
      <c r="F442" s="48">
        <f t="shared" si="25"/>
        <v>8.8346045109212117</v>
      </c>
      <c r="G442" s="60">
        <f t="shared" si="26"/>
        <v>16.140577571731697</v>
      </c>
      <c r="J442" s="60"/>
      <c r="K442" s="60"/>
      <c r="L442" s="61"/>
      <c r="M442" s="60"/>
    </row>
    <row r="443" spans="1:13" s="48" customFormat="1" ht="13.25" customHeight="1">
      <c r="A443" s="62">
        <v>431</v>
      </c>
      <c r="B443" s="63">
        <v>43200</v>
      </c>
      <c r="C443" s="75">
        <v>2450.7399999999998</v>
      </c>
      <c r="D443" s="60">
        <f t="shared" si="24"/>
        <v>2.721245769966294E-3</v>
      </c>
      <c r="E443" s="60">
        <f t="shared" si="27"/>
        <v>9.8552903284844005E-5</v>
      </c>
      <c r="F443" s="48">
        <f t="shared" si="25"/>
        <v>9.1497779436210767</v>
      </c>
      <c r="G443" s="60">
        <f t="shared" si="26"/>
        <v>15.759229558509736</v>
      </c>
      <c r="J443" s="60"/>
      <c r="K443" s="60"/>
      <c r="L443" s="61"/>
      <c r="M443" s="60"/>
    </row>
    <row r="444" spans="1:13" s="48" customFormat="1" ht="13.25" customHeight="1">
      <c r="A444" s="62">
        <v>432</v>
      </c>
      <c r="B444" s="64">
        <v>43201</v>
      </c>
      <c r="C444" s="75">
        <v>2444.2199999999998</v>
      </c>
      <c r="D444" s="60">
        <f t="shared" si="24"/>
        <v>-2.6639661430866764E-3</v>
      </c>
      <c r="E444" s="60">
        <f t="shared" si="27"/>
        <v>9.2079744965308378E-5</v>
      </c>
      <c r="F444" s="48">
        <f t="shared" si="25"/>
        <v>9.2157841550585733</v>
      </c>
      <c r="G444" s="60">
        <f t="shared" si="26"/>
        <v>15.232890642047462</v>
      </c>
      <c r="J444" s="60"/>
      <c r="K444" s="60"/>
      <c r="L444" s="61"/>
      <c r="M444" s="60"/>
    </row>
    <row r="445" spans="1:13" s="48" customFormat="1" ht="13.25" customHeight="1">
      <c r="A445" s="62">
        <v>433</v>
      </c>
      <c r="B445" s="65">
        <v>43202</v>
      </c>
      <c r="C445" s="75">
        <v>2442.71</v>
      </c>
      <c r="D445" s="60">
        <f t="shared" si="24"/>
        <v>-6.1797490369394615E-4</v>
      </c>
      <c r="E445" s="60">
        <f t="shared" si="27"/>
        <v>8.6044392958177111E-5</v>
      </c>
      <c r="F445" s="48">
        <f t="shared" si="25"/>
        <v>9.3562088726924255</v>
      </c>
      <c r="G445" s="60">
        <f t="shared" si="26"/>
        <v>14.725212061447751</v>
      </c>
      <c r="J445" s="60"/>
      <c r="K445" s="60"/>
      <c r="L445" s="61"/>
      <c r="M445" s="60"/>
    </row>
    <row r="446" spans="1:13" s="48" customFormat="1" ht="13.25" customHeight="1">
      <c r="A446" s="62">
        <v>434</v>
      </c>
      <c r="B446" s="63">
        <v>43203</v>
      </c>
      <c r="C446" s="75">
        <v>2455.0700000000002</v>
      </c>
      <c r="D446" s="60">
        <f t="shared" si="24"/>
        <v>5.0471953572415774E-3</v>
      </c>
      <c r="E446" s="60">
        <f t="shared" si="27"/>
        <v>7.996078608865512E-5</v>
      </c>
      <c r="F446" s="48">
        <f t="shared" si="25"/>
        <v>9.1153907939031473</v>
      </c>
      <c r="G446" s="60">
        <f t="shared" si="26"/>
        <v>14.195111163474941</v>
      </c>
      <c r="J446" s="60"/>
      <c r="K446" s="60"/>
      <c r="L446" s="61"/>
      <c r="M446" s="60"/>
    </row>
    <row r="447" spans="1:13" s="48" customFormat="1" ht="13.25" customHeight="1">
      <c r="A447" s="62">
        <v>435</v>
      </c>
      <c r="B447" s="63">
        <v>43206</v>
      </c>
      <c r="C447" s="75">
        <v>2457.4899999999998</v>
      </c>
      <c r="D447" s="60">
        <f t="shared" si="24"/>
        <v>9.8522977663489161E-4</v>
      </c>
      <c r="E447" s="60">
        <f t="shared" si="27"/>
        <v>7.60912389091765E-5</v>
      </c>
      <c r="F447" s="48">
        <f t="shared" si="25"/>
        <v>9.4708206652289775</v>
      </c>
      <c r="G447" s="60">
        <f t="shared" si="26"/>
        <v>13.847379609555189</v>
      </c>
      <c r="J447" s="60"/>
      <c r="K447" s="60"/>
      <c r="L447" s="61"/>
      <c r="M447" s="60"/>
    </row>
    <row r="448" spans="1:13" s="48" customFormat="1" ht="13.25" customHeight="1">
      <c r="A448" s="62">
        <v>436</v>
      </c>
      <c r="B448" s="63">
        <v>43207</v>
      </c>
      <c r="C448" s="75">
        <v>2453.77</v>
      </c>
      <c r="D448" s="60">
        <f t="shared" si="24"/>
        <v>-1.5148864899895173E-3</v>
      </c>
      <c r="E448" s="60">
        <f t="shared" si="27"/>
        <v>7.0756302825572193E-5</v>
      </c>
      <c r="F448" s="48">
        <f t="shared" si="25"/>
        <v>9.5238353472484132</v>
      </c>
      <c r="G448" s="60">
        <f t="shared" si="26"/>
        <v>13.353122598120709</v>
      </c>
      <c r="J448" s="60"/>
      <c r="K448" s="60"/>
      <c r="L448" s="61"/>
      <c r="M448" s="60"/>
    </row>
    <row r="449" spans="1:13" s="48" customFormat="1" ht="13.25" customHeight="1">
      <c r="A449" s="62">
        <v>437</v>
      </c>
      <c r="B449" s="64">
        <v>43208</v>
      </c>
      <c r="C449" s="75">
        <v>2479.98</v>
      </c>
      <c r="D449" s="60">
        <f t="shared" si="24"/>
        <v>1.0624878263319405E-2</v>
      </c>
      <c r="E449" s="60">
        <f t="shared" si="27"/>
        <v>6.5894287640895643E-5</v>
      </c>
      <c r="F449" s="48">
        <f t="shared" si="25"/>
        <v>7.9142899959840776</v>
      </c>
      <c r="G449" s="60">
        <f t="shared" si="26"/>
        <v>12.886178830633114</v>
      </c>
      <c r="J449" s="60"/>
      <c r="K449" s="60"/>
      <c r="L449" s="61"/>
      <c r="M449" s="60"/>
    </row>
    <row r="450" spans="1:13" s="48" customFormat="1" ht="13.25" customHeight="1">
      <c r="A450" s="62">
        <v>438</v>
      </c>
      <c r="B450" s="65">
        <v>43209</v>
      </c>
      <c r="C450" s="75">
        <v>2486.1</v>
      </c>
      <c r="D450" s="60">
        <f t="shared" si="24"/>
        <v>2.4647219127260237E-3</v>
      </c>
      <c r="E450" s="60">
        <f t="shared" si="27"/>
        <v>6.9231704868489695E-5</v>
      </c>
      <c r="F450" s="48">
        <f t="shared" si="25"/>
        <v>9.4903049306443492</v>
      </c>
      <c r="G450" s="60">
        <f t="shared" si="26"/>
        <v>13.208478196544599</v>
      </c>
      <c r="J450" s="60"/>
      <c r="K450" s="60"/>
      <c r="L450" s="61"/>
      <c r="M450" s="60"/>
    </row>
    <row r="451" spans="1:13" s="48" customFormat="1" ht="13.25" customHeight="1">
      <c r="A451" s="62">
        <v>439</v>
      </c>
      <c r="B451" s="63">
        <v>43210</v>
      </c>
      <c r="C451" s="75">
        <v>2476.33</v>
      </c>
      <c r="D451" s="60">
        <f t="shared" si="24"/>
        <v>-3.9375921165038354E-3</v>
      </c>
      <c r="E451" s="60">
        <f t="shared" si="27"/>
        <v>6.4746411405719218E-5</v>
      </c>
      <c r="F451" s="48">
        <f t="shared" si="25"/>
        <v>9.405565238353196</v>
      </c>
      <c r="G451" s="60">
        <f t="shared" si="26"/>
        <v>12.773447331962206</v>
      </c>
      <c r="J451" s="60"/>
      <c r="K451" s="60"/>
      <c r="L451" s="61"/>
      <c r="M451" s="60"/>
    </row>
    <row r="452" spans="1:13" s="48" customFormat="1" ht="13.25" customHeight="1">
      <c r="A452" s="62">
        <v>440</v>
      </c>
      <c r="B452" s="63">
        <v>43213</v>
      </c>
      <c r="C452" s="75">
        <v>2474.11</v>
      </c>
      <c r="D452" s="60">
        <f t="shared" si="24"/>
        <v>-8.9689003353882169E-4</v>
      </c>
      <c r="E452" s="60">
        <f t="shared" si="27"/>
        <v>6.1249342915850374E-5</v>
      </c>
      <c r="F452" s="48">
        <f t="shared" si="25"/>
        <v>9.6874240428360601</v>
      </c>
      <c r="G452" s="60">
        <f t="shared" si="26"/>
        <v>12.423700903834693</v>
      </c>
      <c r="J452" s="60"/>
      <c r="K452" s="60"/>
      <c r="L452" s="61"/>
      <c r="M452" s="60"/>
    </row>
    <row r="453" spans="1:13" s="48" customFormat="1" ht="13.25" customHeight="1">
      <c r="A453" s="62">
        <v>441</v>
      </c>
      <c r="B453" s="63">
        <v>43214</v>
      </c>
      <c r="C453" s="75">
        <v>2464.14</v>
      </c>
      <c r="D453" s="60">
        <f t="shared" si="24"/>
        <v>-4.0378731519270013E-3</v>
      </c>
      <c r="E453" s="60">
        <f t="shared" si="27"/>
        <v>5.6956645426554644E-5</v>
      </c>
      <c r="F453" s="48">
        <f t="shared" si="25"/>
        <v>9.4869600057548347</v>
      </c>
      <c r="G453" s="60">
        <f t="shared" si="26"/>
        <v>11.980431815043968</v>
      </c>
      <c r="J453" s="60"/>
      <c r="K453" s="60"/>
      <c r="L453" s="61"/>
      <c r="M453" s="60"/>
    </row>
    <row r="454" spans="1:13" s="48" customFormat="1" ht="13.25" customHeight="1">
      <c r="A454" s="62">
        <v>442</v>
      </c>
      <c r="B454" s="64">
        <v>43215</v>
      </c>
      <c r="C454" s="75">
        <v>2448.81</v>
      </c>
      <c r="D454" s="60">
        <f t="shared" si="24"/>
        <v>-6.2406699654723426E-3</v>
      </c>
      <c r="E454" s="60">
        <f t="shared" si="27"/>
        <v>5.4069592627233725E-5</v>
      </c>
      <c r="F454" s="48">
        <f t="shared" si="25"/>
        <v>9.1049453569285248</v>
      </c>
      <c r="G454" s="60">
        <f t="shared" si="26"/>
        <v>11.67284769971017</v>
      </c>
      <c r="J454" s="60"/>
      <c r="K454" s="60"/>
      <c r="L454" s="61"/>
      <c r="M454" s="60"/>
    </row>
    <row r="455" spans="1:13" s="48" customFormat="1" ht="13.25" customHeight="1">
      <c r="A455" s="62">
        <v>443</v>
      </c>
      <c r="B455" s="65">
        <v>43216</v>
      </c>
      <c r="C455" s="75">
        <v>2475.64</v>
      </c>
      <c r="D455" s="60">
        <f t="shared" si="24"/>
        <v>1.0896756178151345E-2</v>
      </c>
      <c r="E455" s="60">
        <f t="shared" si="27"/>
        <v>5.2995537754619036E-5</v>
      </c>
      <c r="F455" s="48">
        <f t="shared" si="25"/>
        <v>7.6047501412276439</v>
      </c>
      <c r="G455" s="60">
        <f t="shared" si="26"/>
        <v>11.556329657016537</v>
      </c>
      <c r="J455" s="60"/>
      <c r="K455" s="60"/>
      <c r="L455" s="61"/>
      <c r="M455" s="60"/>
    </row>
    <row r="456" spans="1:13" s="48" customFormat="1" ht="13.25" customHeight="1">
      <c r="A456" s="62">
        <v>444</v>
      </c>
      <c r="B456" s="63">
        <v>43217</v>
      </c>
      <c r="C456" s="75">
        <v>2492.4</v>
      </c>
      <c r="D456" s="60">
        <f t="shared" si="24"/>
        <v>6.7471532362510973E-3</v>
      </c>
      <c r="E456" s="60">
        <f t="shared" si="27"/>
        <v>5.7664548985545441E-5</v>
      </c>
      <c r="F456" s="48">
        <f t="shared" si="25"/>
        <v>8.9714041265946598</v>
      </c>
      <c r="G456" s="60">
        <f t="shared" si="26"/>
        <v>12.054653186366437</v>
      </c>
      <c r="J456" s="60"/>
      <c r="K456" s="60"/>
      <c r="L456" s="61"/>
      <c r="M456" s="60"/>
    </row>
    <row r="457" spans="1:13" s="48" customFormat="1" ht="13.25" customHeight="1">
      <c r="A457" s="62">
        <v>445</v>
      </c>
      <c r="B457" s="63">
        <v>43220</v>
      </c>
      <c r="C457" s="75">
        <v>2515.38</v>
      </c>
      <c r="D457" s="60">
        <f t="shared" si="24"/>
        <v>9.1777838896724695E-3</v>
      </c>
      <c r="E457" s="60">
        <f t="shared" si="27"/>
        <v>5.6802353041611498E-5</v>
      </c>
      <c r="F457" s="48">
        <f t="shared" si="25"/>
        <v>8.2930414714380731</v>
      </c>
      <c r="G457" s="60">
        <f t="shared" si="26"/>
        <v>11.964193648752973</v>
      </c>
      <c r="J457" s="60"/>
      <c r="K457" s="60"/>
      <c r="L457" s="61"/>
      <c r="M457" s="60"/>
    </row>
    <row r="458" spans="1:13" s="48" customFormat="1" ht="13.25" customHeight="1">
      <c r="A458" s="62">
        <v>446</v>
      </c>
      <c r="B458" s="63">
        <v>43222</v>
      </c>
      <c r="C458" s="75">
        <v>2505.61</v>
      </c>
      <c r="D458" s="60">
        <f t="shared" si="24"/>
        <v>-3.8916677111940829E-3</v>
      </c>
      <c r="E458" s="60">
        <f t="shared" si="27"/>
        <v>5.8750340408466008E-5</v>
      </c>
      <c r="F458" s="48">
        <f t="shared" si="25"/>
        <v>9.4844265499794531</v>
      </c>
      <c r="G458" s="60">
        <f t="shared" si="26"/>
        <v>12.167615124967355</v>
      </c>
      <c r="J458" s="60"/>
      <c r="K458" s="60"/>
      <c r="L458" s="61"/>
      <c r="M458" s="60"/>
    </row>
    <row r="459" spans="1:13" s="48" customFormat="1" ht="13.25" customHeight="1">
      <c r="A459" s="62">
        <v>447</v>
      </c>
      <c r="B459" s="64">
        <v>43223</v>
      </c>
      <c r="C459" s="75">
        <v>2487.25</v>
      </c>
      <c r="D459" s="60">
        <f t="shared" si="24"/>
        <v>-7.3545353790761842E-3</v>
      </c>
      <c r="E459" s="60">
        <f t="shared" si="27"/>
        <v>5.5653567881427244E-5</v>
      </c>
      <c r="F459" s="48">
        <f t="shared" si="25"/>
        <v>8.8244735688679636</v>
      </c>
      <c r="G459" s="60">
        <f t="shared" si="26"/>
        <v>11.842592244149785</v>
      </c>
      <c r="J459" s="60"/>
      <c r="K459" s="60"/>
      <c r="L459" s="61"/>
      <c r="M459" s="60"/>
    </row>
    <row r="460" spans="1:13" s="48" customFormat="1" ht="13.25" customHeight="1">
      <c r="A460" s="62">
        <v>448</v>
      </c>
      <c r="B460" s="65">
        <v>43224</v>
      </c>
      <c r="C460" s="75">
        <v>2461.38</v>
      </c>
      <c r="D460" s="60">
        <f t="shared" si="24"/>
        <v>-1.0455514221301429E-2</v>
      </c>
      <c r="E460" s="60">
        <f t="shared" si="27"/>
        <v>5.5542468437418505E-5</v>
      </c>
      <c r="F460" s="48">
        <f t="shared" si="25"/>
        <v>7.8301789940499296</v>
      </c>
      <c r="G460" s="60">
        <f t="shared" si="26"/>
        <v>11.830765844284748</v>
      </c>
      <c r="J460" s="60"/>
      <c r="K460" s="60"/>
      <c r="L460" s="61"/>
      <c r="M460" s="60"/>
    </row>
    <row r="461" spans="1:13" s="48" customFormat="1" ht="13.25" customHeight="1">
      <c r="A461" s="62">
        <v>449</v>
      </c>
      <c r="B461" s="63">
        <v>43228</v>
      </c>
      <c r="C461" s="75">
        <v>2449.81</v>
      </c>
      <c r="D461" s="60">
        <f t="shared" si="24"/>
        <v>-4.7116977370390721E-3</v>
      </c>
      <c r="E461" s="60">
        <f t="shared" si="27"/>
        <v>5.9361500575346605E-5</v>
      </c>
      <c r="F461" s="48">
        <f t="shared" si="25"/>
        <v>9.3578833058981239</v>
      </c>
      <c r="G461" s="60">
        <f t="shared" si="26"/>
        <v>12.230739202921196</v>
      </c>
      <c r="J461" s="60"/>
      <c r="K461" s="60"/>
      <c r="L461" s="61"/>
      <c r="M461" s="60"/>
    </row>
    <row r="462" spans="1:13" s="48" customFormat="1" ht="13.25" customHeight="1">
      <c r="A462" s="62">
        <v>450</v>
      </c>
      <c r="B462" s="63">
        <v>43229</v>
      </c>
      <c r="C462" s="75">
        <v>2443.98</v>
      </c>
      <c r="D462" s="60">
        <f t="shared" ref="D462:D525" si="28">LN(C462/C461)</f>
        <v>-2.3826125591817331E-3</v>
      </c>
      <c r="E462" s="60">
        <f t="shared" si="27"/>
        <v>5.6722360007857858E-5</v>
      </c>
      <c r="F462" s="48">
        <f t="shared" si="25"/>
        <v>9.6772608553334472</v>
      </c>
      <c r="G462" s="60">
        <f t="shared" si="26"/>
        <v>11.955766274890196</v>
      </c>
      <c r="J462" s="60"/>
      <c r="K462" s="60"/>
      <c r="L462" s="61"/>
      <c r="M462" s="60"/>
    </row>
    <row r="463" spans="1:13" s="48" customFormat="1" ht="13.25" customHeight="1">
      <c r="A463" s="62">
        <v>451</v>
      </c>
      <c r="B463" s="63">
        <v>43230</v>
      </c>
      <c r="C463" s="75">
        <v>2464.16</v>
      </c>
      <c r="D463" s="60">
        <f t="shared" si="28"/>
        <v>8.22312065820845E-3</v>
      </c>
      <c r="E463" s="60">
        <f t="shared" si="27"/>
        <v>5.3097193098159665E-5</v>
      </c>
      <c r="F463" s="48">
        <f t="shared" ref="F463:F526" si="29">-1*(LN(E463)+POWER(D463,2)/E463)</f>
        <v>8.5698782437263716</v>
      </c>
      <c r="G463" s="60">
        <f t="shared" ref="G463:G526" si="30">SQRT(E463*252)*100</f>
        <v>11.56740794678576</v>
      </c>
      <c r="J463" s="60"/>
      <c r="K463" s="60"/>
      <c r="L463" s="61"/>
      <c r="M463" s="60"/>
    </row>
    <row r="464" spans="1:13" s="48" customFormat="1" ht="13.25" customHeight="1">
      <c r="A464" s="62">
        <v>452</v>
      </c>
      <c r="B464" s="64">
        <v>43231</v>
      </c>
      <c r="C464" s="75">
        <v>2477.71</v>
      </c>
      <c r="D464" s="60">
        <f t="shared" si="28"/>
        <v>5.4837678676110876E-3</v>
      </c>
      <c r="E464" s="60">
        <f t="shared" si="27"/>
        <v>5.4128558095078256E-5</v>
      </c>
      <c r="F464" s="48">
        <f t="shared" si="29"/>
        <v>9.2685877431797383</v>
      </c>
      <c r="G464" s="60">
        <f t="shared" si="30"/>
        <v>11.679210863735495</v>
      </c>
      <c r="J464" s="60"/>
      <c r="K464" s="60"/>
      <c r="L464" s="61"/>
      <c r="M464" s="60"/>
    </row>
    <row r="465" spans="1:13" s="48" customFormat="1" ht="13.25" customHeight="1">
      <c r="A465" s="62">
        <v>453</v>
      </c>
      <c r="B465" s="65">
        <v>43234</v>
      </c>
      <c r="C465" s="75">
        <v>2476.11</v>
      </c>
      <c r="D465" s="60">
        <f t="shared" si="28"/>
        <v>-6.4596616576150054E-4</v>
      </c>
      <c r="E465" s="60">
        <f t="shared" ref="E465:E528" si="31">$B$3*E464+(1-$B$3)*POWER(D464,2)</f>
        <v>5.2420081151105675E-5</v>
      </c>
      <c r="F465" s="48">
        <f t="shared" si="29"/>
        <v>9.8482606509431907</v>
      </c>
      <c r="G465" s="60">
        <f t="shared" si="30"/>
        <v>11.493415702078574</v>
      </c>
      <c r="J465" s="60"/>
      <c r="K465" s="60"/>
      <c r="L465" s="61"/>
      <c r="M465" s="60"/>
    </row>
    <row r="466" spans="1:13" s="48" customFormat="1" ht="13.25" customHeight="1">
      <c r="A466" s="62">
        <v>454</v>
      </c>
      <c r="B466" s="63">
        <v>43235</v>
      </c>
      <c r="C466" s="75">
        <v>2458.54</v>
      </c>
      <c r="D466" s="60">
        <f t="shared" si="28"/>
        <v>-7.1211025089831549E-3</v>
      </c>
      <c r="E466" s="60">
        <f t="shared" si="31"/>
        <v>4.8726929009565064E-5</v>
      </c>
      <c r="F466" s="48">
        <f t="shared" si="29"/>
        <v>8.8885790125166579</v>
      </c>
      <c r="G466" s="60">
        <f t="shared" si="30"/>
        <v>11.081148907225458</v>
      </c>
      <c r="J466" s="60"/>
      <c r="K466" s="60"/>
      <c r="L466" s="61"/>
      <c r="M466" s="60"/>
    </row>
    <row r="467" spans="1:13" s="48" customFormat="1" ht="13.25" customHeight="1">
      <c r="A467" s="62">
        <v>455</v>
      </c>
      <c r="B467" s="63">
        <v>43236</v>
      </c>
      <c r="C467" s="75">
        <v>2459.8200000000002</v>
      </c>
      <c r="D467" s="60">
        <f t="shared" si="28"/>
        <v>5.2049871457074859E-4</v>
      </c>
      <c r="E467" s="60">
        <f t="shared" si="31"/>
        <v>4.8867770549371873E-5</v>
      </c>
      <c r="F467" s="48">
        <f t="shared" si="29"/>
        <v>9.9208485497663581</v>
      </c>
      <c r="G467" s="60">
        <f t="shared" si="30"/>
        <v>11.097151967257956</v>
      </c>
      <c r="J467" s="60"/>
      <c r="K467" s="60"/>
      <c r="L467" s="61"/>
      <c r="M467" s="60"/>
    </row>
    <row r="468" spans="1:13" s="48" customFormat="1" ht="13.25" customHeight="1">
      <c r="A468" s="62">
        <v>456</v>
      </c>
      <c r="B468" s="63">
        <v>43237</v>
      </c>
      <c r="C468" s="75">
        <v>2448.4499999999998</v>
      </c>
      <c r="D468" s="60">
        <f t="shared" si="28"/>
        <v>-4.6330052494390397E-3</v>
      </c>
      <c r="E468" s="60">
        <f t="shared" si="31"/>
        <v>4.5416503769393795E-5</v>
      </c>
      <c r="F468" s="48">
        <f t="shared" si="29"/>
        <v>9.5270152281590494</v>
      </c>
      <c r="G468" s="60">
        <f t="shared" si="30"/>
        <v>10.698111492168715</v>
      </c>
      <c r="J468" s="60"/>
      <c r="K468" s="60"/>
      <c r="L468" s="61"/>
      <c r="M468" s="60"/>
    </row>
    <row r="469" spans="1:13" s="48" customFormat="1" ht="13.25" customHeight="1">
      <c r="A469" s="62">
        <v>457</v>
      </c>
      <c r="B469" s="64">
        <v>43238</v>
      </c>
      <c r="C469" s="75">
        <v>2460.65</v>
      </c>
      <c r="D469" s="60">
        <f t="shared" si="28"/>
        <v>4.9703713985556246E-3</v>
      </c>
      <c r="E469" s="60">
        <f t="shared" si="31"/>
        <v>4.37154895683874E-5</v>
      </c>
      <c r="F469" s="48">
        <f t="shared" si="29"/>
        <v>9.4726859074615373</v>
      </c>
      <c r="G469" s="60">
        <f t="shared" si="30"/>
        <v>10.495857931219167</v>
      </c>
      <c r="J469" s="60"/>
      <c r="K469" s="60"/>
      <c r="L469" s="61"/>
      <c r="M469" s="60"/>
    </row>
    <row r="470" spans="1:13" s="48" customFormat="1" ht="13.25" customHeight="1">
      <c r="A470" s="62">
        <v>458</v>
      </c>
      <c r="B470" s="65">
        <v>43241</v>
      </c>
      <c r="C470" s="75">
        <v>2465.5700000000002</v>
      </c>
      <c r="D470" s="60">
        <f t="shared" si="28"/>
        <v>1.9974754013674144E-3</v>
      </c>
      <c r="E470" s="60">
        <f t="shared" si="31"/>
        <v>4.2365367542409029E-5</v>
      </c>
      <c r="F470" s="48">
        <f t="shared" si="29"/>
        <v>9.9750008041292748</v>
      </c>
      <c r="G470" s="60">
        <f t="shared" si="30"/>
        <v>10.332508224379536</v>
      </c>
      <c r="J470" s="60"/>
      <c r="K470" s="60"/>
      <c r="L470" s="61"/>
      <c r="M470" s="60"/>
    </row>
    <row r="471" spans="1:13" s="48" customFormat="1" ht="13.25" customHeight="1">
      <c r="A471" s="62">
        <v>459</v>
      </c>
      <c r="B471" s="63">
        <v>43243</v>
      </c>
      <c r="C471" s="75">
        <v>2471.91</v>
      </c>
      <c r="D471" s="60">
        <f t="shared" si="28"/>
        <v>2.5681130797353818E-3</v>
      </c>
      <c r="E471" s="60">
        <f t="shared" si="31"/>
        <v>3.964000685967821E-5</v>
      </c>
      <c r="F471" s="48">
        <f t="shared" si="29"/>
        <v>9.9692941868301972</v>
      </c>
      <c r="G471" s="60">
        <f t="shared" si="30"/>
        <v>9.9946394275325954</v>
      </c>
      <c r="J471" s="60"/>
      <c r="K471" s="60"/>
      <c r="L471" s="61"/>
      <c r="M471" s="60"/>
    </row>
    <row r="472" spans="1:13" s="48" customFormat="1" ht="13.25" customHeight="1">
      <c r="A472" s="62">
        <v>460</v>
      </c>
      <c r="B472" s="63">
        <v>43244</v>
      </c>
      <c r="C472" s="75">
        <v>2466.0100000000002</v>
      </c>
      <c r="D472" s="60">
        <f t="shared" si="28"/>
        <v>-2.3896712817040142E-3</v>
      </c>
      <c r="E472" s="60">
        <f t="shared" si="31"/>
        <v>3.7293220518791897E-5</v>
      </c>
      <c r="F472" s="48">
        <f t="shared" si="29"/>
        <v>10.043573884234567</v>
      </c>
      <c r="G472" s="60">
        <f t="shared" si="30"/>
        <v>9.6942723144832055</v>
      </c>
      <c r="J472" s="60"/>
      <c r="K472" s="60"/>
      <c r="L472" s="61"/>
      <c r="M472" s="60"/>
    </row>
    <row r="473" spans="1:13" s="48" customFormat="1" ht="13.25" customHeight="1">
      <c r="A473" s="62">
        <v>461</v>
      </c>
      <c r="B473" s="63">
        <v>43245</v>
      </c>
      <c r="C473" s="75">
        <v>2460.8000000000002</v>
      </c>
      <c r="D473" s="60">
        <f t="shared" si="28"/>
        <v>-2.1149595547831886E-3</v>
      </c>
      <c r="E473" s="60">
        <f t="shared" si="31"/>
        <v>3.5050270801699056E-5</v>
      </c>
      <c r="F473" s="48">
        <f t="shared" si="29"/>
        <v>10.131108977014772</v>
      </c>
      <c r="G473" s="60">
        <f t="shared" si="30"/>
        <v>9.3982276212210145</v>
      </c>
      <c r="J473" s="60"/>
      <c r="K473" s="60"/>
      <c r="L473" s="61"/>
      <c r="M473" s="60"/>
    </row>
    <row r="474" spans="1:13" s="48" customFormat="1" ht="13.25" customHeight="1">
      <c r="A474" s="62">
        <v>462</v>
      </c>
      <c r="B474" s="64">
        <v>43248</v>
      </c>
      <c r="C474" s="75">
        <v>2478.96</v>
      </c>
      <c r="D474" s="60">
        <f t="shared" si="28"/>
        <v>7.3526170551628601E-3</v>
      </c>
      <c r="E474" s="60">
        <f t="shared" si="31"/>
        <v>3.2878728216166919E-5</v>
      </c>
      <c r="F474" s="48">
        <f t="shared" si="29"/>
        <v>8.6784307539871381</v>
      </c>
      <c r="G474" s="60">
        <f t="shared" si="30"/>
        <v>9.1024389646259447</v>
      </c>
      <c r="J474" s="60"/>
      <c r="K474" s="60"/>
      <c r="L474" s="61"/>
      <c r="M474" s="60"/>
    </row>
    <row r="475" spans="1:13" s="48" customFormat="1" ht="13.25" customHeight="1">
      <c r="A475" s="62">
        <v>463</v>
      </c>
      <c r="B475" s="65">
        <v>43249</v>
      </c>
      <c r="C475" s="75">
        <v>2457.25</v>
      </c>
      <c r="D475" s="60">
        <f t="shared" si="28"/>
        <v>-8.7962789197490229E-3</v>
      </c>
      <c r="E475" s="60">
        <f t="shared" si="31"/>
        <v>3.438305598683109E-5</v>
      </c>
      <c r="F475" s="48">
        <f t="shared" si="29"/>
        <v>8.027578850894729</v>
      </c>
      <c r="G475" s="60">
        <f t="shared" si="30"/>
        <v>9.3083457760664619</v>
      </c>
      <c r="J475" s="60"/>
      <c r="K475" s="60"/>
      <c r="L475" s="61"/>
      <c r="M475" s="60"/>
    </row>
    <row r="476" spans="1:13" s="48" customFormat="1" ht="13.25" customHeight="1">
      <c r="A476" s="62">
        <v>464</v>
      </c>
      <c r="B476" s="63">
        <v>43250</v>
      </c>
      <c r="C476" s="75">
        <v>2409.0300000000002</v>
      </c>
      <c r="D476" s="60">
        <f t="shared" si="28"/>
        <v>-1.9818661609284392E-2</v>
      </c>
      <c r="E476" s="60">
        <f t="shared" si="31"/>
        <v>3.7436237753810717E-5</v>
      </c>
      <c r="F476" s="48">
        <f t="shared" si="29"/>
        <v>-0.29908429846434537</v>
      </c>
      <c r="G476" s="60">
        <f t="shared" si="30"/>
        <v>9.7128429998431987</v>
      </c>
      <c r="J476" s="60"/>
      <c r="K476" s="60"/>
      <c r="L476" s="61"/>
      <c r="M476" s="60"/>
    </row>
    <row r="477" spans="1:13" s="48" customFormat="1" ht="13.25" customHeight="1">
      <c r="A477" s="62">
        <v>465</v>
      </c>
      <c r="B477" s="63">
        <v>43251</v>
      </c>
      <c r="C477" s="75">
        <v>2423.0100000000002</v>
      </c>
      <c r="D477" s="60">
        <f t="shared" si="28"/>
        <v>5.7863920857016025E-3</v>
      </c>
      <c r="E477" s="60">
        <f t="shared" si="31"/>
        <v>6.2672108607691429E-5</v>
      </c>
      <c r="F477" s="48">
        <f t="shared" si="29"/>
        <v>9.1433478879812924</v>
      </c>
      <c r="G477" s="60">
        <f t="shared" si="30"/>
        <v>12.567168085586442</v>
      </c>
      <c r="J477" s="60"/>
      <c r="K477" s="60"/>
      <c r="L477" s="61"/>
      <c r="M477" s="60"/>
    </row>
    <row r="478" spans="1:13" s="48" customFormat="1" ht="13.25" customHeight="1">
      <c r="A478" s="62">
        <v>466</v>
      </c>
      <c r="B478" s="63">
        <v>43252</v>
      </c>
      <c r="C478" s="75">
        <v>2438.96</v>
      </c>
      <c r="D478" s="60">
        <f t="shared" si="28"/>
        <v>6.5611499942786391E-3</v>
      </c>
      <c r="E478" s="60">
        <f t="shared" si="31"/>
        <v>6.0599099797446654E-5</v>
      </c>
      <c r="F478" s="48">
        <f t="shared" si="29"/>
        <v>9.0008455571573176</v>
      </c>
      <c r="G478" s="60">
        <f t="shared" si="30"/>
        <v>12.35757789736992</v>
      </c>
      <c r="J478" s="60"/>
      <c r="K478" s="60"/>
      <c r="L478" s="61"/>
      <c r="M478" s="60"/>
    </row>
    <row r="479" spans="1:13" s="48" customFormat="1" ht="13.25" customHeight="1">
      <c r="A479" s="62">
        <v>467</v>
      </c>
      <c r="B479" s="64">
        <v>43255</v>
      </c>
      <c r="C479" s="75">
        <v>2447.7600000000002</v>
      </c>
      <c r="D479" s="60">
        <f t="shared" si="28"/>
        <v>3.6016016929379577E-3</v>
      </c>
      <c r="E479" s="60">
        <f t="shared" si="31"/>
        <v>5.9352699117869868E-5</v>
      </c>
      <c r="F479" s="48">
        <f t="shared" si="29"/>
        <v>9.5134629201646685</v>
      </c>
      <c r="G479" s="60">
        <f t="shared" si="30"/>
        <v>12.229832450897767</v>
      </c>
      <c r="J479" s="60"/>
      <c r="K479" s="60"/>
      <c r="L479" s="61"/>
      <c r="M479" s="60"/>
    </row>
    <row r="480" spans="1:13" s="48" customFormat="1" ht="13.25" customHeight="1">
      <c r="A480" s="62">
        <v>468</v>
      </c>
      <c r="B480" s="65">
        <v>43256</v>
      </c>
      <c r="C480" s="75">
        <v>2453.7600000000002</v>
      </c>
      <c r="D480" s="60">
        <f t="shared" si="28"/>
        <v>2.448221366797957E-3</v>
      </c>
      <c r="E480" s="60">
        <f t="shared" si="31"/>
        <v>5.6058786726635468E-5</v>
      </c>
      <c r="F480" s="48">
        <f t="shared" si="29"/>
        <v>9.682189969110274</v>
      </c>
      <c r="G480" s="60">
        <f t="shared" si="30"/>
        <v>11.885627562359565</v>
      </c>
      <c r="J480" s="60"/>
      <c r="K480" s="60"/>
      <c r="L480" s="61"/>
      <c r="M480" s="60"/>
    </row>
    <row r="481" spans="1:13" s="48" customFormat="1" ht="13.25" customHeight="1">
      <c r="A481" s="62">
        <v>469</v>
      </c>
      <c r="B481" s="63">
        <v>43258</v>
      </c>
      <c r="C481" s="75">
        <v>2470.58</v>
      </c>
      <c r="D481" s="60">
        <f t="shared" si="28"/>
        <v>6.8313988932298978E-3</v>
      </c>
      <c r="E481" s="60">
        <f t="shared" si="31"/>
        <v>5.2503254596405876E-5</v>
      </c>
      <c r="F481" s="48">
        <f t="shared" si="29"/>
        <v>8.9657760082642639</v>
      </c>
      <c r="G481" s="60">
        <f t="shared" si="30"/>
        <v>11.502530225256651</v>
      </c>
      <c r="J481" s="60"/>
      <c r="K481" s="60"/>
      <c r="L481" s="61"/>
      <c r="M481" s="60"/>
    </row>
    <row r="482" spans="1:13" s="48" customFormat="1" ht="13.25" customHeight="1">
      <c r="A482" s="62">
        <v>470</v>
      </c>
      <c r="B482" s="63">
        <v>43259</v>
      </c>
      <c r="C482" s="75">
        <v>2451.58</v>
      </c>
      <c r="D482" s="60">
        <f t="shared" si="28"/>
        <v>-7.7202262297731816E-3</v>
      </c>
      <c r="E482" s="60">
        <f t="shared" si="31"/>
        <v>5.2088845385594766E-5</v>
      </c>
      <c r="F482" s="48">
        <f t="shared" si="29"/>
        <v>8.7183244818881303</v>
      </c>
      <c r="G482" s="60">
        <f t="shared" si="30"/>
        <v>11.457045446872366</v>
      </c>
      <c r="J482" s="60"/>
      <c r="K482" s="60"/>
      <c r="L482" s="61"/>
      <c r="M482" s="60"/>
    </row>
    <row r="483" spans="1:13" s="48" customFormat="1" ht="13.25" customHeight="1">
      <c r="A483" s="62">
        <v>471</v>
      </c>
      <c r="B483" s="63">
        <v>43262</v>
      </c>
      <c r="C483" s="75">
        <v>2470.15</v>
      </c>
      <c r="D483" s="60">
        <f t="shared" si="28"/>
        <v>7.5461628824194278E-3</v>
      </c>
      <c r="E483" s="60">
        <f t="shared" si="31"/>
        <v>5.2622409411009088E-5</v>
      </c>
      <c r="F483" s="48">
        <f t="shared" si="29"/>
        <v>8.770233052880311</v>
      </c>
      <c r="G483" s="60">
        <f t="shared" si="30"/>
        <v>11.515575179544568</v>
      </c>
      <c r="J483" s="60"/>
      <c r="K483" s="60"/>
      <c r="L483" s="61"/>
      <c r="M483" s="60"/>
    </row>
    <row r="484" spans="1:13" s="48" customFormat="1" ht="13.25" customHeight="1">
      <c r="A484" s="62">
        <v>472</v>
      </c>
      <c r="B484" s="64">
        <v>43263</v>
      </c>
      <c r="C484" s="75">
        <v>2468.83</v>
      </c>
      <c r="D484" s="60">
        <f t="shared" si="28"/>
        <v>-5.3452333535626833E-4</v>
      </c>
      <c r="E484" s="60">
        <f t="shared" si="31"/>
        <v>5.2929362298220424E-5</v>
      </c>
      <c r="F484" s="48">
        <f t="shared" si="29"/>
        <v>9.8411542729868113</v>
      </c>
      <c r="G484" s="60">
        <f t="shared" si="30"/>
        <v>11.549112216595503</v>
      </c>
      <c r="J484" s="60"/>
      <c r="K484" s="60"/>
      <c r="L484" s="61"/>
      <c r="M484" s="60"/>
    </row>
    <row r="485" spans="1:13" s="48" customFormat="1" ht="13.25" customHeight="1">
      <c r="A485" s="62">
        <v>473</v>
      </c>
      <c r="B485" s="65">
        <v>43265</v>
      </c>
      <c r="C485" s="75">
        <v>2423.48</v>
      </c>
      <c r="D485" s="60">
        <f t="shared" si="28"/>
        <v>-1.8539830463648519E-2</v>
      </c>
      <c r="E485" s="60">
        <f t="shared" si="31"/>
        <v>4.9190698901342353E-5</v>
      </c>
      <c r="F485" s="48">
        <f t="shared" si="29"/>
        <v>2.9321981524974774</v>
      </c>
      <c r="G485" s="60">
        <f t="shared" si="30"/>
        <v>11.133757731843403</v>
      </c>
      <c r="J485" s="60"/>
      <c r="K485" s="60"/>
      <c r="L485" s="61"/>
      <c r="M485" s="60"/>
    </row>
    <row r="486" spans="1:13" s="48" customFormat="1" ht="13.25" customHeight="1">
      <c r="A486" s="62">
        <v>474</v>
      </c>
      <c r="B486" s="63">
        <v>43266</v>
      </c>
      <c r="C486" s="75">
        <v>2404.04</v>
      </c>
      <c r="D486" s="60">
        <f t="shared" si="28"/>
        <v>-8.0538682722611464E-3</v>
      </c>
      <c r="E486" s="60">
        <f t="shared" si="31"/>
        <v>7.0108052538106854E-5</v>
      </c>
      <c r="F486" s="48">
        <f t="shared" si="29"/>
        <v>8.6402611459540068</v>
      </c>
      <c r="G486" s="60">
        <f t="shared" si="30"/>
        <v>13.291812983789281</v>
      </c>
      <c r="J486" s="60"/>
      <c r="K486" s="60"/>
      <c r="L486" s="61"/>
      <c r="M486" s="60"/>
    </row>
    <row r="487" spans="1:13" s="48" customFormat="1" ht="13.25" customHeight="1">
      <c r="A487" s="62">
        <v>475</v>
      </c>
      <c r="B487" s="63">
        <v>43269</v>
      </c>
      <c r="C487" s="75">
        <v>2376.2399999999998</v>
      </c>
      <c r="D487" s="60">
        <f t="shared" si="28"/>
        <v>-1.1631248969411983E-2</v>
      </c>
      <c r="E487" s="60">
        <f t="shared" si="31"/>
        <v>6.9735685133747501E-5</v>
      </c>
      <c r="F487" s="48">
        <f t="shared" si="29"/>
        <v>7.6308166952334044</v>
      </c>
      <c r="G487" s="60">
        <f t="shared" si="30"/>
        <v>13.256467347564497</v>
      </c>
      <c r="J487" s="60"/>
      <c r="K487" s="60"/>
      <c r="L487" s="61"/>
      <c r="M487" s="60"/>
    </row>
    <row r="488" spans="1:13" s="48" customFormat="1" ht="13.25" customHeight="1">
      <c r="A488" s="62">
        <v>476</v>
      </c>
      <c r="B488" s="63">
        <v>43270</v>
      </c>
      <c r="C488" s="75">
        <v>2340.11</v>
      </c>
      <c r="D488" s="60">
        <f t="shared" si="28"/>
        <v>-1.5321469688480194E-2</v>
      </c>
      <c r="E488" s="60">
        <f t="shared" si="31"/>
        <v>7.4390955030089948E-5</v>
      </c>
      <c r="F488" s="48">
        <f t="shared" si="29"/>
        <v>6.3505851252443808</v>
      </c>
      <c r="G488" s="60">
        <f t="shared" si="30"/>
        <v>13.691793406118377</v>
      </c>
      <c r="J488" s="60"/>
      <c r="K488" s="60"/>
      <c r="L488" s="61"/>
      <c r="M488" s="60"/>
    </row>
    <row r="489" spans="1:13" s="48" customFormat="1" ht="13.25" customHeight="1">
      <c r="A489" s="62">
        <v>477</v>
      </c>
      <c r="B489" s="64">
        <v>43271</v>
      </c>
      <c r="C489" s="75">
        <v>2363.91</v>
      </c>
      <c r="D489" s="60">
        <f t="shared" si="28"/>
        <v>1.0119090941388808E-2</v>
      </c>
      <c r="E489" s="60">
        <f t="shared" si="31"/>
        <v>8.5779202790096882E-5</v>
      </c>
      <c r="F489" s="48">
        <f t="shared" si="29"/>
        <v>8.1700180350348273</v>
      </c>
      <c r="G489" s="60">
        <f t="shared" si="30"/>
        <v>14.70250288321836</v>
      </c>
      <c r="J489" s="60"/>
      <c r="K489" s="60"/>
      <c r="L489" s="61"/>
      <c r="M489" s="60"/>
    </row>
    <row r="490" spans="1:13" s="48" customFormat="1" ht="13.25" customHeight="1">
      <c r="A490" s="62">
        <v>478</v>
      </c>
      <c r="B490" s="65">
        <v>43272</v>
      </c>
      <c r="C490" s="75">
        <v>2337.83</v>
      </c>
      <c r="D490" s="60">
        <f t="shared" si="28"/>
        <v>-1.109387906630737E-2</v>
      </c>
      <c r="E490" s="60">
        <f t="shared" si="31"/>
        <v>8.6959299923470125E-5</v>
      </c>
      <c r="F490" s="48">
        <f t="shared" si="29"/>
        <v>7.934762827086745</v>
      </c>
      <c r="G490" s="60">
        <f t="shared" si="30"/>
        <v>14.803291384254541</v>
      </c>
      <c r="J490" s="60"/>
      <c r="K490" s="60"/>
      <c r="L490" s="61"/>
      <c r="M490" s="60"/>
    </row>
    <row r="491" spans="1:13" s="48" customFormat="1" ht="13.25" customHeight="1">
      <c r="A491" s="62">
        <v>479</v>
      </c>
      <c r="B491" s="63">
        <v>43273</v>
      </c>
      <c r="C491" s="75">
        <v>2357.2199999999998</v>
      </c>
      <c r="D491" s="60">
        <f t="shared" si="28"/>
        <v>8.2598099015901323E-3</v>
      </c>
      <c r="E491" s="60">
        <f t="shared" si="31"/>
        <v>8.9524116111807132E-5</v>
      </c>
      <c r="F491" s="48">
        <f t="shared" si="29"/>
        <v>8.5589233953823616</v>
      </c>
      <c r="G491" s="60">
        <f t="shared" si="30"/>
        <v>15.020012403515318</v>
      </c>
      <c r="J491" s="60"/>
      <c r="K491" s="60"/>
      <c r="L491" s="61"/>
      <c r="M491" s="60"/>
    </row>
    <row r="492" spans="1:13" s="48" customFormat="1" ht="13.25" customHeight="1">
      <c r="A492" s="62">
        <v>480</v>
      </c>
      <c r="B492" s="63">
        <v>43276</v>
      </c>
      <c r="C492" s="75">
        <v>2357.88</v>
      </c>
      <c r="D492" s="60">
        <f t="shared" si="28"/>
        <v>2.7995164654451705E-4</v>
      </c>
      <c r="E492" s="60">
        <f t="shared" si="31"/>
        <v>8.8011450282000564E-5</v>
      </c>
      <c r="F492" s="48">
        <f t="shared" si="29"/>
        <v>9.3371531495631093</v>
      </c>
      <c r="G492" s="60">
        <f t="shared" si="30"/>
        <v>14.892577168194945</v>
      </c>
      <c r="J492" s="60"/>
      <c r="K492" s="60"/>
      <c r="L492" s="61"/>
      <c r="M492" s="60"/>
    </row>
    <row r="493" spans="1:13" s="48" customFormat="1" ht="13.25" customHeight="1">
      <c r="A493" s="62">
        <v>481</v>
      </c>
      <c r="B493" s="63">
        <v>43277</v>
      </c>
      <c r="C493" s="75">
        <v>2350.92</v>
      </c>
      <c r="D493" s="60">
        <f t="shared" si="28"/>
        <v>-2.9561693291636003E-3</v>
      </c>
      <c r="E493" s="60">
        <f t="shared" si="31"/>
        <v>8.1766590820542707E-5</v>
      </c>
      <c r="F493" s="48">
        <f t="shared" si="29"/>
        <v>9.3047651999414498</v>
      </c>
      <c r="G493" s="60">
        <f t="shared" si="30"/>
        <v>14.354504828372438</v>
      </c>
      <c r="J493" s="60"/>
      <c r="K493" s="60"/>
      <c r="L493" s="61"/>
      <c r="M493" s="60"/>
    </row>
    <row r="494" spans="1:13" s="48" customFormat="1" ht="13.25" customHeight="1">
      <c r="A494" s="62">
        <v>482</v>
      </c>
      <c r="B494" s="64">
        <v>43278</v>
      </c>
      <c r="C494" s="75">
        <v>2342.0300000000002</v>
      </c>
      <c r="D494" s="60">
        <f t="shared" si="28"/>
        <v>-3.7886662478453571E-3</v>
      </c>
      <c r="E494" s="60">
        <f t="shared" si="31"/>
        <v>7.6580289510815917E-5</v>
      </c>
      <c r="F494" s="48">
        <f t="shared" si="29"/>
        <v>9.2897336719471664</v>
      </c>
      <c r="G494" s="60">
        <f t="shared" si="30"/>
        <v>13.891808002101675</v>
      </c>
      <c r="J494" s="60"/>
      <c r="K494" s="60"/>
      <c r="L494" s="61"/>
      <c r="M494" s="60"/>
    </row>
    <row r="495" spans="1:13" s="48" customFormat="1" ht="13.25" customHeight="1">
      <c r="A495" s="62">
        <v>483</v>
      </c>
      <c r="B495" s="65">
        <v>43279</v>
      </c>
      <c r="C495" s="75">
        <v>2314.2399999999998</v>
      </c>
      <c r="D495" s="60">
        <f t="shared" si="28"/>
        <v>-1.1936734756448287E-2</v>
      </c>
      <c r="E495" s="60">
        <f t="shared" si="31"/>
        <v>7.2161082372510887E-5</v>
      </c>
      <c r="F495" s="48">
        <f t="shared" si="29"/>
        <v>7.5620600783853371</v>
      </c>
      <c r="G495" s="60">
        <f t="shared" si="30"/>
        <v>13.485026050354055</v>
      </c>
      <c r="J495" s="60"/>
      <c r="K495" s="60"/>
      <c r="L495" s="61"/>
      <c r="M495" s="60"/>
    </row>
    <row r="496" spans="1:13" s="48" customFormat="1" ht="13.25" customHeight="1">
      <c r="A496" s="62">
        <v>484</v>
      </c>
      <c r="B496" s="63">
        <v>43280</v>
      </c>
      <c r="C496" s="75">
        <v>2326.13</v>
      </c>
      <c r="D496" s="60">
        <f t="shared" si="28"/>
        <v>5.1246025729886381E-3</v>
      </c>
      <c r="E496" s="60">
        <f t="shared" si="31"/>
        <v>7.7155414099812982E-5</v>
      </c>
      <c r="F496" s="48">
        <f t="shared" si="29"/>
        <v>9.1293166896888014</v>
      </c>
      <c r="G496" s="60">
        <f t="shared" si="30"/>
        <v>13.943874767493025</v>
      </c>
      <c r="J496" s="60"/>
      <c r="K496" s="60"/>
      <c r="L496" s="61"/>
      <c r="M496" s="60"/>
    </row>
    <row r="497" spans="1:13" s="48" customFormat="1" ht="13.25" customHeight="1">
      <c r="A497" s="62">
        <v>485</v>
      </c>
      <c r="B497" s="63">
        <v>43283</v>
      </c>
      <c r="C497" s="75">
        <v>2271.54</v>
      </c>
      <c r="D497" s="60">
        <f t="shared" si="28"/>
        <v>-2.3747926903088846E-2</v>
      </c>
      <c r="E497" s="60">
        <f t="shared" si="31"/>
        <v>7.3541017461560714E-5</v>
      </c>
      <c r="F497" s="48">
        <f t="shared" si="29"/>
        <v>1.8489668171868026</v>
      </c>
      <c r="G497" s="60">
        <f t="shared" si="30"/>
        <v>13.61335241603379</v>
      </c>
      <c r="J497" s="60"/>
      <c r="K497" s="60"/>
      <c r="L497" s="61"/>
      <c r="M497" s="60"/>
    </row>
    <row r="498" spans="1:13" s="48" customFormat="1" ht="13.25" customHeight="1">
      <c r="A498" s="62">
        <v>486</v>
      </c>
      <c r="B498" s="63">
        <v>43284</v>
      </c>
      <c r="C498" s="75">
        <v>2272.7600000000002</v>
      </c>
      <c r="D498" s="60">
        <f t="shared" si="28"/>
        <v>5.3693639474109551E-4</v>
      </c>
      <c r="E498" s="60">
        <f t="shared" si="31"/>
        <v>1.0837003625293778E-4</v>
      </c>
      <c r="F498" s="48">
        <f t="shared" si="29"/>
        <v>9.127298589654874</v>
      </c>
      <c r="G498" s="60">
        <f t="shared" si="30"/>
        <v>16.525510320634677</v>
      </c>
      <c r="J498" s="60"/>
      <c r="K498" s="60"/>
      <c r="L498" s="61"/>
      <c r="M498" s="60"/>
    </row>
    <row r="499" spans="1:13" s="48" customFormat="1" ht="13.25" customHeight="1">
      <c r="A499" s="62">
        <v>487</v>
      </c>
      <c r="B499" s="64">
        <v>43285</v>
      </c>
      <c r="C499" s="75">
        <v>2265.46</v>
      </c>
      <c r="D499" s="60">
        <f t="shared" si="28"/>
        <v>-3.2171231435130323E-3</v>
      </c>
      <c r="E499" s="60">
        <f t="shared" si="31"/>
        <v>1.0069425292758363E-4</v>
      </c>
      <c r="F499" s="48">
        <f t="shared" si="29"/>
        <v>9.1006366073139109</v>
      </c>
      <c r="G499" s="60">
        <f t="shared" si="30"/>
        <v>15.929517173395769</v>
      </c>
      <c r="J499" s="60"/>
      <c r="K499" s="60"/>
      <c r="L499" s="61"/>
      <c r="M499" s="60"/>
    </row>
    <row r="500" spans="1:13" s="48" customFormat="1" ht="13.25" customHeight="1">
      <c r="A500" s="62">
        <v>488</v>
      </c>
      <c r="B500" s="65">
        <v>43286</v>
      </c>
      <c r="C500" s="75">
        <v>2257.5500000000002</v>
      </c>
      <c r="D500" s="60">
        <f t="shared" si="28"/>
        <v>-3.4976743646653388E-3</v>
      </c>
      <c r="E500" s="60">
        <f t="shared" si="31"/>
        <v>9.427814739854127E-5</v>
      </c>
      <c r="F500" s="48">
        <f t="shared" si="29"/>
        <v>9.1394990770649382</v>
      </c>
      <c r="G500" s="60">
        <f t="shared" si="30"/>
        <v>15.413660546551686</v>
      </c>
      <c r="J500" s="60"/>
      <c r="K500" s="60"/>
      <c r="L500" s="61"/>
      <c r="M500" s="60"/>
    </row>
    <row r="501" spans="1:13" s="48" customFormat="1" ht="13.25" customHeight="1">
      <c r="A501" s="62">
        <v>489</v>
      </c>
      <c r="B501" s="63">
        <v>43287</v>
      </c>
      <c r="C501" s="75">
        <v>2272.87</v>
      </c>
      <c r="D501" s="60">
        <f t="shared" si="28"/>
        <v>6.7631956400197972E-3</v>
      </c>
      <c r="E501" s="60">
        <f t="shared" si="31"/>
        <v>8.8451490389950663E-5</v>
      </c>
      <c r="F501" s="48">
        <f t="shared" si="29"/>
        <v>8.8159274627516577</v>
      </c>
      <c r="G501" s="60">
        <f t="shared" si="30"/>
        <v>14.929760740972231</v>
      </c>
      <c r="J501" s="60"/>
      <c r="K501" s="60"/>
      <c r="L501" s="61"/>
      <c r="M501" s="60"/>
    </row>
    <row r="502" spans="1:13" s="48" customFormat="1" ht="13.25" customHeight="1">
      <c r="A502" s="62">
        <v>490</v>
      </c>
      <c r="B502" s="63">
        <v>43290</v>
      </c>
      <c r="C502" s="75">
        <v>2285.8000000000002</v>
      </c>
      <c r="D502" s="60">
        <f t="shared" si="28"/>
        <v>5.6727223833679128E-3</v>
      </c>
      <c r="E502" s="60">
        <f t="shared" si="31"/>
        <v>8.5418249979479405E-5</v>
      </c>
      <c r="F502" s="48">
        <f t="shared" si="29"/>
        <v>8.9912188843460346</v>
      </c>
      <c r="G502" s="60">
        <f t="shared" si="30"/>
        <v>14.671536727564979</v>
      </c>
      <c r="J502" s="60"/>
      <c r="K502" s="60"/>
      <c r="L502" s="61"/>
      <c r="M502" s="60"/>
    </row>
    <row r="503" spans="1:13" s="48" customFormat="1" ht="13.25" customHeight="1">
      <c r="A503" s="62">
        <v>491</v>
      </c>
      <c r="B503" s="63">
        <v>43291</v>
      </c>
      <c r="C503" s="75">
        <v>2294.16</v>
      </c>
      <c r="D503" s="60">
        <f t="shared" si="28"/>
        <v>3.6506909601190592E-3</v>
      </c>
      <c r="E503" s="60">
        <f t="shared" si="31"/>
        <v>8.1637343206858838E-5</v>
      </c>
      <c r="F503" s="48">
        <f t="shared" si="29"/>
        <v>9.2499707229687225</v>
      </c>
      <c r="G503" s="60">
        <f t="shared" si="30"/>
        <v>14.34315533211867</v>
      </c>
      <c r="J503" s="60"/>
      <c r="K503" s="60"/>
      <c r="L503" s="61"/>
      <c r="M503" s="60"/>
    </row>
    <row r="504" spans="1:13" s="48" customFormat="1" ht="13.25" customHeight="1">
      <c r="A504" s="62">
        <v>492</v>
      </c>
      <c r="B504" s="64">
        <v>43292</v>
      </c>
      <c r="C504" s="75">
        <v>2280.62</v>
      </c>
      <c r="D504" s="60">
        <f t="shared" si="28"/>
        <v>-5.9194276167823349E-3</v>
      </c>
      <c r="E504" s="60">
        <f t="shared" si="31"/>
        <v>7.6786096034926017E-5</v>
      </c>
      <c r="F504" s="48">
        <f t="shared" si="29"/>
        <v>9.0181592661044423</v>
      </c>
      <c r="G504" s="60">
        <f t="shared" si="30"/>
        <v>13.910462321864559</v>
      </c>
      <c r="J504" s="60"/>
      <c r="K504" s="60"/>
      <c r="L504" s="61"/>
      <c r="M504" s="60"/>
    </row>
    <row r="505" spans="1:13" s="48" customFormat="1" ht="13.25" customHeight="1">
      <c r="A505" s="62">
        <v>493</v>
      </c>
      <c r="B505" s="65">
        <v>43293</v>
      </c>
      <c r="C505" s="75">
        <v>2285.06</v>
      </c>
      <c r="D505" s="60">
        <f t="shared" si="28"/>
        <v>1.9449463824192769E-3</v>
      </c>
      <c r="E505" s="60">
        <f t="shared" si="31"/>
        <v>7.3821331659439384E-5</v>
      </c>
      <c r="F505" s="48">
        <f t="shared" si="29"/>
        <v>9.4626199576277816</v>
      </c>
      <c r="G505" s="60">
        <f t="shared" si="30"/>
        <v>13.63927255324811</v>
      </c>
      <c r="J505" s="60"/>
      <c r="K505" s="60"/>
      <c r="L505" s="61"/>
      <c r="M505" s="60"/>
    </row>
    <row r="506" spans="1:13" s="48" customFormat="1" ht="13.25" customHeight="1">
      <c r="A506" s="62">
        <v>494</v>
      </c>
      <c r="B506" s="63">
        <v>43294</v>
      </c>
      <c r="C506" s="75">
        <v>2310.9</v>
      </c>
      <c r="D506" s="60">
        <f t="shared" si="28"/>
        <v>1.1244776837776107E-2</v>
      </c>
      <c r="E506" s="60">
        <f t="shared" si="31"/>
        <v>6.8847313944634585E-5</v>
      </c>
      <c r="F506" s="48">
        <f t="shared" si="29"/>
        <v>7.7470189205303175</v>
      </c>
      <c r="G506" s="60">
        <f t="shared" si="30"/>
        <v>13.171758847643664</v>
      </c>
      <c r="J506" s="60"/>
      <c r="K506" s="60"/>
      <c r="L506" s="61"/>
      <c r="M506" s="60"/>
    </row>
    <row r="507" spans="1:13" s="48" customFormat="1" ht="13.25" customHeight="1">
      <c r="A507" s="62">
        <v>495</v>
      </c>
      <c r="B507" s="63">
        <v>43297</v>
      </c>
      <c r="C507" s="75">
        <v>2301.9899999999998</v>
      </c>
      <c r="D507" s="60">
        <f t="shared" si="28"/>
        <v>-3.8630928032906951E-3</v>
      </c>
      <c r="E507" s="60">
        <f t="shared" si="31"/>
        <v>7.2937805302600181E-5</v>
      </c>
      <c r="F507" s="48">
        <f t="shared" si="29"/>
        <v>9.3212978266024678</v>
      </c>
      <c r="G507" s="60">
        <f t="shared" si="30"/>
        <v>13.557406439380376</v>
      </c>
      <c r="J507" s="60"/>
      <c r="K507" s="60"/>
      <c r="L507" s="61"/>
      <c r="M507" s="60"/>
    </row>
    <row r="508" spans="1:13" s="48" customFormat="1" ht="13.25" customHeight="1">
      <c r="A508" s="62">
        <v>496</v>
      </c>
      <c r="B508" s="63">
        <v>43298</v>
      </c>
      <c r="C508" s="75">
        <v>2297.92</v>
      </c>
      <c r="D508" s="60">
        <f t="shared" si="28"/>
        <v>-1.7696003017863427E-3</v>
      </c>
      <c r="E508" s="60">
        <f t="shared" si="31"/>
        <v>6.8817725787119805E-5</v>
      </c>
      <c r="F508" s="48">
        <f t="shared" si="29"/>
        <v>9.5385451540564166</v>
      </c>
      <c r="G508" s="60">
        <f t="shared" si="30"/>
        <v>13.168928163808241</v>
      </c>
      <c r="J508" s="60"/>
      <c r="K508" s="60"/>
      <c r="L508" s="61"/>
      <c r="M508" s="60"/>
    </row>
    <row r="509" spans="1:13" s="48" customFormat="1" ht="13.25" customHeight="1">
      <c r="A509" s="62">
        <v>497</v>
      </c>
      <c r="B509" s="64">
        <v>43299</v>
      </c>
      <c r="C509" s="75">
        <v>2290.11</v>
      </c>
      <c r="D509" s="60">
        <f t="shared" si="28"/>
        <v>-3.4045145928100679E-3</v>
      </c>
      <c r="E509" s="60">
        <f t="shared" si="31"/>
        <v>6.4152799309287857E-5</v>
      </c>
      <c r="F509" s="48">
        <f t="shared" si="29"/>
        <v>9.4735691933332156</v>
      </c>
      <c r="G509" s="60">
        <f t="shared" si="30"/>
        <v>12.714757341742915</v>
      </c>
      <c r="J509" s="60"/>
      <c r="K509" s="60"/>
      <c r="L509" s="61"/>
      <c r="M509" s="60"/>
    </row>
    <row r="510" spans="1:13" s="48" customFormat="1" ht="13.25" customHeight="1">
      <c r="A510" s="62">
        <v>498</v>
      </c>
      <c r="B510" s="65">
        <v>43300</v>
      </c>
      <c r="C510" s="75">
        <v>2282.29</v>
      </c>
      <c r="D510" s="60">
        <f t="shared" si="28"/>
        <v>-3.4205264738428531E-3</v>
      </c>
      <c r="E510" s="60">
        <f t="shared" si="31"/>
        <v>6.0419928692551177E-5</v>
      </c>
      <c r="F510" s="48">
        <f t="shared" si="29"/>
        <v>9.5205468226035421</v>
      </c>
      <c r="G510" s="60">
        <f t="shared" si="30"/>
        <v>12.339295778334716</v>
      </c>
      <c r="J510" s="60"/>
      <c r="K510" s="60"/>
      <c r="L510" s="61"/>
      <c r="M510" s="60"/>
    </row>
    <row r="511" spans="1:13" s="48" customFormat="1" ht="13.25" customHeight="1">
      <c r="A511" s="62">
        <v>499</v>
      </c>
      <c r="B511" s="63">
        <v>43301</v>
      </c>
      <c r="C511" s="75">
        <v>2289.19</v>
      </c>
      <c r="D511" s="60">
        <f t="shared" si="28"/>
        <v>3.0187183318220144E-3</v>
      </c>
      <c r="E511" s="60">
        <f t="shared" si="31"/>
        <v>5.6959921283305179E-5</v>
      </c>
      <c r="F511" s="48">
        <f t="shared" si="29"/>
        <v>9.6131789481021421</v>
      </c>
      <c r="G511" s="60">
        <f t="shared" si="30"/>
        <v>11.980776336862693</v>
      </c>
      <c r="J511" s="60"/>
      <c r="K511" s="60"/>
      <c r="L511" s="61"/>
      <c r="M511" s="60"/>
    </row>
    <row r="512" spans="1:13" s="48" customFormat="1" ht="13.25" customHeight="1">
      <c r="A512" s="62">
        <v>500</v>
      </c>
      <c r="B512" s="63">
        <v>43304</v>
      </c>
      <c r="C512" s="75">
        <v>2269.31</v>
      </c>
      <c r="D512" s="60">
        <f t="shared" si="28"/>
        <v>-8.7222226760334254E-3</v>
      </c>
      <c r="E512" s="60">
        <f t="shared" si="31"/>
        <v>5.3561889177324582E-5</v>
      </c>
      <c r="F512" s="48">
        <f t="shared" si="29"/>
        <v>8.4143127002800018</v>
      </c>
      <c r="G512" s="60">
        <f t="shared" si="30"/>
        <v>11.617915506959841</v>
      </c>
      <c r="J512" s="60"/>
      <c r="K512" s="60"/>
      <c r="L512" s="61"/>
      <c r="M512" s="60"/>
    </row>
    <row r="513" spans="1:13" s="48" customFormat="1" ht="13.25" customHeight="1">
      <c r="A513" s="62">
        <v>501</v>
      </c>
      <c r="B513" s="63">
        <v>43305</v>
      </c>
      <c r="C513" s="75">
        <v>2280.1999999999998</v>
      </c>
      <c r="D513" s="60">
        <f t="shared" si="28"/>
        <v>4.7873378885308843E-3</v>
      </c>
      <c r="E513" s="60">
        <f t="shared" si="31"/>
        <v>5.5160886491767337E-5</v>
      </c>
      <c r="F513" s="48">
        <f t="shared" si="29"/>
        <v>9.3897699267534733</v>
      </c>
      <c r="G513" s="60">
        <f t="shared" si="30"/>
        <v>11.790056571503534</v>
      </c>
      <c r="J513" s="60"/>
      <c r="K513" s="60"/>
      <c r="L513" s="61"/>
      <c r="M513" s="60"/>
    </row>
    <row r="514" spans="1:13" s="48" customFormat="1" ht="13.25" customHeight="1">
      <c r="A514" s="62">
        <v>502</v>
      </c>
      <c r="B514" s="64">
        <v>43306</v>
      </c>
      <c r="C514" s="75">
        <v>2273.0300000000002</v>
      </c>
      <c r="D514" s="60">
        <f t="shared" si="28"/>
        <v>-3.1494152179843446E-3</v>
      </c>
      <c r="E514" s="60">
        <f t="shared" si="31"/>
        <v>5.2871093747557232E-5</v>
      </c>
      <c r="F514" s="48">
        <f t="shared" si="29"/>
        <v>9.6600500360362602</v>
      </c>
      <c r="G514" s="60">
        <f t="shared" si="30"/>
        <v>11.542753408257678</v>
      </c>
      <c r="J514" s="60"/>
      <c r="K514" s="60"/>
      <c r="L514" s="61"/>
      <c r="M514" s="60"/>
    </row>
    <row r="515" spans="1:13" s="48" customFormat="1" ht="13.25" customHeight="1">
      <c r="A515" s="62">
        <v>503</v>
      </c>
      <c r="B515" s="65">
        <v>43307</v>
      </c>
      <c r="C515" s="75">
        <v>2289.06</v>
      </c>
      <c r="D515" s="60">
        <f t="shared" si="28"/>
        <v>7.0275097471850703E-3</v>
      </c>
      <c r="E515" s="60">
        <f t="shared" si="31"/>
        <v>4.9820695139899684E-5</v>
      </c>
      <c r="F515" s="48">
        <f t="shared" si="29"/>
        <v>8.9158074301324426</v>
      </c>
      <c r="G515" s="60">
        <f t="shared" si="30"/>
        <v>11.204827162993064</v>
      </c>
      <c r="J515" s="60"/>
      <c r="K515" s="60"/>
      <c r="L515" s="61"/>
      <c r="M515" s="60"/>
    </row>
    <row r="516" spans="1:13" s="48" customFormat="1" ht="13.25" customHeight="1">
      <c r="A516" s="62">
        <v>504</v>
      </c>
      <c r="B516" s="63">
        <v>43308</v>
      </c>
      <c r="C516" s="75">
        <v>2294.9899999999998</v>
      </c>
      <c r="D516" s="60">
        <f t="shared" si="28"/>
        <v>2.5872332578572954E-3</v>
      </c>
      <c r="E516" s="60">
        <f t="shared" si="31"/>
        <v>4.9789816239744076E-5</v>
      </c>
      <c r="F516" s="48">
        <f t="shared" si="29"/>
        <v>9.7732594245281259</v>
      </c>
      <c r="G516" s="60">
        <f t="shared" si="30"/>
        <v>11.201354245097111</v>
      </c>
      <c r="J516" s="60"/>
      <c r="K516" s="60"/>
      <c r="L516" s="61"/>
      <c r="M516" s="60"/>
    </row>
    <row r="517" spans="1:13" s="48" customFormat="1" ht="13.25" customHeight="1">
      <c r="A517" s="62">
        <v>505</v>
      </c>
      <c r="B517" s="63">
        <v>43311</v>
      </c>
      <c r="C517" s="75">
        <v>2293.5100000000002</v>
      </c>
      <c r="D517" s="60">
        <f t="shared" si="28"/>
        <v>-6.4509101071101322E-4</v>
      </c>
      <c r="E517" s="60">
        <f t="shared" si="31"/>
        <v>4.6729207841135517E-5</v>
      </c>
      <c r="F517" s="48">
        <f t="shared" si="29"/>
        <v>9.9622357505561343</v>
      </c>
      <c r="G517" s="60">
        <f t="shared" si="30"/>
        <v>10.851617564200348</v>
      </c>
      <c r="J517" s="60"/>
      <c r="K517" s="60"/>
      <c r="L517" s="61"/>
      <c r="M517" s="60"/>
    </row>
    <row r="518" spans="1:13" s="48" customFormat="1" ht="13.25" customHeight="1">
      <c r="A518" s="62">
        <v>506</v>
      </c>
      <c r="B518" s="63">
        <v>43312</v>
      </c>
      <c r="C518" s="75">
        <v>2295.2600000000002</v>
      </c>
      <c r="D518" s="60">
        <f t="shared" si="28"/>
        <v>7.6273166222746514E-4</v>
      </c>
      <c r="E518" s="60">
        <f t="shared" si="31"/>
        <v>4.3440131721833301E-5</v>
      </c>
      <c r="F518" s="48">
        <f t="shared" si="29"/>
        <v>10.030734634959433</v>
      </c>
      <c r="G518" s="60">
        <f t="shared" si="30"/>
        <v>10.46274973126185</v>
      </c>
      <c r="J518" s="60"/>
      <c r="K518" s="60"/>
      <c r="L518" s="61"/>
      <c r="M518" s="60"/>
    </row>
    <row r="519" spans="1:13" s="48" customFormat="1" ht="13.25" customHeight="1">
      <c r="A519" s="62">
        <v>507</v>
      </c>
      <c r="B519" s="64">
        <v>43313</v>
      </c>
      <c r="C519" s="75">
        <v>2307.0700000000002</v>
      </c>
      <c r="D519" s="60">
        <f t="shared" si="28"/>
        <v>5.1321943113014478E-3</v>
      </c>
      <c r="E519" s="60">
        <f t="shared" si="31"/>
        <v>4.0396402117890327E-5</v>
      </c>
      <c r="F519" s="48">
        <f t="shared" si="29"/>
        <v>9.4647459633029651</v>
      </c>
      <c r="G519" s="60">
        <f t="shared" si="30"/>
        <v>10.089545744833293</v>
      </c>
      <c r="J519" s="60"/>
      <c r="K519" s="60"/>
      <c r="L519" s="61"/>
      <c r="M519" s="60"/>
    </row>
    <row r="520" spans="1:13" s="48" customFormat="1" ht="13.25" customHeight="1">
      <c r="A520" s="62">
        <v>508</v>
      </c>
      <c r="B520" s="65">
        <v>43314</v>
      </c>
      <c r="C520" s="75">
        <v>2270.1999999999998</v>
      </c>
      <c r="D520" s="60">
        <f t="shared" si="28"/>
        <v>-1.6110387828256592E-2</v>
      </c>
      <c r="E520" s="60">
        <f t="shared" si="31"/>
        <v>3.9398098747845409E-5</v>
      </c>
      <c r="F520" s="48">
        <f t="shared" si="29"/>
        <v>3.5540488116695839</v>
      </c>
      <c r="G520" s="60">
        <f t="shared" si="30"/>
        <v>9.964095987322203</v>
      </c>
      <c r="J520" s="60"/>
      <c r="K520" s="60"/>
      <c r="L520" s="61"/>
      <c r="M520" s="60"/>
    </row>
    <row r="521" spans="1:13" s="48" customFormat="1" ht="13.25" customHeight="1">
      <c r="A521" s="62">
        <v>509</v>
      </c>
      <c r="B521" s="63">
        <v>43315</v>
      </c>
      <c r="C521" s="75">
        <v>2287.6799999999998</v>
      </c>
      <c r="D521" s="60">
        <f t="shared" si="28"/>
        <v>7.6702702572479242E-3</v>
      </c>
      <c r="E521" s="60">
        <f t="shared" si="31"/>
        <v>5.5032533222786466E-5</v>
      </c>
      <c r="F521" s="48">
        <f t="shared" si="29"/>
        <v>8.7385266549695899</v>
      </c>
      <c r="G521" s="60">
        <f t="shared" si="30"/>
        <v>11.776331505244826</v>
      </c>
      <c r="J521" s="60"/>
      <c r="K521" s="60"/>
      <c r="L521" s="61"/>
      <c r="M521" s="60"/>
    </row>
    <row r="522" spans="1:13" s="48" customFormat="1" ht="13.25" customHeight="1">
      <c r="A522" s="62">
        <v>510</v>
      </c>
      <c r="B522" s="63">
        <v>43318</v>
      </c>
      <c r="C522" s="75">
        <v>2286.5</v>
      </c>
      <c r="D522" s="60">
        <f t="shared" si="28"/>
        <v>-5.1593948037699131E-4</v>
      </c>
      <c r="E522" s="60">
        <f t="shared" si="31"/>
        <v>5.5302439244040825E-5</v>
      </c>
      <c r="F522" s="48">
        <f t="shared" si="29"/>
        <v>9.797880126894114</v>
      </c>
      <c r="G522" s="60">
        <f t="shared" si="30"/>
        <v>11.805174581300475</v>
      </c>
      <c r="J522" s="60"/>
      <c r="K522" s="60"/>
      <c r="L522" s="61"/>
      <c r="M522" s="60"/>
    </row>
    <row r="523" spans="1:13" s="48" customFormat="1" ht="13.25" customHeight="1">
      <c r="A523" s="62">
        <v>511</v>
      </c>
      <c r="B523" s="63">
        <v>43319</v>
      </c>
      <c r="C523" s="75">
        <v>2300.16</v>
      </c>
      <c r="D523" s="60">
        <f t="shared" si="28"/>
        <v>5.9564216169748904E-3</v>
      </c>
      <c r="E523" s="60">
        <f t="shared" si="31"/>
        <v>5.139385751359581E-5</v>
      </c>
      <c r="F523" s="48">
        <f t="shared" si="29"/>
        <v>9.1856572882920364</v>
      </c>
      <c r="G523" s="60">
        <f t="shared" si="30"/>
        <v>11.38035680171151</v>
      </c>
      <c r="J523" s="60"/>
      <c r="K523" s="60"/>
      <c r="L523" s="61"/>
      <c r="M523" s="60"/>
    </row>
    <row r="524" spans="1:13" s="48" customFormat="1" ht="13.25" customHeight="1">
      <c r="A524" s="62">
        <v>512</v>
      </c>
      <c r="B524" s="64">
        <v>43320</v>
      </c>
      <c r="C524" s="75">
        <v>2301.4499999999998</v>
      </c>
      <c r="D524" s="60">
        <f t="shared" si="28"/>
        <v>5.6067334423952765E-4</v>
      </c>
      <c r="E524" s="60">
        <f t="shared" si="31"/>
        <v>5.0263608114849847E-5</v>
      </c>
      <c r="F524" s="48">
        <f t="shared" si="29"/>
        <v>9.8919751201841883</v>
      </c>
      <c r="G524" s="60">
        <f t="shared" si="30"/>
        <v>11.254523199559438</v>
      </c>
      <c r="J524" s="60"/>
      <c r="K524" s="60"/>
      <c r="L524" s="61"/>
      <c r="M524" s="60"/>
    </row>
    <row r="525" spans="1:13" s="48" customFormat="1" ht="13.25" customHeight="1">
      <c r="A525" s="62">
        <v>513</v>
      </c>
      <c r="B525" s="65">
        <v>43321</v>
      </c>
      <c r="C525" s="75">
        <v>2303.71</v>
      </c>
      <c r="D525" s="60">
        <f t="shared" si="28"/>
        <v>9.8150777885362694E-4</v>
      </c>
      <c r="E525" s="60">
        <f t="shared" si="31"/>
        <v>4.671629602496276E-5</v>
      </c>
      <c r="F525" s="48">
        <f t="shared" si="29"/>
        <v>9.9507960580702477</v>
      </c>
      <c r="G525" s="60">
        <f t="shared" si="30"/>
        <v>10.850118247415837</v>
      </c>
      <c r="J525" s="60"/>
      <c r="K525" s="60"/>
      <c r="L525" s="61"/>
      <c r="M525" s="60"/>
    </row>
    <row r="526" spans="1:13" s="48" customFormat="1" ht="13.25" customHeight="1">
      <c r="A526" s="62">
        <v>514</v>
      </c>
      <c r="B526" s="63">
        <v>43322</v>
      </c>
      <c r="C526" s="75">
        <v>2282.79</v>
      </c>
      <c r="D526" s="60">
        <f t="shared" ref="D526:D589" si="32">LN(C526/C525)</f>
        <v>-9.1224877704658043E-3</v>
      </c>
      <c r="E526" s="60">
        <f t="shared" si="31"/>
        <v>4.3466999179014938E-5</v>
      </c>
      <c r="F526" s="48">
        <f t="shared" si="29"/>
        <v>8.1289576306930513</v>
      </c>
      <c r="G526" s="60">
        <f t="shared" si="30"/>
        <v>10.465984804647752</v>
      </c>
      <c r="J526" s="60"/>
      <c r="K526" s="60"/>
      <c r="L526" s="61"/>
      <c r="M526" s="60"/>
    </row>
    <row r="527" spans="1:13" s="48" customFormat="1" ht="13.25" customHeight="1">
      <c r="A527" s="62">
        <v>515</v>
      </c>
      <c r="B527" s="63">
        <v>43325</v>
      </c>
      <c r="C527" s="75">
        <v>2248.4499999999998</v>
      </c>
      <c r="D527" s="60">
        <f t="shared" si="32"/>
        <v>-1.5157289151116955E-2</v>
      </c>
      <c r="E527" s="60">
        <f t="shared" si="31"/>
        <v>4.6290175125853935E-5</v>
      </c>
      <c r="F527" s="48">
        <f t="shared" ref="F527:F590" si="33">-1*(LN(E527)+POWER(D527,2)/E527)</f>
        <v>5.0174668589910922</v>
      </c>
      <c r="G527" s="60">
        <f t="shared" ref="G527:G590" si="34">SQRT(E527*252)*100</f>
        <v>10.800520418810935</v>
      </c>
      <c r="J527" s="60"/>
      <c r="K527" s="60"/>
      <c r="L527" s="61"/>
      <c r="M527" s="60"/>
    </row>
    <row r="528" spans="1:13" s="48" customFormat="1" ht="13.25" customHeight="1">
      <c r="A528" s="62">
        <v>516</v>
      </c>
      <c r="B528" s="63">
        <v>43326</v>
      </c>
      <c r="C528" s="75">
        <v>2258.91</v>
      </c>
      <c r="D528" s="60">
        <f t="shared" si="32"/>
        <v>4.6413061202986786E-3</v>
      </c>
      <c r="E528" s="60">
        <f t="shared" si="31"/>
        <v>5.9318716051622568E-5</v>
      </c>
      <c r="F528" s="48">
        <f t="shared" si="33"/>
        <v>9.3694334808709954</v>
      </c>
      <c r="G528" s="60">
        <f t="shared" si="34"/>
        <v>12.226330784421338</v>
      </c>
      <c r="J528" s="60"/>
      <c r="K528" s="60"/>
      <c r="L528" s="61"/>
      <c r="M528" s="60"/>
    </row>
    <row r="529" spans="1:13" s="48" customFormat="1" ht="13.25" customHeight="1">
      <c r="A529" s="62">
        <v>517</v>
      </c>
      <c r="B529" s="64">
        <v>43328</v>
      </c>
      <c r="C529" s="75">
        <v>2240.8000000000002</v>
      </c>
      <c r="D529" s="60">
        <f t="shared" si="32"/>
        <v>-8.049451090994893E-3</v>
      </c>
      <c r="E529" s="60">
        <f t="shared" ref="E529:E592" si="35">$B$3*E528+(1-$B$3)*POWER(D528,2)</f>
        <v>5.6635857420024821E-5</v>
      </c>
      <c r="F529" s="48">
        <f t="shared" si="33"/>
        <v>8.6348286641874985</v>
      </c>
      <c r="G529" s="60">
        <f t="shared" si="34"/>
        <v>11.94664642058442</v>
      </c>
      <c r="J529" s="60"/>
      <c r="K529" s="60"/>
      <c r="L529" s="61"/>
      <c r="M529" s="60"/>
    </row>
    <row r="530" spans="1:13" s="48" customFormat="1" ht="13.25" customHeight="1">
      <c r="A530" s="62">
        <v>518</v>
      </c>
      <c r="B530" s="65">
        <v>43329</v>
      </c>
      <c r="C530" s="75">
        <v>2247.0500000000002</v>
      </c>
      <c r="D530" s="60">
        <f t="shared" si="32"/>
        <v>2.7852998832715269E-3</v>
      </c>
      <c r="E530" s="60">
        <f t="shared" si="35"/>
        <v>5.7215211060962991E-5</v>
      </c>
      <c r="F530" s="48">
        <f t="shared" si="33"/>
        <v>9.6330992821623198</v>
      </c>
      <c r="G530" s="60">
        <f t="shared" si="34"/>
        <v>12.007594758053202</v>
      </c>
      <c r="J530" s="60"/>
      <c r="K530" s="60"/>
      <c r="L530" s="61"/>
      <c r="M530" s="60"/>
    </row>
    <row r="531" spans="1:13" s="48" customFormat="1" ht="13.25" customHeight="1">
      <c r="A531" s="62">
        <v>519</v>
      </c>
      <c r="B531" s="63">
        <v>43332</v>
      </c>
      <c r="C531" s="75">
        <v>2247.88</v>
      </c>
      <c r="D531" s="60">
        <f t="shared" si="32"/>
        <v>3.6930497668851613E-4</v>
      </c>
      <c r="E531" s="60">
        <f t="shared" si="35"/>
        <v>5.370283557409804E-5</v>
      </c>
      <c r="F531" s="48">
        <f t="shared" si="33"/>
        <v>9.8295051083360523</v>
      </c>
      <c r="G531" s="60">
        <f t="shared" si="34"/>
        <v>11.633191550332482</v>
      </c>
      <c r="J531" s="60"/>
      <c r="K531" s="60"/>
      <c r="L531" s="61"/>
      <c r="M531" s="60"/>
    </row>
    <row r="532" spans="1:13" s="48" customFormat="1" ht="13.25" customHeight="1">
      <c r="A532" s="62">
        <v>520</v>
      </c>
      <c r="B532" s="63">
        <v>43333</v>
      </c>
      <c r="C532" s="75">
        <v>2270.06</v>
      </c>
      <c r="D532" s="60">
        <f t="shared" si="32"/>
        <v>9.8187130383394633E-3</v>
      </c>
      <c r="E532" s="60">
        <f t="shared" si="35"/>
        <v>4.9898636307379572E-5</v>
      </c>
      <c r="F532" s="48">
        <f t="shared" si="33"/>
        <v>7.9734575561476726</v>
      </c>
      <c r="G532" s="60">
        <f t="shared" si="34"/>
        <v>11.21358834158792</v>
      </c>
      <c r="J532" s="60"/>
      <c r="K532" s="60"/>
      <c r="L532" s="61"/>
      <c r="M532" s="60"/>
    </row>
    <row r="533" spans="1:13" s="48" customFormat="1" ht="13.25" customHeight="1">
      <c r="A533" s="62">
        <v>521</v>
      </c>
      <c r="B533" s="63">
        <v>43334</v>
      </c>
      <c r="C533" s="75">
        <v>2273.33</v>
      </c>
      <c r="D533" s="60">
        <f t="shared" si="32"/>
        <v>1.4394540484650206E-3</v>
      </c>
      <c r="E533" s="60">
        <f t="shared" si="35"/>
        <v>5.3201591110419138E-5</v>
      </c>
      <c r="F533" s="48">
        <f t="shared" si="33"/>
        <v>9.8024755248549837</v>
      </c>
      <c r="G533" s="60">
        <f t="shared" si="34"/>
        <v>11.57877409738424</v>
      </c>
      <c r="J533" s="60"/>
      <c r="K533" s="60"/>
      <c r="L533" s="61"/>
      <c r="M533" s="60"/>
    </row>
    <row r="534" spans="1:13" s="48" customFormat="1" ht="13.25" customHeight="1">
      <c r="A534" s="62">
        <v>522</v>
      </c>
      <c r="B534" s="64">
        <v>43335</v>
      </c>
      <c r="C534" s="75">
        <v>2282.6</v>
      </c>
      <c r="D534" s="60">
        <f t="shared" si="32"/>
        <v>4.0694272268363366E-3</v>
      </c>
      <c r="E534" s="60">
        <f t="shared" si="35"/>
        <v>4.9570455412570869E-5</v>
      </c>
      <c r="F534" s="48">
        <f t="shared" si="33"/>
        <v>9.5780407995297185</v>
      </c>
      <c r="G534" s="60">
        <f t="shared" si="34"/>
        <v>11.176651897579999</v>
      </c>
      <c r="J534" s="60"/>
      <c r="K534" s="60"/>
      <c r="L534" s="61"/>
      <c r="M534" s="60"/>
    </row>
    <row r="535" spans="1:13" s="48" customFormat="1" ht="13.25" customHeight="1">
      <c r="A535" s="62">
        <v>523</v>
      </c>
      <c r="B535" s="65">
        <v>43336</v>
      </c>
      <c r="C535" s="75">
        <v>2293.21</v>
      </c>
      <c r="D535" s="60">
        <f t="shared" si="32"/>
        <v>4.6374386238666266E-3</v>
      </c>
      <c r="E535" s="60">
        <f t="shared" si="35"/>
        <v>4.7226125212691898E-5</v>
      </c>
      <c r="F535" s="48">
        <f t="shared" si="33"/>
        <v>9.5051832316076386</v>
      </c>
      <c r="G535" s="60">
        <f t="shared" si="34"/>
        <v>10.909162916373722</v>
      </c>
      <c r="J535" s="60"/>
      <c r="K535" s="60"/>
      <c r="L535" s="61"/>
      <c r="M535" s="60"/>
    </row>
    <row r="536" spans="1:13" s="48" customFormat="1" ht="13.25" customHeight="1">
      <c r="A536" s="62">
        <v>524</v>
      </c>
      <c r="B536" s="63">
        <v>43339</v>
      </c>
      <c r="C536" s="75">
        <v>2299.3000000000002</v>
      </c>
      <c r="D536" s="60">
        <f t="shared" si="32"/>
        <v>2.6521460245892349E-3</v>
      </c>
      <c r="E536" s="60">
        <f t="shared" si="35"/>
        <v>4.5399513542945632E-5</v>
      </c>
      <c r="F536" s="48">
        <f t="shared" si="33"/>
        <v>9.8450762625141355</v>
      </c>
      <c r="G536" s="60">
        <f t="shared" si="34"/>
        <v>10.696110233548595</v>
      </c>
      <c r="J536" s="60"/>
      <c r="K536" s="60"/>
      <c r="L536" s="61"/>
      <c r="M536" s="60"/>
    </row>
    <row r="537" spans="1:13" s="48" customFormat="1" ht="13.25" customHeight="1">
      <c r="A537" s="62">
        <v>525</v>
      </c>
      <c r="B537" s="63">
        <v>43340</v>
      </c>
      <c r="C537" s="75">
        <v>2303.12</v>
      </c>
      <c r="D537" s="60">
        <f t="shared" si="32"/>
        <v>1.6599966440244429E-3</v>
      </c>
      <c r="E537" s="60">
        <f t="shared" si="35"/>
        <v>4.2674850583690536E-5</v>
      </c>
      <c r="F537" s="48">
        <f t="shared" si="33"/>
        <v>9.9973290622264592</v>
      </c>
      <c r="G537" s="60">
        <f t="shared" si="34"/>
        <v>10.370179529347606</v>
      </c>
      <c r="J537" s="60"/>
      <c r="K537" s="60"/>
      <c r="L537" s="61"/>
      <c r="M537" s="60"/>
    </row>
    <row r="538" spans="1:13" s="48" customFormat="1" ht="13.25" customHeight="1">
      <c r="A538" s="62">
        <v>526</v>
      </c>
      <c r="B538" s="63">
        <v>43341</v>
      </c>
      <c r="C538" s="75">
        <v>2309.0300000000002</v>
      </c>
      <c r="D538" s="60">
        <f t="shared" si="32"/>
        <v>2.5627974956174558E-3</v>
      </c>
      <c r="E538" s="60">
        <f t="shared" si="35"/>
        <v>3.9839851664373454E-5</v>
      </c>
      <c r="F538" s="48">
        <f t="shared" si="33"/>
        <v>9.965784528812069</v>
      </c>
      <c r="G538" s="60">
        <f t="shared" si="34"/>
        <v>10.019801704336324</v>
      </c>
      <c r="J538" s="60"/>
      <c r="K538" s="60"/>
      <c r="L538" s="61"/>
      <c r="M538" s="60"/>
    </row>
    <row r="539" spans="1:13" s="48" customFormat="1" ht="13.25" customHeight="1">
      <c r="A539" s="62">
        <v>527</v>
      </c>
      <c r="B539" s="64">
        <v>43342</v>
      </c>
      <c r="C539" s="75">
        <v>2307.35</v>
      </c>
      <c r="D539" s="60">
        <f t="shared" si="32"/>
        <v>-7.2784306065188287E-4</v>
      </c>
      <c r="E539" s="60">
        <f t="shared" si="35"/>
        <v>3.7476935742590244E-5</v>
      </c>
      <c r="F539" s="48">
        <f t="shared" si="33"/>
        <v>10.177649353179568</v>
      </c>
      <c r="G539" s="60">
        <f t="shared" si="34"/>
        <v>9.7181211183709486</v>
      </c>
      <c r="J539" s="60"/>
      <c r="K539" s="60"/>
      <c r="L539" s="61"/>
      <c r="M539" s="60"/>
    </row>
    <row r="540" spans="1:13" s="48" customFormat="1" ht="13.25" customHeight="1">
      <c r="A540" s="62">
        <v>528</v>
      </c>
      <c r="B540" s="65">
        <v>43343</v>
      </c>
      <c r="C540" s="75">
        <v>2322.88</v>
      </c>
      <c r="D540" s="60">
        <f t="shared" si="32"/>
        <v>6.7081152495304395E-3</v>
      </c>
      <c r="E540" s="60">
        <f t="shared" si="35"/>
        <v>3.4853009059766927E-5</v>
      </c>
      <c r="F540" s="48">
        <f t="shared" si="33"/>
        <v>8.9732684931824629</v>
      </c>
      <c r="G540" s="60">
        <f t="shared" si="34"/>
        <v>9.3717438521660767</v>
      </c>
      <c r="J540" s="60"/>
      <c r="K540" s="60"/>
      <c r="L540" s="61"/>
      <c r="M540" s="60"/>
    </row>
    <row r="541" spans="1:13" s="48" customFormat="1" ht="13.25" customHeight="1">
      <c r="A541" s="62">
        <v>529</v>
      </c>
      <c r="B541" s="63">
        <v>43346</v>
      </c>
      <c r="C541" s="75">
        <v>2307.0300000000002</v>
      </c>
      <c r="D541" s="60">
        <f t="shared" si="32"/>
        <v>-6.846812106101741E-3</v>
      </c>
      <c r="E541" s="60">
        <f t="shared" si="35"/>
        <v>3.5573546815919022E-5</v>
      </c>
      <c r="F541" s="48">
        <f t="shared" si="33"/>
        <v>8.9261078128882652</v>
      </c>
      <c r="G541" s="60">
        <f t="shared" si="34"/>
        <v>9.4681221990485493</v>
      </c>
      <c r="J541" s="60"/>
      <c r="K541" s="60"/>
      <c r="L541" s="61"/>
      <c r="M541" s="60"/>
    </row>
    <row r="542" spans="1:13" s="48" customFormat="1" ht="13.25" customHeight="1">
      <c r="A542" s="62">
        <v>530</v>
      </c>
      <c r="B542" s="63">
        <v>43347</v>
      </c>
      <c r="C542" s="75">
        <v>2315.7199999999998</v>
      </c>
      <c r="D542" s="60">
        <f t="shared" si="32"/>
        <v>3.759671293574505E-3</v>
      </c>
      <c r="E542" s="60">
        <f t="shared" si="35"/>
        <v>3.6376429466553051E-5</v>
      </c>
      <c r="F542" s="48">
        <f t="shared" si="33"/>
        <v>9.8330102149316456</v>
      </c>
      <c r="G542" s="60">
        <f t="shared" si="34"/>
        <v>9.574372159871043</v>
      </c>
      <c r="J542" s="60"/>
      <c r="K542" s="60"/>
      <c r="L542" s="61"/>
      <c r="M542" s="60"/>
    </row>
    <row r="543" spans="1:13" s="48" customFormat="1" ht="13.25" customHeight="1">
      <c r="A543" s="62">
        <v>531</v>
      </c>
      <c r="B543" s="63">
        <v>43348</v>
      </c>
      <c r="C543" s="75">
        <v>2291.77</v>
      </c>
      <c r="D543" s="60">
        <f t="shared" si="32"/>
        <v>-1.0396209524759899E-2</v>
      </c>
      <c r="E543" s="60">
        <f t="shared" si="35"/>
        <v>3.4796889609650157E-5</v>
      </c>
      <c r="F543" s="48">
        <f t="shared" si="33"/>
        <v>7.1599241192433105</v>
      </c>
      <c r="G543" s="60">
        <f t="shared" si="34"/>
        <v>9.3641957378259875</v>
      </c>
      <c r="J543" s="60"/>
      <c r="K543" s="60"/>
      <c r="L543" s="61"/>
      <c r="M543" s="60"/>
    </row>
    <row r="544" spans="1:13" s="48" customFormat="1" ht="13.25" customHeight="1">
      <c r="A544" s="62">
        <v>532</v>
      </c>
      <c r="B544" s="64">
        <v>43349</v>
      </c>
      <c r="C544" s="75">
        <v>2287.61</v>
      </c>
      <c r="D544" s="60">
        <f t="shared" si="32"/>
        <v>-1.8168403339818258E-3</v>
      </c>
      <c r="E544" s="60">
        <f t="shared" si="35"/>
        <v>4.0001416290944918E-5</v>
      </c>
      <c r="F544" s="48">
        <f t="shared" si="33"/>
        <v>10.044075899025032</v>
      </c>
      <c r="G544" s="60">
        <f t="shared" si="34"/>
        <v>10.040098059938519</v>
      </c>
      <c r="J544" s="60"/>
      <c r="K544" s="60"/>
      <c r="L544" s="61"/>
      <c r="M544" s="60"/>
    </row>
    <row r="545" spans="1:13" s="48" customFormat="1" ht="13.25" customHeight="1">
      <c r="A545" s="62">
        <v>533</v>
      </c>
      <c r="B545" s="65">
        <v>43350</v>
      </c>
      <c r="C545" s="75">
        <v>2281.58</v>
      </c>
      <c r="D545" s="60">
        <f t="shared" si="32"/>
        <v>-2.6394190220510082E-3</v>
      </c>
      <c r="E545" s="60">
        <f t="shared" si="35"/>
        <v>3.7395007891086598E-5</v>
      </c>
      <c r="F545" s="48">
        <f t="shared" si="33"/>
        <v>10.007677544967409</v>
      </c>
      <c r="G545" s="60">
        <f t="shared" si="34"/>
        <v>9.7074929763321602</v>
      </c>
      <c r="J545" s="60"/>
      <c r="K545" s="60"/>
      <c r="L545" s="61"/>
      <c r="M545" s="60"/>
    </row>
    <row r="546" spans="1:13" s="48" customFormat="1" ht="13.25" customHeight="1">
      <c r="A546" s="62">
        <v>534</v>
      </c>
      <c r="B546" s="63">
        <v>43353</v>
      </c>
      <c r="C546" s="75">
        <v>2288.66</v>
      </c>
      <c r="D546" s="60">
        <f t="shared" si="32"/>
        <v>3.0983080379636536E-3</v>
      </c>
      <c r="E546" s="60">
        <f t="shared" si="35"/>
        <v>3.5234028695963779E-5</v>
      </c>
      <c r="F546" s="48">
        <f t="shared" si="33"/>
        <v>9.98104817318006</v>
      </c>
      <c r="G546" s="60">
        <f t="shared" si="34"/>
        <v>9.422831438258287</v>
      </c>
      <c r="J546" s="60"/>
      <c r="K546" s="60"/>
      <c r="L546" s="61"/>
      <c r="M546" s="60"/>
    </row>
    <row r="547" spans="1:13" s="48" customFormat="1" ht="13.25" customHeight="1">
      <c r="A547" s="62">
        <v>535</v>
      </c>
      <c r="B547" s="63">
        <v>43354</v>
      </c>
      <c r="C547" s="75">
        <v>2283.1999999999998</v>
      </c>
      <c r="D547" s="60">
        <f t="shared" si="32"/>
        <v>-2.3885257185477476E-3</v>
      </c>
      <c r="E547" s="60">
        <f t="shared" si="35"/>
        <v>3.3413508425553184E-5</v>
      </c>
      <c r="F547" s="48">
        <f t="shared" si="33"/>
        <v>10.135809317833031</v>
      </c>
      <c r="G547" s="60">
        <f t="shared" si="34"/>
        <v>9.1761670229128907</v>
      </c>
      <c r="J547" s="60"/>
      <c r="K547" s="60"/>
      <c r="L547" s="61"/>
      <c r="M547" s="60"/>
    </row>
    <row r="548" spans="1:13" s="48" customFormat="1" ht="13.25" customHeight="1">
      <c r="A548" s="62">
        <v>536</v>
      </c>
      <c r="B548" s="63">
        <v>43355</v>
      </c>
      <c r="C548" s="75">
        <v>2282.92</v>
      </c>
      <c r="D548" s="60">
        <f t="shared" si="32"/>
        <v>-1.2264241866214164E-4</v>
      </c>
      <c r="E548" s="60">
        <f t="shared" si="35"/>
        <v>3.1445700610096232E-5</v>
      </c>
      <c r="F548" s="48">
        <f t="shared" si="33"/>
        <v>10.366769967964366</v>
      </c>
      <c r="G548" s="60">
        <f t="shared" si="34"/>
        <v>8.9018630374457306</v>
      </c>
      <c r="J548" s="60"/>
      <c r="K548" s="60"/>
      <c r="L548" s="61"/>
      <c r="M548" s="60"/>
    </row>
    <row r="549" spans="1:13" s="48" customFormat="1" ht="13.25" customHeight="1">
      <c r="A549" s="62">
        <v>537</v>
      </c>
      <c r="B549" s="64">
        <v>43356</v>
      </c>
      <c r="C549" s="75">
        <v>2286.23</v>
      </c>
      <c r="D549" s="60">
        <f t="shared" si="32"/>
        <v>1.4488474132027637E-3</v>
      </c>
      <c r="E549" s="60">
        <f t="shared" si="35"/>
        <v>2.9213547967118092E-5</v>
      </c>
      <c r="F549" s="48">
        <f t="shared" si="33"/>
        <v>10.369022322876548</v>
      </c>
      <c r="G549" s="60">
        <f t="shared" si="34"/>
        <v>8.5801014491168814</v>
      </c>
      <c r="J549" s="60"/>
      <c r="K549" s="60"/>
      <c r="L549" s="61"/>
      <c r="M549" s="60"/>
    </row>
    <row r="550" spans="1:13" s="48" customFormat="1" ht="13.25" customHeight="1">
      <c r="A550" s="62">
        <v>538</v>
      </c>
      <c r="B550" s="65">
        <v>43357</v>
      </c>
      <c r="C550" s="75">
        <v>2318.25</v>
      </c>
      <c r="D550" s="60">
        <f t="shared" si="32"/>
        <v>1.3908417963222749E-2</v>
      </c>
      <c r="E550" s="60">
        <f t="shared" si="35"/>
        <v>2.7287929591722027E-5</v>
      </c>
      <c r="F550" s="48">
        <f t="shared" si="33"/>
        <v>3.4200676554930114</v>
      </c>
      <c r="G550" s="60">
        <f t="shared" si="34"/>
        <v>8.2925015870447378</v>
      </c>
      <c r="J550" s="60"/>
      <c r="K550" s="60"/>
      <c r="L550" s="61"/>
      <c r="M550" s="60"/>
    </row>
    <row r="551" spans="1:13" s="48" customFormat="1" ht="13.25" customHeight="1">
      <c r="A551" s="62">
        <v>539</v>
      </c>
      <c r="B551" s="63">
        <v>43360</v>
      </c>
      <c r="C551" s="75">
        <v>2303.0100000000002</v>
      </c>
      <c r="D551" s="60">
        <f t="shared" si="32"/>
        <v>-6.5956277066804257E-3</v>
      </c>
      <c r="E551" s="60">
        <f t="shared" si="35"/>
        <v>3.9088061044898888E-5</v>
      </c>
      <c r="F551" s="48">
        <f t="shared" si="33"/>
        <v>9.0367627381061499</v>
      </c>
      <c r="G551" s="60">
        <f t="shared" si="34"/>
        <v>9.924813037692207</v>
      </c>
      <c r="J551" s="60"/>
      <c r="K551" s="60"/>
      <c r="L551" s="61"/>
      <c r="M551" s="60"/>
    </row>
    <row r="552" spans="1:13" s="48" customFormat="1" ht="13.25" customHeight="1">
      <c r="A552" s="62">
        <v>540</v>
      </c>
      <c r="B552" s="63">
        <v>43361</v>
      </c>
      <c r="C552" s="75">
        <v>2308.98</v>
      </c>
      <c r="D552" s="60">
        <f t="shared" si="32"/>
        <v>2.5889055849900931E-3</v>
      </c>
      <c r="E552" s="60">
        <f t="shared" si="35"/>
        <v>3.9401553225423335E-5</v>
      </c>
      <c r="F552" s="48">
        <f t="shared" si="33"/>
        <v>9.9715995358184557</v>
      </c>
      <c r="G552" s="60">
        <f t="shared" si="34"/>
        <v>9.9645328103261726</v>
      </c>
      <c r="J552" s="60"/>
      <c r="K552" s="60"/>
      <c r="L552" s="61"/>
      <c r="M552" s="60"/>
    </row>
    <row r="553" spans="1:13" s="48" customFormat="1" ht="13.25" customHeight="1">
      <c r="A553" s="62">
        <v>541</v>
      </c>
      <c r="B553" s="63">
        <v>43362</v>
      </c>
      <c r="C553" s="75">
        <v>2308.46</v>
      </c>
      <c r="D553" s="60">
        <f t="shared" si="32"/>
        <v>-2.2523303050971103E-4</v>
      </c>
      <c r="E553" s="60">
        <f t="shared" si="35"/>
        <v>3.7079316566558112E-5</v>
      </c>
      <c r="F553" s="48">
        <f t="shared" si="33"/>
        <v>10.201083102775545</v>
      </c>
      <c r="G553" s="60">
        <f t="shared" si="34"/>
        <v>9.6664304553297455</v>
      </c>
      <c r="J553" s="60"/>
      <c r="K553" s="60"/>
      <c r="L553" s="61"/>
      <c r="M553" s="60"/>
    </row>
    <row r="554" spans="1:13" s="48" customFormat="1" ht="13.25" customHeight="1">
      <c r="A554" s="62">
        <v>542</v>
      </c>
      <c r="B554" s="64">
        <v>43363</v>
      </c>
      <c r="C554" s="75">
        <v>2323.4499999999998</v>
      </c>
      <c r="D554" s="60">
        <f t="shared" si="32"/>
        <v>6.4725145056172984E-3</v>
      </c>
      <c r="E554" s="60">
        <f t="shared" si="35"/>
        <v>3.4449608536028488E-5</v>
      </c>
      <c r="F554" s="48">
        <f t="shared" si="33"/>
        <v>9.0599339665908492</v>
      </c>
      <c r="G554" s="60">
        <f t="shared" si="34"/>
        <v>9.3173501335300148</v>
      </c>
      <c r="J554" s="60"/>
      <c r="K554" s="60"/>
      <c r="L554" s="61"/>
      <c r="M554" s="60"/>
    </row>
    <row r="555" spans="1:13" s="48" customFormat="1" ht="13.25" customHeight="1">
      <c r="A555" s="62">
        <v>543</v>
      </c>
      <c r="B555" s="65">
        <v>43364</v>
      </c>
      <c r="C555" s="75">
        <v>2339.17</v>
      </c>
      <c r="D555" s="60">
        <f t="shared" si="32"/>
        <v>6.7430155420659587E-3</v>
      </c>
      <c r="E555" s="60">
        <f t="shared" si="35"/>
        <v>3.4978257229812499E-5</v>
      </c>
      <c r="F555" s="48">
        <f t="shared" si="33"/>
        <v>8.960883281769922</v>
      </c>
      <c r="G555" s="60">
        <f t="shared" si="34"/>
        <v>9.3885679535873567</v>
      </c>
      <c r="J555" s="60"/>
      <c r="K555" s="60"/>
      <c r="L555" s="61"/>
      <c r="M555" s="60"/>
    </row>
    <row r="556" spans="1:13" s="48" customFormat="1" ht="13.25" customHeight="1">
      <c r="A556" s="62">
        <v>544</v>
      </c>
      <c r="B556" s="63">
        <v>43370</v>
      </c>
      <c r="C556" s="75">
        <v>2355.4299999999998</v>
      </c>
      <c r="D556" s="60">
        <f t="shared" si="32"/>
        <v>6.927135440676962E-3</v>
      </c>
      <c r="E556" s="60">
        <f t="shared" si="35"/>
        <v>3.5723239508145708E-5</v>
      </c>
      <c r="F556" s="48">
        <f t="shared" si="33"/>
        <v>8.8964601236611252</v>
      </c>
      <c r="G556" s="60">
        <f t="shared" si="34"/>
        <v>9.4880221100357467</v>
      </c>
      <c r="J556" s="60"/>
      <c r="K556" s="60"/>
      <c r="L556" s="61"/>
      <c r="M556" s="60"/>
    </row>
    <row r="557" spans="1:13" s="48" customFormat="1" ht="13.25" customHeight="1">
      <c r="A557" s="62">
        <v>545</v>
      </c>
      <c r="B557" s="63">
        <v>43371</v>
      </c>
      <c r="C557" s="75">
        <v>2343.0700000000002</v>
      </c>
      <c r="D557" s="60">
        <f t="shared" si="32"/>
        <v>-5.2612657279263687E-3</v>
      </c>
      <c r="E557" s="60">
        <f t="shared" si="35"/>
        <v>3.6594063731533386E-5</v>
      </c>
      <c r="F557" s="48">
        <f t="shared" si="33"/>
        <v>9.459192626498421</v>
      </c>
      <c r="G557" s="60">
        <f t="shared" si="34"/>
        <v>9.6029704052165084</v>
      </c>
      <c r="J557" s="60"/>
      <c r="K557" s="60"/>
      <c r="L557" s="61"/>
      <c r="M557" s="60"/>
    </row>
    <row r="558" spans="1:13" s="48" customFormat="1" ht="13.25" customHeight="1">
      <c r="A558" s="62">
        <v>546</v>
      </c>
      <c r="B558" s="63">
        <v>43374</v>
      </c>
      <c r="C558" s="75">
        <v>2338.88</v>
      </c>
      <c r="D558" s="60">
        <f t="shared" si="32"/>
        <v>-1.7898529965424922E-3</v>
      </c>
      <c r="E558" s="60">
        <f t="shared" si="35"/>
        <v>3.5961067025440079E-5</v>
      </c>
      <c r="F558" s="48">
        <f t="shared" si="33"/>
        <v>10.143989174183663</v>
      </c>
      <c r="G558" s="60">
        <f t="shared" si="34"/>
        <v>9.5195529781659918</v>
      </c>
      <c r="J558" s="60"/>
      <c r="K558" s="60"/>
      <c r="L558" s="61"/>
      <c r="M558" s="60"/>
    </row>
    <row r="559" spans="1:13" s="48" customFormat="1" ht="13.25" customHeight="1">
      <c r="A559" s="62">
        <v>547</v>
      </c>
      <c r="B559" s="64">
        <v>43375</v>
      </c>
      <c r="C559" s="75">
        <v>2309.5700000000002</v>
      </c>
      <c r="D559" s="60">
        <f t="shared" si="32"/>
        <v>-1.2610822289872677E-2</v>
      </c>
      <c r="E559" s="60">
        <f t="shared" si="35"/>
        <v>3.3634684872480041E-5</v>
      </c>
      <c r="F559" s="48">
        <f t="shared" si="33"/>
        <v>5.5717134364710237</v>
      </c>
      <c r="G559" s="60">
        <f t="shared" si="34"/>
        <v>9.2064871627917721</v>
      </c>
      <c r="J559" s="60"/>
      <c r="K559" s="60"/>
      <c r="L559" s="61"/>
      <c r="M559" s="60"/>
    </row>
    <row r="560" spans="1:13" s="48" customFormat="1" ht="13.25" customHeight="1">
      <c r="A560" s="62">
        <v>548</v>
      </c>
      <c r="B560" s="65">
        <v>43377</v>
      </c>
      <c r="C560" s="75">
        <v>2274.4899999999998</v>
      </c>
      <c r="D560" s="60">
        <f t="shared" si="32"/>
        <v>-1.530550857243543E-2</v>
      </c>
      <c r="E560" s="60">
        <f t="shared" si="35"/>
        <v>4.2540251147455964E-5</v>
      </c>
      <c r="F560" s="48">
        <f t="shared" si="33"/>
        <v>4.5583083245679656</v>
      </c>
      <c r="G560" s="60">
        <f t="shared" si="34"/>
        <v>10.353812480994092</v>
      </c>
      <c r="J560" s="60"/>
      <c r="K560" s="60"/>
      <c r="L560" s="61"/>
      <c r="M560" s="60"/>
    </row>
    <row r="561" spans="1:13" s="48" customFormat="1" ht="13.25" customHeight="1">
      <c r="A561" s="62">
        <v>549</v>
      </c>
      <c r="B561" s="63">
        <v>43378</v>
      </c>
      <c r="C561" s="75">
        <v>2267.52</v>
      </c>
      <c r="D561" s="60">
        <f t="shared" si="32"/>
        <v>-3.0691281926663598E-3</v>
      </c>
      <c r="E561" s="60">
        <f t="shared" si="35"/>
        <v>5.6155765751435209E-5</v>
      </c>
      <c r="F561" s="48">
        <f t="shared" si="33"/>
        <v>9.619641558464874</v>
      </c>
      <c r="G561" s="60">
        <f t="shared" si="34"/>
        <v>11.895903904017413</v>
      </c>
      <c r="J561" s="60"/>
      <c r="K561" s="60"/>
      <c r="L561" s="61"/>
      <c r="M561" s="60"/>
    </row>
    <row r="562" spans="1:13" s="48" customFormat="1" ht="13.25" customHeight="1">
      <c r="A562" s="62">
        <v>550</v>
      </c>
      <c r="B562" s="63">
        <v>43381</v>
      </c>
      <c r="C562" s="75">
        <v>2253.83</v>
      </c>
      <c r="D562" s="60">
        <f t="shared" si="32"/>
        <v>-6.0557319546102198E-3</v>
      </c>
      <c r="E562" s="60">
        <f t="shared" si="35"/>
        <v>5.2836638055195065E-5</v>
      </c>
      <c r="F562" s="48">
        <f t="shared" si="33"/>
        <v>9.154243954698817</v>
      </c>
      <c r="G562" s="60">
        <f t="shared" si="34"/>
        <v>11.538991632681409</v>
      </c>
      <c r="J562" s="60"/>
      <c r="K562" s="60"/>
      <c r="L562" s="61"/>
      <c r="M562" s="60"/>
    </row>
    <row r="563" spans="1:13" s="48" customFormat="1" ht="13.25" customHeight="1">
      <c r="A563" s="62">
        <v>551</v>
      </c>
      <c r="B563" s="63">
        <v>43383</v>
      </c>
      <c r="C563" s="75">
        <v>2228.61</v>
      </c>
      <c r="D563" s="60">
        <f t="shared" si="32"/>
        <v>-1.1252918557595781E-2</v>
      </c>
      <c r="E563" s="60">
        <f t="shared" si="35"/>
        <v>5.1688644763564165E-5</v>
      </c>
      <c r="F563" s="48">
        <f t="shared" si="33"/>
        <v>7.4204466269033293</v>
      </c>
      <c r="G563" s="60">
        <f t="shared" si="34"/>
        <v>11.412948120629556</v>
      </c>
      <c r="J563" s="60"/>
      <c r="K563" s="60"/>
      <c r="L563" s="61"/>
      <c r="M563" s="60"/>
    </row>
    <row r="564" spans="1:13" s="48" customFormat="1" ht="13.25" customHeight="1">
      <c r="A564" s="62">
        <v>552</v>
      </c>
      <c r="B564" s="64">
        <v>43384</v>
      </c>
      <c r="C564" s="75">
        <v>2129.67</v>
      </c>
      <c r="D564" s="60">
        <f t="shared" si="32"/>
        <v>-4.5411034601667212E-2</v>
      </c>
      <c r="E564" s="60">
        <f t="shared" si="35"/>
        <v>5.7010724408006208E-5</v>
      </c>
      <c r="F564" s="48">
        <f t="shared" si="33"/>
        <v>-26.399205083969107</v>
      </c>
      <c r="G564" s="60">
        <f t="shared" si="34"/>
        <v>11.986118033299006</v>
      </c>
      <c r="J564" s="60"/>
      <c r="K564" s="60"/>
      <c r="L564" s="61"/>
      <c r="M564" s="60"/>
    </row>
    <row r="565" spans="1:13" s="48" customFormat="1" ht="13.25" customHeight="1">
      <c r="A565" s="62">
        <v>553</v>
      </c>
      <c r="B565" s="65">
        <v>43385</v>
      </c>
      <c r="C565" s="75">
        <v>2161.85</v>
      </c>
      <c r="D565" s="60">
        <f t="shared" si="32"/>
        <v>1.4997298465541231E-2</v>
      </c>
      <c r="E565" s="60">
        <f t="shared" si="35"/>
        <v>1.9941320466292364E-4</v>
      </c>
      <c r="F565" s="48">
        <f t="shared" si="33"/>
        <v>7.3922274301383837</v>
      </c>
      <c r="G565" s="60">
        <f t="shared" si="34"/>
        <v>22.416986321773216</v>
      </c>
      <c r="J565" s="60"/>
      <c r="K565" s="60"/>
      <c r="L565" s="61"/>
      <c r="M565" s="60"/>
    </row>
    <row r="566" spans="1:13" s="48" customFormat="1" ht="13.25" customHeight="1">
      <c r="A566" s="62">
        <v>554</v>
      </c>
      <c r="B566" s="63">
        <v>43388</v>
      </c>
      <c r="C566" s="75">
        <v>2145.12</v>
      </c>
      <c r="D566" s="60">
        <f t="shared" si="32"/>
        <v>-7.7688417354696681E-3</v>
      </c>
      <c r="E566" s="60">
        <f t="shared" si="35"/>
        <v>2.0122458065727683E-4</v>
      </c>
      <c r="F566" s="48">
        <f t="shared" si="33"/>
        <v>8.2111509388587951</v>
      </c>
      <c r="G566" s="60">
        <f t="shared" si="34"/>
        <v>22.518568854532862</v>
      </c>
      <c r="J566" s="60"/>
      <c r="K566" s="60"/>
      <c r="L566" s="61"/>
      <c r="M566" s="60"/>
    </row>
    <row r="567" spans="1:13" s="48" customFormat="1" ht="13.25" customHeight="1">
      <c r="A567" s="62">
        <v>555</v>
      </c>
      <c r="B567" s="63">
        <v>43389</v>
      </c>
      <c r="C567" s="75">
        <v>2145.12</v>
      </c>
      <c r="D567" s="60">
        <f t="shared" si="32"/>
        <v>0</v>
      </c>
      <c r="E567" s="60">
        <f t="shared" si="35"/>
        <v>1.9122025267754406E-4</v>
      </c>
      <c r="F567" s="48">
        <f t="shared" si="33"/>
        <v>8.5620846389107967</v>
      </c>
      <c r="G567" s="60">
        <f t="shared" si="34"/>
        <v>21.951652255523069</v>
      </c>
      <c r="J567" s="60"/>
      <c r="K567" s="60"/>
      <c r="L567" s="61"/>
      <c r="M567" s="60"/>
    </row>
    <row r="568" spans="1:13" s="48" customFormat="1" ht="13.25" customHeight="1">
      <c r="A568" s="62">
        <v>556</v>
      </c>
      <c r="B568" s="63">
        <v>43390</v>
      </c>
      <c r="C568" s="75">
        <v>2167.5100000000002</v>
      </c>
      <c r="D568" s="60">
        <f t="shared" si="32"/>
        <v>1.0383548400953237E-2</v>
      </c>
      <c r="E568" s="60">
        <f t="shared" si="35"/>
        <v>1.7764011150609956E-4</v>
      </c>
      <c r="F568" s="48">
        <f t="shared" si="33"/>
        <v>8.028804211492492</v>
      </c>
      <c r="G568" s="60">
        <f t="shared" si="34"/>
        <v>21.157813710196312</v>
      </c>
      <c r="J568" s="60"/>
      <c r="K568" s="60"/>
      <c r="L568" s="61"/>
      <c r="M568" s="60"/>
    </row>
    <row r="569" spans="1:13" s="48" customFormat="1" ht="13.25" customHeight="1">
      <c r="A569" s="62">
        <v>557</v>
      </c>
      <c r="B569" s="64">
        <v>43391</v>
      </c>
      <c r="C569" s="75">
        <v>2148.31</v>
      </c>
      <c r="D569" s="60">
        <f t="shared" si="32"/>
        <v>-8.897556740669707E-3</v>
      </c>
      <c r="E569" s="60">
        <f t="shared" si="35"/>
        <v>1.7268146791667849E-4</v>
      </c>
      <c r="F569" s="48">
        <f t="shared" si="33"/>
        <v>8.2056078502631564</v>
      </c>
      <c r="G569" s="60">
        <f t="shared" si="34"/>
        <v>20.860424232264066</v>
      </c>
      <c r="J569" s="60"/>
      <c r="K569" s="60"/>
      <c r="L569" s="61"/>
      <c r="M569" s="60"/>
    </row>
    <row r="570" spans="1:13" s="48" customFormat="1" ht="13.25" customHeight="1">
      <c r="A570" s="62">
        <v>558</v>
      </c>
      <c r="B570" s="65">
        <v>43392</v>
      </c>
      <c r="C570" s="75">
        <v>2156.2600000000002</v>
      </c>
      <c r="D570" s="60">
        <f t="shared" si="32"/>
        <v>3.6937529365408755E-3</v>
      </c>
      <c r="E570" s="60">
        <f t="shared" si="35"/>
        <v>1.6604019309604957E-4</v>
      </c>
      <c r="F570" s="48">
        <f t="shared" si="33"/>
        <v>8.6211089367723037</v>
      </c>
      <c r="G570" s="60">
        <f t="shared" si="34"/>
        <v>20.455348606221431</v>
      </c>
      <c r="J570" s="60"/>
      <c r="K570" s="60"/>
      <c r="L570" s="61"/>
      <c r="M570" s="60"/>
    </row>
    <row r="571" spans="1:13" s="48" customFormat="1" ht="13.25" customHeight="1">
      <c r="A571" s="62">
        <v>559</v>
      </c>
      <c r="B571" s="63">
        <v>43395</v>
      </c>
      <c r="C571" s="75">
        <v>2161.71</v>
      </c>
      <c r="D571" s="60">
        <f t="shared" si="32"/>
        <v>2.5243356920369329E-3</v>
      </c>
      <c r="E571" s="60">
        <f t="shared" si="35"/>
        <v>1.5521725798737962E-4</v>
      </c>
      <c r="F571" s="48">
        <f t="shared" si="33"/>
        <v>8.7296308780072369</v>
      </c>
      <c r="G571" s="60">
        <f t="shared" si="34"/>
        <v>19.777449029847016</v>
      </c>
      <c r="J571" s="60"/>
      <c r="K571" s="60"/>
      <c r="L571" s="61"/>
      <c r="M571" s="60"/>
    </row>
    <row r="572" spans="1:13" s="48" customFormat="1" ht="13.25" customHeight="1">
      <c r="A572" s="62">
        <v>560</v>
      </c>
      <c r="B572" s="63">
        <v>43396</v>
      </c>
      <c r="C572" s="75">
        <v>2106.1</v>
      </c>
      <c r="D572" s="60">
        <f t="shared" si="32"/>
        <v>-2.6061679194674937E-2</v>
      </c>
      <c r="E572" s="60">
        <f t="shared" si="35"/>
        <v>1.4464653698942158E-4</v>
      </c>
      <c r="F572" s="48">
        <f t="shared" si="33"/>
        <v>4.1455563297338847</v>
      </c>
      <c r="G572" s="60">
        <f t="shared" si="34"/>
        <v>19.092125947975056</v>
      </c>
      <c r="J572" s="60"/>
      <c r="K572" s="60"/>
      <c r="L572" s="61"/>
      <c r="M572" s="60"/>
    </row>
    <row r="573" spans="1:13" s="48" customFormat="1" ht="13.25" customHeight="1">
      <c r="A573" s="62">
        <v>561</v>
      </c>
      <c r="B573" s="63">
        <v>43397</v>
      </c>
      <c r="C573" s="75">
        <v>2097.58</v>
      </c>
      <c r="D573" s="60">
        <f t="shared" si="32"/>
        <v>-4.0535966897886962E-3</v>
      </c>
      <c r="E573" s="60">
        <f t="shared" si="35"/>
        <v>1.8261041599338247E-4</v>
      </c>
      <c r="F573" s="48">
        <f t="shared" si="33"/>
        <v>8.5181735724533958</v>
      </c>
      <c r="G573" s="60">
        <f t="shared" si="34"/>
        <v>21.451765622049013</v>
      </c>
      <c r="J573" s="60"/>
      <c r="K573" s="60"/>
      <c r="L573" s="61"/>
      <c r="M573" s="60"/>
    </row>
    <row r="574" spans="1:13" s="48" customFormat="1" ht="13.25" customHeight="1">
      <c r="A574" s="62">
        <v>562</v>
      </c>
      <c r="B574" s="64">
        <v>43398</v>
      </c>
      <c r="C574" s="75">
        <v>2063.3000000000002</v>
      </c>
      <c r="D574" s="60">
        <f t="shared" si="32"/>
        <v>-1.6477656466464343E-2</v>
      </c>
      <c r="E574" s="60">
        <f t="shared" si="35"/>
        <v>1.7080867887123781E-4</v>
      </c>
      <c r="F574" s="48">
        <f t="shared" si="33"/>
        <v>7.0853917171074574</v>
      </c>
      <c r="G574" s="60">
        <f t="shared" si="34"/>
        <v>20.746996668325739</v>
      </c>
      <c r="J574" s="60"/>
      <c r="K574" s="60"/>
      <c r="L574" s="61"/>
      <c r="M574" s="60"/>
    </row>
    <row r="575" spans="1:13" s="48" customFormat="1" ht="13.25" customHeight="1">
      <c r="A575" s="62">
        <v>563</v>
      </c>
      <c r="B575" s="65">
        <v>43399</v>
      </c>
      <c r="C575" s="75">
        <v>2027.15</v>
      </c>
      <c r="D575" s="60">
        <f t="shared" si="32"/>
        <v>-1.7675777090442334E-2</v>
      </c>
      <c r="E575" s="60">
        <f t="shared" si="35"/>
        <v>1.7796054216421403E-4</v>
      </c>
      <c r="F575" s="48">
        <f t="shared" si="33"/>
        <v>6.8783174180528599</v>
      </c>
      <c r="G575" s="60">
        <f t="shared" si="34"/>
        <v>21.176887548783448</v>
      </c>
      <c r="J575" s="60"/>
      <c r="K575" s="60"/>
      <c r="L575" s="61"/>
      <c r="M575" s="60"/>
    </row>
    <row r="576" spans="1:13" s="48" customFormat="1" ht="13.25" customHeight="1">
      <c r="A576" s="62">
        <v>564</v>
      </c>
      <c r="B576" s="63">
        <v>43402</v>
      </c>
      <c r="C576" s="75">
        <v>1996.05</v>
      </c>
      <c r="D576" s="60">
        <f t="shared" si="32"/>
        <v>-1.5460638042880807E-2</v>
      </c>
      <c r="E576" s="60">
        <f t="shared" si="35"/>
        <v>1.8751055705972162E-4</v>
      </c>
      <c r="F576" s="48">
        <f t="shared" si="33"/>
        <v>7.3069134313955963</v>
      </c>
      <c r="G576" s="60">
        <f t="shared" si="34"/>
        <v>21.737677055989639</v>
      </c>
      <c r="J576" s="60"/>
      <c r="K576" s="60"/>
      <c r="L576" s="61"/>
      <c r="M576" s="60"/>
    </row>
    <row r="577" spans="1:13" s="48" customFormat="1" ht="13.25" customHeight="1">
      <c r="A577" s="62">
        <v>565</v>
      </c>
      <c r="B577" s="63">
        <v>43403</v>
      </c>
      <c r="C577" s="75">
        <v>2014.69</v>
      </c>
      <c r="D577" s="60">
        <f t="shared" si="32"/>
        <v>9.2951097335426582E-3</v>
      </c>
      <c r="E577" s="60">
        <f t="shared" si="35"/>
        <v>1.9116947572677908E-4</v>
      </c>
      <c r="F577" s="48">
        <f t="shared" si="33"/>
        <v>8.1104001091402598</v>
      </c>
      <c r="G577" s="60">
        <f t="shared" si="34"/>
        <v>21.948737522497357</v>
      </c>
      <c r="J577" s="60"/>
      <c r="K577" s="60"/>
      <c r="L577" s="61"/>
      <c r="M577" s="60"/>
    </row>
    <row r="578" spans="1:13" s="48" customFormat="1" ht="13.25" customHeight="1">
      <c r="A578" s="62">
        <v>566</v>
      </c>
      <c r="B578" s="63">
        <v>43404</v>
      </c>
      <c r="C578" s="75">
        <v>2029.69</v>
      </c>
      <c r="D578" s="60">
        <f t="shared" si="32"/>
        <v>7.4177346235619421E-3</v>
      </c>
      <c r="E578" s="60">
        <f t="shared" si="35"/>
        <v>1.8372885712650256E-4</v>
      </c>
      <c r="F578" s="48">
        <f t="shared" si="33"/>
        <v>8.3025712923325088</v>
      </c>
      <c r="G578" s="60">
        <f t="shared" si="34"/>
        <v>21.517358572993722</v>
      </c>
      <c r="J578" s="60"/>
      <c r="K578" s="60"/>
      <c r="L578" s="61"/>
      <c r="M578" s="60"/>
    </row>
    <row r="579" spans="1:13" s="48" customFormat="1" ht="13.25" customHeight="1">
      <c r="A579" s="62">
        <v>567</v>
      </c>
      <c r="B579" s="64">
        <v>43405</v>
      </c>
      <c r="C579" s="75">
        <v>2024.46</v>
      </c>
      <c r="D579" s="60">
        <f t="shared" si="32"/>
        <v>-2.5800737028706228E-3</v>
      </c>
      <c r="E579" s="60">
        <f t="shared" si="35"/>
        <v>1.7458836819708959E-4</v>
      </c>
      <c r="F579" s="48">
        <f t="shared" si="33"/>
        <v>8.6149511068597917</v>
      </c>
      <c r="G579" s="60">
        <f t="shared" si="34"/>
        <v>20.975287551227176</v>
      </c>
      <c r="J579" s="60"/>
      <c r="K579" s="60"/>
      <c r="L579" s="61"/>
      <c r="M579" s="60"/>
    </row>
    <row r="580" spans="1:13" s="48" customFormat="1" ht="13.25" customHeight="1">
      <c r="A580" s="62">
        <v>568</v>
      </c>
      <c r="B580" s="65">
        <v>43406</v>
      </c>
      <c r="C580" s="75">
        <v>2096</v>
      </c>
      <c r="D580" s="60">
        <f t="shared" si="32"/>
        <v>3.4727768128837752E-2</v>
      </c>
      <c r="E580" s="60">
        <f t="shared" si="35"/>
        <v>1.6266214888355947E-4</v>
      </c>
      <c r="F580" s="48">
        <f t="shared" si="33"/>
        <v>1.3095849571376048</v>
      </c>
      <c r="G580" s="60">
        <f t="shared" si="34"/>
        <v>20.246200018437285</v>
      </c>
      <c r="J580" s="60"/>
      <c r="K580" s="60"/>
      <c r="L580" s="61"/>
      <c r="M580" s="60"/>
    </row>
    <row r="581" spans="1:13" s="48" customFormat="1" ht="13.25" customHeight="1">
      <c r="A581" s="62">
        <v>569</v>
      </c>
      <c r="B581" s="63">
        <v>43409</v>
      </c>
      <c r="C581" s="75">
        <v>2076.92</v>
      </c>
      <c r="D581" s="60">
        <f t="shared" si="32"/>
        <v>-9.1447393985821801E-3</v>
      </c>
      <c r="E581" s="60">
        <f t="shared" si="35"/>
        <v>2.3675952043010847E-4</v>
      </c>
      <c r="F581" s="48">
        <f t="shared" si="33"/>
        <v>7.995253804025543</v>
      </c>
      <c r="G581" s="60">
        <f t="shared" si="34"/>
        <v>24.426092431739331</v>
      </c>
      <c r="J581" s="60"/>
      <c r="K581" s="60"/>
      <c r="L581" s="61"/>
      <c r="M581" s="60"/>
    </row>
    <row r="582" spans="1:13" s="48" customFormat="1" ht="13.25" customHeight="1">
      <c r="A582" s="62">
        <v>570</v>
      </c>
      <c r="B582" s="63">
        <v>43410</v>
      </c>
      <c r="C582" s="75">
        <v>2089.62</v>
      </c>
      <c r="D582" s="60">
        <f t="shared" si="32"/>
        <v>6.0962042037585717E-3</v>
      </c>
      <c r="E582" s="60">
        <f t="shared" si="35"/>
        <v>2.2588425338253141E-4</v>
      </c>
      <c r="F582" s="48">
        <f t="shared" si="33"/>
        <v>8.2309624051997208</v>
      </c>
      <c r="G582" s="60">
        <f t="shared" si="34"/>
        <v>23.858506208980877</v>
      </c>
      <c r="J582" s="60"/>
      <c r="K582" s="60"/>
      <c r="L582" s="61"/>
      <c r="M582" s="60"/>
    </row>
    <row r="583" spans="1:13" s="48" customFormat="1" ht="13.25" customHeight="1">
      <c r="A583" s="62">
        <v>571</v>
      </c>
      <c r="B583" s="63">
        <v>43411</v>
      </c>
      <c r="C583" s="75">
        <v>2078.69</v>
      </c>
      <c r="D583" s="60">
        <f t="shared" si="32"/>
        <v>-5.2443436552297102E-3</v>
      </c>
      <c r="E583" s="60">
        <f t="shared" si="35"/>
        <v>2.1248163706089434E-4</v>
      </c>
      <c r="F583" s="48">
        <f t="shared" si="33"/>
        <v>8.327217259017635</v>
      </c>
      <c r="G583" s="60">
        <f t="shared" si="34"/>
        <v>23.139873063468904</v>
      </c>
      <c r="J583" s="60"/>
      <c r="K583" s="60"/>
      <c r="L583" s="61"/>
      <c r="M583" s="60"/>
    </row>
    <row r="584" spans="1:13" s="48" customFormat="1" ht="13.25" customHeight="1">
      <c r="A584" s="62">
        <v>572</v>
      </c>
      <c r="B584" s="64">
        <v>43412</v>
      </c>
      <c r="C584" s="75">
        <v>2092.63</v>
      </c>
      <c r="D584" s="60">
        <f t="shared" si="32"/>
        <v>6.6837604857430625E-3</v>
      </c>
      <c r="E584" s="60">
        <f t="shared" si="35"/>
        <v>1.9934477491625712E-4</v>
      </c>
      <c r="F584" s="48">
        <f t="shared" si="33"/>
        <v>8.2963772526021042</v>
      </c>
      <c r="G584" s="60">
        <f t="shared" si="34"/>
        <v>22.413139735185876</v>
      </c>
      <c r="J584" s="60"/>
      <c r="K584" s="60"/>
      <c r="L584" s="61"/>
      <c r="M584" s="60"/>
    </row>
    <row r="585" spans="1:13" s="48" customFormat="1" ht="13.25" customHeight="1">
      <c r="A585" s="62">
        <v>573</v>
      </c>
      <c r="B585" s="65">
        <v>43413</v>
      </c>
      <c r="C585" s="75">
        <v>2086.09</v>
      </c>
      <c r="D585" s="60">
        <f t="shared" si="32"/>
        <v>-3.1301476719250926E-3</v>
      </c>
      <c r="E585" s="60">
        <f t="shared" si="35"/>
        <v>1.8836022069261267E-4</v>
      </c>
      <c r="F585" s="48">
        <f t="shared" si="33"/>
        <v>8.5251379404201924</v>
      </c>
      <c r="G585" s="60">
        <f t="shared" si="34"/>
        <v>21.78687118760709</v>
      </c>
      <c r="J585" s="60"/>
      <c r="K585" s="60"/>
      <c r="L585" s="61"/>
      <c r="M585" s="60"/>
    </row>
    <row r="586" spans="1:13" s="48" customFormat="1" ht="13.25" customHeight="1">
      <c r="A586" s="62">
        <v>574</v>
      </c>
      <c r="B586" s="63">
        <v>43416</v>
      </c>
      <c r="C586" s="75">
        <v>2080.44</v>
      </c>
      <c r="D586" s="60">
        <f t="shared" si="32"/>
        <v>-2.712090618900583E-3</v>
      </c>
      <c r="E586" s="60">
        <f t="shared" si="35"/>
        <v>1.7567901922489163E-4</v>
      </c>
      <c r="F586" s="48">
        <f t="shared" si="33"/>
        <v>8.6049833770396909</v>
      </c>
      <c r="G586" s="60">
        <f t="shared" si="34"/>
        <v>21.040701709941303</v>
      </c>
      <c r="J586" s="60"/>
      <c r="K586" s="60"/>
      <c r="L586" s="61"/>
      <c r="M586" s="60"/>
    </row>
    <row r="587" spans="1:13" s="48" customFormat="1" ht="13.25" customHeight="1">
      <c r="A587" s="62">
        <v>575</v>
      </c>
      <c r="B587" s="63">
        <v>43417</v>
      </c>
      <c r="C587" s="75">
        <v>2071.23</v>
      </c>
      <c r="D587" s="60">
        <f t="shared" si="32"/>
        <v>-4.4367760964715112E-3</v>
      </c>
      <c r="E587" s="60">
        <f t="shared" si="35"/>
        <v>1.6372496102698257E-4</v>
      </c>
      <c r="F587" s="48">
        <f t="shared" si="33"/>
        <v>8.5970905889215192</v>
      </c>
      <c r="G587" s="60">
        <f t="shared" si="34"/>
        <v>20.312235273056388</v>
      </c>
      <c r="J587" s="60"/>
      <c r="K587" s="60"/>
      <c r="L587" s="61"/>
      <c r="M587" s="60"/>
    </row>
    <row r="588" spans="1:13" s="48" customFormat="1" ht="13.25" customHeight="1">
      <c r="A588" s="62">
        <v>576</v>
      </c>
      <c r="B588" s="63">
        <v>43418</v>
      </c>
      <c r="C588" s="75">
        <v>2068.0500000000002</v>
      </c>
      <c r="D588" s="60">
        <f t="shared" si="32"/>
        <v>-1.5364994035773647E-3</v>
      </c>
      <c r="E588" s="60">
        <f t="shared" si="35"/>
        <v>1.5349548365541741E-4</v>
      </c>
      <c r="F588" s="48">
        <f t="shared" si="33"/>
        <v>8.7664589585617492</v>
      </c>
      <c r="G588" s="60">
        <f t="shared" si="34"/>
        <v>19.667450745118238</v>
      </c>
      <c r="J588" s="60"/>
      <c r="K588" s="60"/>
      <c r="L588" s="61"/>
      <c r="M588" s="60"/>
    </row>
    <row r="589" spans="1:13" s="48" customFormat="1" ht="13.25" customHeight="1">
      <c r="A589" s="62">
        <v>577</v>
      </c>
      <c r="B589" s="64">
        <v>43419</v>
      </c>
      <c r="C589" s="75">
        <v>2088.06</v>
      </c>
      <c r="D589" s="60">
        <f t="shared" si="32"/>
        <v>9.6292709361050569E-3</v>
      </c>
      <c r="E589" s="60">
        <f t="shared" si="35"/>
        <v>1.4276215442834327E-4</v>
      </c>
      <c r="F589" s="48">
        <f t="shared" si="33"/>
        <v>8.2048386973830176</v>
      </c>
      <c r="G589" s="60">
        <f t="shared" si="34"/>
        <v>18.96735693657461</v>
      </c>
      <c r="J589" s="60"/>
      <c r="K589" s="60"/>
      <c r="L589" s="61"/>
      <c r="M589" s="60"/>
    </row>
    <row r="590" spans="1:13" s="48" customFormat="1" ht="13.25" customHeight="1">
      <c r="A590" s="62">
        <v>578</v>
      </c>
      <c r="B590" s="65">
        <v>43420</v>
      </c>
      <c r="C590" s="75">
        <v>2092.4</v>
      </c>
      <c r="D590" s="60">
        <f t="shared" ref="D590:D653" si="36">LN(C590/C589)</f>
        <v>2.0763272746032366E-3</v>
      </c>
      <c r="E590" s="60">
        <f t="shared" si="35"/>
        <v>1.3920844769609036E-4</v>
      </c>
      <c r="F590" s="48">
        <f t="shared" si="33"/>
        <v>8.8485692067951121</v>
      </c>
      <c r="G590" s="60">
        <f t="shared" si="34"/>
        <v>18.729796800663582</v>
      </c>
      <c r="J590" s="60"/>
      <c r="K590" s="60"/>
      <c r="L590" s="61"/>
      <c r="M590" s="60"/>
    </row>
    <row r="591" spans="1:13" s="48" customFormat="1" ht="13.25" customHeight="1">
      <c r="A591" s="62">
        <v>579</v>
      </c>
      <c r="B591" s="63">
        <v>43423</v>
      </c>
      <c r="C591" s="75">
        <v>2100.56</v>
      </c>
      <c r="D591" s="60">
        <f t="shared" si="36"/>
        <v>3.8922433324892051E-3</v>
      </c>
      <c r="E591" s="60">
        <f t="shared" si="35"/>
        <v>1.2962826711860486E-4</v>
      </c>
      <c r="F591" s="48">
        <f t="shared" ref="F591:F654" si="37">-1*(LN(E591)+POWER(D591,2)/E591)</f>
        <v>8.8339704388703719</v>
      </c>
      <c r="G591" s="60">
        <f t="shared" ref="G591:G654" si="38">SQRT(E591*252)*100</f>
        <v>18.073827296366542</v>
      </c>
      <c r="J591" s="60"/>
      <c r="K591" s="60"/>
      <c r="L591" s="61"/>
      <c r="M591" s="60"/>
    </row>
    <row r="592" spans="1:13" s="48" customFormat="1" ht="13.25" customHeight="1">
      <c r="A592" s="62">
        <v>580</v>
      </c>
      <c r="B592" s="63">
        <v>43424</v>
      </c>
      <c r="C592" s="75">
        <v>2082.58</v>
      </c>
      <c r="D592" s="60">
        <f t="shared" si="36"/>
        <v>-8.5964661596522624E-3</v>
      </c>
      <c r="E592" s="60">
        <f t="shared" si="35"/>
        <v>1.2149818148686182E-4</v>
      </c>
      <c r="F592" s="48">
        <f t="shared" si="37"/>
        <v>8.4073780401432998</v>
      </c>
      <c r="G592" s="60">
        <f t="shared" si="38"/>
        <v>17.497868937298957</v>
      </c>
      <c r="J592" s="60"/>
      <c r="K592" s="60"/>
      <c r="L592" s="61"/>
      <c r="M592" s="60"/>
    </row>
    <row r="593" spans="1:13" s="48" customFormat="1" ht="13.25" customHeight="1">
      <c r="A593" s="62">
        <v>581</v>
      </c>
      <c r="B593" s="63">
        <v>43425</v>
      </c>
      <c r="C593" s="75">
        <v>2076.5500000000002</v>
      </c>
      <c r="D593" s="60">
        <f t="shared" si="36"/>
        <v>-2.8996469093272347E-3</v>
      </c>
      <c r="E593" s="60">
        <f t="shared" ref="E593:E656" si="39">$B$3*E592+(1-$B$3)*POWER(D592,2)</f>
        <v>1.1811778393033343E-4</v>
      </c>
      <c r="F593" s="48">
        <f t="shared" si="37"/>
        <v>8.972645482680873</v>
      </c>
      <c r="G593" s="60">
        <f t="shared" si="38"/>
        <v>17.25273356614656</v>
      </c>
      <c r="J593" s="60"/>
      <c r="K593" s="60"/>
      <c r="L593" s="61"/>
      <c r="M593" s="60"/>
    </row>
    <row r="594" spans="1:13" s="48" customFormat="1" ht="13.25" customHeight="1">
      <c r="A594" s="62">
        <v>582</v>
      </c>
      <c r="B594" s="64">
        <v>43426</v>
      </c>
      <c r="C594" s="75">
        <v>2069.9499999999998</v>
      </c>
      <c r="D594" s="60">
        <f t="shared" si="36"/>
        <v>-3.1834103816497797E-3</v>
      </c>
      <c r="E594" s="60">
        <f t="shared" si="39"/>
        <v>1.1032637594949353E-4</v>
      </c>
      <c r="F594" s="48">
        <f t="shared" si="37"/>
        <v>9.0202118749123095</v>
      </c>
      <c r="G594" s="60">
        <f t="shared" si="38"/>
        <v>16.674005739255449</v>
      </c>
      <c r="J594" s="60"/>
      <c r="K594" s="60"/>
      <c r="L594" s="61"/>
      <c r="M594" s="60"/>
    </row>
    <row r="595" spans="1:13" s="48" customFormat="1" ht="13.25" customHeight="1">
      <c r="A595" s="62">
        <v>583</v>
      </c>
      <c r="B595" s="65">
        <v>43427</v>
      </c>
      <c r="C595" s="75">
        <v>2057.48</v>
      </c>
      <c r="D595" s="60">
        <f t="shared" si="36"/>
        <v>-6.0425194089650915E-3</v>
      </c>
      <c r="E595" s="60">
        <f t="shared" si="39"/>
        <v>1.0321088891234866E-4</v>
      </c>
      <c r="F595" s="48">
        <f t="shared" si="37"/>
        <v>8.8249746790691361</v>
      </c>
      <c r="G595" s="60">
        <f t="shared" si="38"/>
        <v>16.127350683206419</v>
      </c>
      <c r="J595" s="60"/>
      <c r="K595" s="60"/>
      <c r="L595" s="61"/>
      <c r="M595" s="60"/>
    </row>
    <row r="596" spans="1:13" s="48" customFormat="1" ht="13.25" customHeight="1">
      <c r="A596" s="62">
        <v>584</v>
      </c>
      <c r="B596" s="63">
        <v>43430</v>
      </c>
      <c r="C596" s="75">
        <v>2083.02</v>
      </c>
      <c r="D596" s="60">
        <f t="shared" si="36"/>
        <v>1.2336830781772536E-2</v>
      </c>
      <c r="E596" s="60">
        <f t="shared" si="39"/>
        <v>9.8474048747405383E-5</v>
      </c>
      <c r="F596" s="48">
        <f t="shared" si="37"/>
        <v>7.6801591037674282</v>
      </c>
      <c r="G596" s="60">
        <f t="shared" si="38"/>
        <v>15.752923628439946</v>
      </c>
      <c r="J596" s="60"/>
      <c r="K596" s="60"/>
      <c r="L596" s="61"/>
      <c r="M596" s="60"/>
    </row>
    <row r="597" spans="1:13" s="48" customFormat="1" ht="13.25" customHeight="1">
      <c r="A597" s="62">
        <v>585</v>
      </c>
      <c r="B597" s="63">
        <v>43431</v>
      </c>
      <c r="C597" s="75">
        <v>2099.42</v>
      </c>
      <c r="D597" s="60">
        <f t="shared" si="36"/>
        <v>7.8423523365867692E-3</v>
      </c>
      <c r="E597" s="60">
        <f t="shared" si="39"/>
        <v>1.022893904748635E-4</v>
      </c>
      <c r="F597" s="48">
        <f t="shared" si="37"/>
        <v>8.5864448813318255</v>
      </c>
      <c r="G597" s="60">
        <f t="shared" si="38"/>
        <v>16.055194299560998</v>
      </c>
      <c r="J597" s="60"/>
      <c r="K597" s="60"/>
      <c r="L597" s="61"/>
      <c r="M597" s="60"/>
    </row>
    <row r="598" spans="1:13" s="48" customFormat="1" ht="13.25" customHeight="1">
      <c r="A598" s="62">
        <v>586</v>
      </c>
      <c r="B598" s="63">
        <v>43432</v>
      </c>
      <c r="C598" s="75">
        <v>2108.2199999999998</v>
      </c>
      <c r="D598" s="60">
        <f t="shared" si="36"/>
        <v>4.1828734543409418E-3</v>
      </c>
      <c r="E598" s="60">
        <f t="shared" si="39"/>
        <v>9.9392773321010824E-5</v>
      </c>
      <c r="F598" s="48">
        <f t="shared" si="37"/>
        <v>9.0403979259020542</v>
      </c>
      <c r="G598" s="60">
        <f t="shared" si="38"/>
        <v>15.826237353488265</v>
      </c>
      <c r="J598" s="60"/>
      <c r="K598" s="60"/>
      <c r="L598" s="61"/>
      <c r="M598" s="60"/>
    </row>
    <row r="599" spans="1:13" s="48" customFormat="1" ht="13.25" customHeight="1">
      <c r="A599" s="62">
        <v>587</v>
      </c>
      <c r="B599" s="64">
        <v>43433</v>
      </c>
      <c r="C599" s="75">
        <v>2114.1</v>
      </c>
      <c r="D599" s="60">
        <f t="shared" si="36"/>
        <v>2.7852004590352164E-3</v>
      </c>
      <c r="E599" s="60">
        <f t="shared" si="39"/>
        <v>9.3576632595320514E-5</v>
      </c>
      <c r="F599" s="48">
        <f t="shared" si="37"/>
        <v>9.1938315805430051</v>
      </c>
      <c r="G599" s="60">
        <f t="shared" si="38"/>
        <v>15.356207674429506</v>
      </c>
      <c r="J599" s="60"/>
      <c r="K599" s="60"/>
      <c r="L599" s="61"/>
      <c r="M599" s="60"/>
    </row>
    <row r="600" spans="1:13" s="48" customFormat="1" ht="13.25" customHeight="1">
      <c r="A600" s="62">
        <v>588</v>
      </c>
      <c r="B600" s="65">
        <v>43434</v>
      </c>
      <c r="C600" s="75">
        <v>2096.86</v>
      </c>
      <c r="D600" s="60">
        <f t="shared" si="36"/>
        <v>-8.1882023688617123E-3</v>
      </c>
      <c r="E600" s="60">
        <f t="shared" si="39"/>
        <v>8.748189069078168E-5</v>
      </c>
      <c r="F600" s="48">
        <f t="shared" si="37"/>
        <v>8.5776726110496053</v>
      </c>
      <c r="G600" s="60">
        <f t="shared" si="38"/>
        <v>14.847705699560784</v>
      </c>
      <c r="J600" s="60"/>
      <c r="K600" s="60"/>
      <c r="L600" s="61"/>
      <c r="M600" s="60"/>
    </row>
    <row r="601" spans="1:13" s="48" customFormat="1" ht="13.25" customHeight="1">
      <c r="A601" s="62">
        <v>589</v>
      </c>
      <c r="B601" s="63">
        <v>43437</v>
      </c>
      <c r="C601" s="75">
        <v>2131.9299999999998</v>
      </c>
      <c r="D601" s="60">
        <f t="shared" si="36"/>
        <v>1.6586685093856884E-2</v>
      </c>
      <c r="E601" s="60">
        <f t="shared" si="39"/>
        <v>8.6030614790492564E-5</v>
      </c>
      <c r="F601" s="48">
        <f t="shared" si="37"/>
        <v>6.1628978150218412</v>
      </c>
      <c r="G601" s="60">
        <f t="shared" si="38"/>
        <v>14.724033050494054</v>
      </c>
      <c r="J601" s="60"/>
      <c r="K601" s="60"/>
      <c r="L601" s="61"/>
      <c r="M601" s="60"/>
    </row>
    <row r="602" spans="1:13" s="48" customFormat="1" ht="13.25" customHeight="1">
      <c r="A602" s="62">
        <v>590</v>
      </c>
      <c r="B602" s="63">
        <v>43438</v>
      </c>
      <c r="C602" s="75">
        <v>2114.35</v>
      </c>
      <c r="D602" s="60">
        <f t="shared" si="36"/>
        <v>-8.2802360860182982E-3</v>
      </c>
      <c r="E602" s="60">
        <f t="shared" si="39"/>
        <v>9.9459291989562721E-5</v>
      </c>
      <c r="F602" s="48">
        <f t="shared" si="37"/>
        <v>8.5264116536363606</v>
      </c>
      <c r="G602" s="60">
        <f t="shared" si="38"/>
        <v>15.83153232677425</v>
      </c>
      <c r="J602" s="60"/>
      <c r="K602" s="60"/>
      <c r="L602" s="61"/>
      <c r="M602" s="60"/>
    </row>
    <row r="603" spans="1:13" s="48" customFormat="1" ht="13.25" customHeight="1">
      <c r="A603" s="62">
        <v>591</v>
      </c>
      <c r="B603" s="63">
        <v>43439</v>
      </c>
      <c r="C603" s="75">
        <v>2101.31</v>
      </c>
      <c r="D603" s="60">
        <f t="shared" si="36"/>
        <v>-6.1864768930223754E-3</v>
      </c>
      <c r="E603" s="60">
        <f t="shared" si="39"/>
        <v>9.7265040197711314E-5</v>
      </c>
      <c r="F603" s="48">
        <f t="shared" si="37"/>
        <v>8.8445842668234302</v>
      </c>
      <c r="G603" s="60">
        <f t="shared" si="38"/>
        <v>15.655922243618628</v>
      </c>
      <c r="J603" s="60"/>
      <c r="K603" s="60"/>
      <c r="L603" s="61"/>
      <c r="M603" s="60"/>
    </row>
    <row r="604" spans="1:13" s="48" customFormat="1" ht="13.25" customHeight="1">
      <c r="A604" s="62">
        <v>592</v>
      </c>
      <c r="B604" s="64">
        <v>43440</v>
      </c>
      <c r="C604" s="75">
        <v>2068.69</v>
      </c>
      <c r="D604" s="60">
        <f t="shared" si="36"/>
        <v>-1.5645403063411858E-2</v>
      </c>
      <c r="E604" s="60">
        <f t="shared" si="39"/>
        <v>9.3075488817429363E-5</v>
      </c>
      <c r="F604" s="48">
        <f t="shared" si="37"/>
        <v>6.6522060362994031</v>
      </c>
      <c r="G604" s="60">
        <f t="shared" si="38"/>
        <v>15.315032870350686</v>
      </c>
      <c r="J604" s="60"/>
      <c r="K604" s="60"/>
      <c r="L604" s="61"/>
      <c r="M604" s="60"/>
    </row>
    <row r="605" spans="1:13" s="48" customFormat="1" ht="13.25" customHeight="1">
      <c r="A605" s="62">
        <v>593</v>
      </c>
      <c r="B605" s="65">
        <v>43441</v>
      </c>
      <c r="C605" s="75">
        <v>2075.7600000000002</v>
      </c>
      <c r="D605" s="60">
        <f t="shared" si="36"/>
        <v>3.4117949827369219E-3</v>
      </c>
      <c r="E605" s="60">
        <f t="shared" si="39"/>
        <v>1.0384919160178652E-4</v>
      </c>
      <c r="F605" s="48">
        <f t="shared" si="37"/>
        <v>9.0604818596848915</v>
      </c>
      <c r="G605" s="60">
        <f t="shared" si="38"/>
        <v>16.177143222352395</v>
      </c>
      <c r="J605" s="60"/>
      <c r="K605" s="60"/>
      <c r="L605" s="61"/>
      <c r="M605" s="60"/>
    </row>
    <row r="606" spans="1:13" s="48" customFormat="1" ht="13.25" customHeight="1">
      <c r="A606" s="62">
        <v>594</v>
      </c>
      <c r="B606" s="63">
        <v>43444</v>
      </c>
      <c r="C606" s="75">
        <v>2053.79</v>
      </c>
      <c r="D606" s="60">
        <f t="shared" si="36"/>
        <v>-1.0640484937299308E-2</v>
      </c>
      <c r="E606" s="60">
        <f t="shared" si="39"/>
        <v>9.7300674190492693E-5</v>
      </c>
      <c r="F606" s="48">
        <f t="shared" si="37"/>
        <v>8.0740958504262981</v>
      </c>
      <c r="G606" s="60">
        <f t="shared" si="38"/>
        <v>15.658789830636389</v>
      </c>
      <c r="J606" s="60"/>
      <c r="K606" s="60"/>
      <c r="L606" s="61"/>
      <c r="M606" s="60"/>
    </row>
    <row r="607" spans="1:13" s="48" customFormat="1" ht="13.25" customHeight="1">
      <c r="A607" s="62">
        <v>595</v>
      </c>
      <c r="B607" s="63">
        <v>43445</v>
      </c>
      <c r="C607" s="75">
        <v>2052.9699999999998</v>
      </c>
      <c r="D607" s="60">
        <f t="shared" si="36"/>
        <v>-3.9934157871296362E-4</v>
      </c>
      <c r="E607" s="60">
        <f t="shared" si="39"/>
        <v>9.8431232268661749E-5</v>
      </c>
      <c r="F607" s="48">
        <f t="shared" si="37"/>
        <v>9.2245322497540911</v>
      </c>
      <c r="G607" s="60">
        <f t="shared" si="38"/>
        <v>15.749498573511081</v>
      </c>
      <c r="J607" s="60"/>
      <c r="K607" s="60"/>
      <c r="L607" s="61"/>
      <c r="M607" s="60"/>
    </row>
    <row r="608" spans="1:13" s="48" customFormat="1" ht="13.25" customHeight="1">
      <c r="A608" s="62">
        <v>596</v>
      </c>
      <c r="B608" s="63">
        <v>43446</v>
      </c>
      <c r="C608" s="75">
        <v>2082.5700000000002</v>
      </c>
      <c r="D608" s="60">
        <f t="shared" si="36"/>
        <v>1.4315182771102776E-2</v>
      </c>
      <c r="E608" s="60">
        <f t="shared" si="39"/>
        <v>9.1452137032203365E-5</v>
      </c>
      <c r="F608" s="48">
        <f t="shared" si="37"/>
        <v>7.0589111175135173</v>
      </c>
      <c r="G608" s="60">
        <f t="shared" si="38"/>
        <v>15.180888818549212</v>
      </c>
      <c r="J608" s="60"/>
      <c r="K608" s="60"/>
      <c r="L608" s="61"/>
      <c r="M608" s="60"/>
    </row>
    <row r="609" spans="1:13" s="48" customFormat="1" ht="13.25" customHeight="1">
      <c r="A609" s="62">
        <v>597</v>
      </c>
      <c r="B609" s="64">
        <v>43447</v>
      </c>
      <c r="C609" s="75">
        <v>2095.5500000000002</v>
      </c>
      <c r="D609" s="60">
        <f t="shared" si="36"/>
        <v>6.2133408127905141E-3</v>
      </c>
      <c r="E609" s="60">
        <f t="shared" si="39"/>
        <v>9.951075066279149E-5</v>
      </c>
      <c r="F609" s="48">
        <f t="shared" si="37"/>
        <v>8.827290769335514</v>
      </c>
      <c r="G609" s="60">
        <f t="shared" si="38"/>
        <v>15.835627290077097</v>
      </c>
      <c r="J609" s="60"/>
      <c r="K609" s="60"/>
      <c r="L609" s="61"/>
      <c r="M609" s="60"/>
    </row>
    <row r="610" spans="1:13" s="48" customFormat="1" ht="13.25" customHeight="1">
      <c r="A610" s="62">
        <v>598</v>
      </c>
      <c r="B610" s="65">
        <v>43448</v>
      </c>
      <c r="C610" s="75">
        <v>2069.38</v>
      </c>
      <c r="D610" s="60">
        <f t="shared" si="36"/>
        <v>-1.2567003247192827E-2</v>
      </c>
      <c r="E610" s="60">
        <f t="shared" si="39"/>
        <v>9.5185369447110251E-5</v>
      </c>
      <c r="F610" s="48">
        <f t="shared" si="37"/>
        <v>7.6005052627580278</v>
      </c>
      <c r="G610" s="60">
        <f t="shared" si="38"/>
        <v>15.487644462819963</v>
      </c>
      <c r="J610" s="60"/>
      <c r="K610" s="60"/>
      <c r="L610" s="61"/>
      <c r="M610" s="60"/>
    </row>
    <row r="611" spans="1:13" s="48" customFormat="1" ht="13.25" customHeight="1">
      <c r="A611" s="62">
        <v>599</v>
      </c>
      <c r="B611" s="63">
        <v>43451</v>
      </c>
      <c r="C611" s="75">
        <v>2071.09</v>
      </c>
      <c r="D611" s="60">
        <f t="shared" si="36"/>
        <v>8.2599323131072027E-4</v>
      </c>
      <c r="E611" s="60">
        <f t="shared" si="39"/>
        <v>9.9641357228831806E-5</v>
      </c>
      <c r="F611" s="48">
        <f t="shared" si="37"/>
        <v>9.2070860411498288</v>
      </c>
      <c r="G611" s="60">
        <f t="shared" si="38"/>
        <v>15.846015909895335</v>
      </c>
      <c r="J611" s="60"/>
      <c r="K611" s="60"/>
      <c r="L611" s="61"/>
      <c r="M611" s="60"/>
    </row>
    <row r="612" spans="1:13" s="48" customFormat="1" ht="13.25" customHeight="1">
      <c r="A612" s="62">
        <v>600</v>
      </c>
      <c r="B612" s="63">
        <v>43452</v>
      </c>
      <c r="C612" s="75">
        <v>2062.11</v>
      </c>
      <c r="D612" s="60">
        <f t="shared" si="36"/>
        <v>-4.3453082985601106E-3</v>
      </c>
      <c r="E612" s="60">
        <f t="shared" si="39"/>
        <v>9.2613448697610563E-5</v>
      </c>
      <c r="F612" s="48">
        <f t="shared" si="37"/>
        <v>9.0831997094280901</v>
      </c>
      <c r="G612" s="60">
        <f t="shared" si="38"/>
        <v>15.276972563894281</v>
      </c>
      <c r="J612" s="60"/>
      <c r="K612" s="60"/>
      <c r="L612" s="61"/>
      <c r="M612" s="60"/>
    </row>
    <row r="613" spans="1:13" s="48" customFormat="1" ht="13.25" customHeight="1">
      <c r="A613" s="62">
        <v>601</v>
      </c>
      <c r="B613" s="63">
        <v>43453</v>
      </c>
      <c r="C613" s="75">
        <v>2078.84</v>
      </c>
      <c r="D613" s="60">
        <f t="shared" si="36"/>
        <v>8.0803153996688859E-3</v>
      </c>
      <c r="E613" s="60">
        <f t="shared" si="39"/>
        <v>8.7377144043974245E-5</v>
      </c>
      <c r="F613" s="48">
        <f t="shared" si="37"/>
        <v>8.598039110025038</v>
      </c>
      <c r="G613" s="60">
        <f t="shared" si="38"/>
        <v>14.83881406955472</v>
      </c>
      <c r="J613" s="60"/>
      <c r="K613" s="60"/>
      <c r="L613" s="61"/>
      <c r="M613" s="60"/>
    </row>
    <row r="614" spans="1:13" s="48" customFormat="1" ht="13.25" customHeight="1">
      <c r="A614" s="62">
        <v>602</v>
      </c>
      <c r="B614" s="64">
        <v>43454</v>
      </c>
      <c r="C614" s="75">
        <v>2060.12</v>
      </c>
      <c r="D614" s="60">
        <f t="shared" si="36"/>
        <v>-9.0458123052697664E-3</v>
      </c>
      <c r="E614" s="60">
        <f t="shared" si="39"/>
        <v>8.5808658483010742E-5</v>
      </c>
      <c r="F614" s="48">
        <f t="shared" si="37"/>
        <v>8.4097954952821254</v>
      </c>
      <c r="G614" s="60">
        <f t="shared" si="38"/>
        <v>14.70502701042018</v>
      </c>
      <c r="J614" s="60"/>
      <c r="K614" s="60"/>
      <c r="L614" s="61"/>
      <c r="M614" s="60"/>
    </row>
    <row r="615" spans="1:13" s="48" customFormat="1" ht="13.25" customHeight="1">
      <c r="A615" s="62">
        <v>603</v>
      </c>
      <c r="B615" s="65">
        <v>43455</v>
      </c>
      <c r="C615" s="75">
        <v>2061.4899999999998</v>
      </c>
      <c r="D615" s="60">
        <f t="shared" si="36"/>
        <v>6.64788784215548E-4</v>
      </c>
      <c r="E615" s="60">
        <f t="shared" si="39"/>
        <v>8.5525867918633778E-5</v>
      </c>
      <c r="F615" s="48">
        <f t="shared" si="37"/>
        <v>9.3615243052416321</v>
      </c>
      <c r="G615" s="60">
        <f t="shared" si="38"/>
        <v>14.680776108740201</v>
      </c>
      <c r="J615" s="60"/>
      <c r="K615" s="60"/>
      <c r="L615" s="61"/>
      <c r="M615" s="60"/>
    </row>
    <row r="616" spans="1:13" s="48" customFormat="1" ht="13.25" customHeight="1">
      <c r="A616" s="62">
        <v>604</v>
      </c>
      <c r="B616" s="63">
        <v>43458</v>
      </c>
      <c r="C616" s="75">
        <v>2055.0100000000002</v>
      </c>
      <c r="D616" s="60">
        <f t="shared" si="36"/>
        <v>-3.1483081998759182E-3</v>
      </c>
      <c r="E616" s="60">
        <f t="shared" si="39"/>
        <v>7.9483350558033622E-5</v>
      </c>
      <c r="F616" s="48">
        <f t="shared" si="37"/>
        <v>9.3152595793493518</v>
      </c>
      <c r="G616" s="60">
        <f t="shared" si="38"/>
        <v>14.152669126572723</v>
      </c>
      <c r="J616" s="60"/>
      <c r="K616" s="60"/>
      <c r="L616" s="61"/>
      <c r="M616" s="60"/>
    </row>
    <row r="617" spans="1:13" s="48" customFormat="1" ht="13.25" customHeight="1">
      <c r="A617" s="62">
        <v>605</v>
      </c>
      <c r="B617" s="63">
        <v>43460</v>
      </c>
      <c r="C617" s="75">
        <v>2028.01</v>
      </c>
      <c r="D617" s="60">
        <f t="shared" si="36"/>
        <v>-1.3225697433157893E-2</v>
      </c>
      <c r="E617" s="60">
        <f t="shared" si="39"/>
        <v>7.4542499051678717E-5</v>
      </c>
      <c r="F617" s="48">
        <f t="shared" si="37"/>
        <v>7.1575727400128084</v>
      </c>
      <c r="G617" s="60">
        <f t="shared" si="38"/>
        <v>13.705732290185388</v>
      </c>
      <c r="J617" s="60"/>
      <c r="K617" s="60"/>
      <c r="L617" s="61"/>
      <c r="M617" s="60"/>
    </row>
    <row r="618" spans="1:13" s="48" customFormat="1" ht="13.25" customHeight="1">
      <c r="A618" s="62">
        <v>606</v>
      </c>
      <c r="B618" s="63">
        <v>43461</v>
      </c>
      <c r="C618" s="75">
        <v>2028.44</v>
      </c>
      <c r="D618" s="60">
        <f t="shared" si="36"/>
        <v>2.120080373778047E-4</v>
      </c>
      <c r="E618" s="60">
        <f t="shared" si="39"/>
        <v>8.1671074712028052E-5</v>
      </c>
      <c r="F618" s="48">
        <f t="shared" si="37"/>
        <v>9.4122603147607915</v>
      </c>
      <c r="G618" s="60">
        <f t="shared" si="38"/>
        <v>14.346118230180268</v>
      </c>
      <c r="J618" s="60"/>
      <c r="K618" s="60"/>
      <c r="L618" s="61"/>
      <c r="M618" s="60"/>
    </row>
    <row r="619" spans="1:13" s="48" customFormat="1" ht="13.25" customHeight="1">
      <c r="A619" s="62">
        <v>607</v>
      </c>
      <c r="B619" s="64">
        <v>43462</v>
      </c>
      <c r="C619" s="75">
        <v>2041.04</v>
      </c>
      <c r="D619" s="60">
        <f t="shared" si="36"/>
        <v>6.1924571511966613E-3</v>
      </c>
      <c r="E619" s="60">
        <f t="shared" si="39"/>
        <v>7.5874124250209309E-5</v>
      </c>
      <c r="F619" s="48">
        <f t="shared" si="37"/>
        <v>8.981038235562643</v>
      </c>
      <c r="G619" s="60">
        <f t="shared" si="38"/>
        <v>13.827609811913536</v>
      </c>
      <c r="J619" s="60"/>
      <c r="K619" s="60"/>
      <c r="L619" s="61"/>
      <c r="M619" s="60"/>
    </row>
    <row r="620" spans="1:13" s="48" customFormat="1" ht="13.25" customHeight="1">
      <c r="A620" s="62">
        <v>608</v>
      </c>
      <c r="B620" s="65">
        <v>43467</v>
      </c>
      <c r="C620" s="75">
        <v>2010</v>
      </c>
      <c r="D620" s="60">
        <f t="shared" si="36"/>
        <v>-1.532475980083922E-2</v>
      </c>
      <c r="E620" s="60">
        <f t="shared" si="39"/>
        <v>7.3208977223288449E-5</v>
      </c>
      <c r="F620" s="48">
        <f t="shared" si="37"/>
        <v>6.3142763194234819</v>
      </c>
      <c r="G620" s="60">
        <f t="shared" si="38"/>
        <v>13.582585269479699</v>
      </c>
      <c r="J620" s="60"/>
      <c r="K620" s="60"/>
      <c r="L620" s="61"/>
      <c r="M620" s="60"/>
    </row>
    <row r="621" spans="1:13" s="48" customFormat="1" ht="13.25" customHeight="1">
      <c r="A621" s="62">
        <v>609</v>
      </c>
      <c r="B621" s="63">
        <v>43468</v>
      </c>
      <c r="C621" s="75">
        <v>1993.7</v>
      </c>
      <c r="D621" s="60">
        <f t="shared" si="36"/>
        <v>-8.1425132043402137E-3</v>
      </c>
      <c r="E621" s="60">
        <f t="shared" si="39"/>
        <v>8.4688327806347211E-5</v>
      </c>
      <c r="F621" s="48">
        <f t="shared" si="37"/>
        <v>8.5936560404420952</v>
      </c>
      <c r="G621" s="60">
        <f t="shared" si="38"/>
        <v>14.608716099370096</v>
      </c>
      <c r="J621" s="60"/>
      <c r="K621" s="60"/>
      <c r="L621" s="61"/>
      <c r="M621" s="60"/>
    </row>
    <row r="622" spans="1:13" s="48" customFormat="1" ht="13.25" customHeight="1">
      <c r="A622" s="62">
        <v>610</v>
      </c>
      <c r="B622" s="63">
        <v>43469</v>
      </c>
      <c r="C622" s="75">
        <v>2010.25</v>
      </c>
      <c r="D622" s="60">
        <f t="shared" si="36"/>
        <v>8.2668835794773316E-3</v>
      </c>
      <c r="E622" s="60">
        <f t="shared" si="39"/>
        <v>8.338245667122576E-5</v>
      </c>
      <c r="F622" s="48">
        <f t="shared" si="37"/>
        <v>8.5724593986389408</v>
      </c>
      <c r="G622" s="60">
        <f t="shared" si="38"/>
        <v>14.495647305708321</v>
      </c>
      <c r="J622" s="60"/>
      <c r="K622" s="60"/>
      <c r="L622" s="61"/>
      <c r="M622" s="60"/>
    </row>
    <row r="623" spans="1:13" s="48" customFormat="1" ht="13.25" customHeight="1">
      <c r="A623" s="62">
        <v>611</v>
      </c>
      <c r="B623" s="63">
        <v>43472</v>
      </c>
      <c r="C623" s="75">
        <v>2037.1</v>
      </c>
      <c r="D623" s="60">
        <f t="shared" si="36"/>
        <v>1.326813539525349E-2</v>
      </c>
      <c r="E623" s="60">
        <f t="shared" si="39"/>
        <v>8.2314263541031579E-5</v>
      </c>
      <c r="F623" s="48">
        <f t="shared" si="37"/>
        <v>7.2662916483326043</v>
      </c>
      <c r="G623" s="60">
        <f t="shared" si="38"/>
        <v>14.402497843200656</v>
      </c>
      <c r="J623" s="60"/>
      <c r="K623" s="60"/>
      <c r="L623" s="61"/>
      <c r="M623" s="60"/>
    </row>
    <row r="624" spans="1:13" s="48" customFormat="1" ht="13.25" customHeight="1">
      <c r="A624" s="62">
        <v>612</v>
      </c>
      <c r="B624" s="64">
        <v>43473</v>
      </c>
      <c r="C624" s="75">
        <v>2025.27</v>
      </c>
      <c r="D624" s="60">
        <f t="shared" si="36"/>
        <v>-5.8242028376378789E-3</v>
      </c>
      <c r="E624" s="60">
        <f t="shared" si="39"/>
        <v>8.8970750582652818E-5</v>
      </c>
      <c r="F624" s="48">
        <f t="shared" si="37"/>
        <v>8.9459389498362025</v>
      </c>
      <c r="G624" s="60">
        <f t="shared" si="38"/>
        <v>14.973519675356394</v>
      </c>
      <c r="J624" s="60"/>
      <c r="K624" s="60"/>
      <c r="L624" s="61"/>
      <c r="M624" s="60"/>
    </row>
    <row r="625" spans="1:13" s="48" customFormat="1" ht="13.25" customHeight="1">
      <c r="A625" s="62">
        <v>613</v>
      </c>
      <c r="B625" s="65">
        <v>43474</v>
      </c>
      <c r="C625" s="75">
        <v>2064.71</v>
      </c>
      <c r="D625" s="60">
        <f t="shared" si="36"/>
        <v>1.9286755711872713E-2</v>
      </c>
      <c r="E625" s="60">
        <f t="shared" si="39"/>
        <v>8.5061233811360617E-5</v>
      </c>
      <c r="F625" s="48">
        <f t="shared" si="37"/>
        <v>4.9990666219915356</v>
      </c>
      <c r="G625" s="60">
        <f t="shared" si="38"/>
        <v>14.640843869279829</v>
      </c>
      <c r="J625" s="60"/>
      <c r="K625" s="60"/>
      <c r="L625" s="61"/>
      <c r="M625" s="60"/>
    </row>
    <row r="626" spans="1:13" s="48" customFormat="1" ht="13.25" customHeight="1">
      <c r="A626" s="62">
        <v>614</v>
      </c>
      <c r="B626" s="63">
        <v>43475</v>
      </c>
      <c r="C626" s="75">
        <v>2063.2800000000002</v>
      </c>
      <c r="D626" s="60">
        <f t="shared" si="36"/>
        <v>-6.9283116344834685E-4</v>
      </c>
      <c r="E626" s="60">
        <f t="shared" si="39"/>
        <v>1.0543764781589015E-4</v>
      </c>
      <c r="F626" s="48">
        <f t="shared" si="37"/>
        <v>9.1528381996603585</v>
      </c>
      <c r="G626" s="60">
        <f t="shared" si="38"/>
        <v>16.300394857059235</v>
      </c>
      <c r="J626" s="60"/>
      <c r="K626" s="60"/>
      <c r="L626" s="61"/>
      <c r="M626" s="60"/>
    </row>
    <row r="627" spans="1:13" s="48" customFormat="1" ht="13.25" customHeight="1">
      <c r="A627" s="62">
        <v>615</v>
      </c>
      <c r="B627" s="63">
        <v>43476</v>
      </c>
      <c r="C627" s="75">
        <v>2075.5700000000002</v>
      </c>
      <c r="D627" s="60">
        <f t="shared" si="36"/>
        <v>5.9388652028751375E-3</v>
      </c>
      <c r="E627" s="60">
        <f t="shared" si="39"/>
        <v>9.7983733021738157E-5</v>
      </c>
      <c r="F627" s="48">
        <f t="shared" si="37"/>
        <v>8.8707501505839215</v>
      </c>
      <c r="G627" s="60">
        <f t="shared" si="38"/>
        <v>15.713656710478951</v>
      </c>
      <c r="J627" s="60"/>
      <c r="K627" s="60"/>
      <c r="L627" s="61"/>
      <c r="M627" s="60"/>
    </row>
    <row r="628" spans="1:13" s="48" customFormat="1" ht="13.25" customHeight="1">
      <c r="A628" s="62">
        <v>616</v>
      </c>
      <c r="B628" s="63">
        <v>43479</v>
      </c>
      <c r="C628" s="75">
        <v>2064.52</v>
      </c>
      <c r="D628" s="60">
        <f t="shared" si="36"/>
        <v>-5.3380608822686934E-3</v>
      </c>
      <c r="E628" s="60">
        <f t="shared" si="39"/>
        <v>9.3529917551527737E-5</v>
      </c>
      <c r="F628" s="48">
        <f t="shared" si="37"/>
        <v>8.9725684580811489</v>
      </c>
      <c r="G628" s="60">
        <f t="shared" si="38"/>
        <v>15.352374156131354</v>
      </c>
      <c r="J628" s="60"/>
      <c r="K628" s="60"/>
      <c r="L628" s="61"/>
      <c r="M628" s="60"/>
    </row>
    <row r="629" spans="1:13" s="48" customFormat="1" ht="13.25" customHeight="1">
      <c r="A629" s="62">
        <v>617</v>
      </c>
      <c r="B629" s="64">
        <v>43480</v>
      </c>
      <c r="C629" s="75">
        <v>2097.1799999999998</v>
      </c>
      <c r="D629" s="60">
        <f t="shared" si="36"/>
        <v>1.5695831273109584E-2</v>
      </c>
      <c r="E629" s="60">
        <f t="shared" si="39"/>
        <v>8.8911239410563426E-5</v>
      </c>
      <c r="F629" s="48">
        <f t="shared" si="37"/>
        <v>6.5570286133332889</v>
      </c>
      <c r="G629" s="60">
        <f t="shared" si="38"/>
        <v>14.968511058706536</v>
      </c>
      <c r="J629" s="60"/>
      <c r="K629" s="60"/>
      <c r="L629" s="61"/>
      <c r="M629" s="60"/>
    </row>
    <row r="630" spans="1:13" s="48" customFormat="1" ht="13.25" customHeight="1">
      <c r="A630" s="62">
        <v>618</v>
      </c>
      <c r="B630" s="65">
        <v>43481</v>
      </c>
      <c r="C630" s="75">
        <v>2106.1</v>
      </c>
      <c r="D630" s="60">
        <f t="shared" si="36"/>
        <v>4.2443108194231173E-3</v>
      </c>
      <c r="E630" s="60">
        <f t="shared" si="39"/>
        <v>1.0009292339453499E-4</v>
      </c>
      <c r="F630" s="48">
        <f t="shared" si="37"/>
        <v>9.0294370646019537</v>
      </c>
      <c r="G630" s="60">
        <f t="shared" si="38"/>
        <v>15.881881719564223</v>
      </c>
      <c r="J630" s="60"/>
      <c r="K630" s="60"/>
      <c r="L630" s="61"/>
      <c r="M630" s="60"/>
    </row>
    <row r="631" spans="1:13" s="48" customFormat="1" ht="13.25" customHeight="1">
      <c r="A631" s="62">
        <v>619</v>
      </c>
      <c r="B631" s="63">
        <v>43482</v>
      </c>
      <c r="C631" s="75">
        <v>2107.06</v>
      </c>
      <c r="D631" s="60">
        <f t="shared" si="36"/>
        <v>4.5571495818540599E-4</v>
      </c>
      <c r="E631" s="60">
        <f t="shared" si="39"/>
        <v>9.4263828495648133E-5</v>
      </c>
      <c r="F631" s="48">
        <f t="shared" si="37"/>
        <v>9.2672098840146884</v>
      </c>
      <c r="G631" s="60">
        <f t="shared" si="38"/>
        <v>15.412489993801563</v>
      </c>
      <c r="J631" s="60"/>
      <c r="K631" s="60"/>
      <c r="L631" s="61"/>
      <c r="M631" s="60"/>
    </row>
    <row r="632" spans="1:13" s="48" customFormat="1" ht="13.25" customHeight="1">
      <c r="A632" s="62">
        <v>620</v>
      </c>
      <c r="B632" s="63">
        <v>43483</v>
      </c>
      <c r="C632" s="75">
        <v>2124.2800000000002</v>
      </c>
      <c r="D632" s="60">
        <f t="shared" si="36"/>
        <v>8.1393105098215637E-3</v>
      </c>
      <c r="E632" s="60">
        <f t="shared" si="39"/>
        <v>8.7584118530951974E-5</v>
      </c>
      <c r="F632" s="48">
        <f t="shared" si="37"/>
        <v>8.5865137453643623</v>
      </c>
      <c r="G632" s="60">
        <f t="shared" si="38"/>
        <v>14.856378384316917</v>
      </c>
      <c r="J632" s="60"/>
      <c r="K632" s="60"/>
      <c r="L632" s="61"/>
      <c r="M632" s="60"/>
    </row>
    <row r="633" spans="1:13" s="48" customFormat="1" ht="13.25" customHeight="1">
      <c r="A633" s="62">
        <v>621</v>
      </c>
      <c r="B633" s="63">
        <v>43486</v>
      </c>
      <c r="C633" s="75">
        <v>2124.61</v>
      </c>
      <c r="D633" s="60">
        <f t="shared" si="36"/>
        <v>1.5533468772486607E-4</v>
      </c>
      <c r="E633" s="60">
        <f t="shared" si="39"/>
        <v>8.606888990177475E-5</v>
      </c>
      <c r="F633" s="48">
        <f t="shared" si="37"/>
        <v>9.3600821933747476</v>
      </c>
      <c r="G633" s="60">
        <f t="shared" si="38"/>
        <v>14.727308055190274</v>
      </c>
      <c r="J633" s="60"/>
      <c r="K633" s="60"/>
      <c r="L633" s="61"/>
      <c r="M633" s="60"/>
    </row>
    <row r="634" spans="1:13" s="48" customFormat="1" ht="13.25" customHeight="1">
      <c r="A634" s="62">
        <v>622</v>
      </c>
      <c r="B634" s="64">
        <v>43487</v>
      </c>
      <c r="C634" s="75">
        <v>2117.77</v>
      </c>
      <c r="D634" s="60">
        <f t="shared" si="36"/>
        <v>-3.2246078507411746E-3</v>
      </c>
      <c r="E634" s="60">
        <f t="shared" si="39"/>
        <v>7.9958135493818824E-5</v>
      </c>
      <c r="F634" s="48">
        <f t="shared" si="37"/>
        <v>9.3039631162228886</v>
      </c>
      <c r="G634" s="60">
        <f t="shared" si="38"/>
        <v>14.194875886897476</v>
      </c>
      <c r="J634" s="60"/>
      <c r="K634" s="60"/>
      <c r="L634" s="61"/>
      <c r="M634" s="60"/>
    </row>
    <row r="635" spans="1:13" s="48" customFormat="1" ht="13.25" customHeight="1">
      <c r="A635" s="62">
        <v>623</v>
      </c>
      <c r="B635" s="65">
        <v>43488</v>
      </c>
      <c r="C635" s="75">
        <v>2127.7800000000002</v>
      </c>
      <c r="D635" s="60">
        <f t="shared" si="36"/>
        <v>4.7155344060223724E-3</v>
      </c>
      <c r="E635" s="60">
        <f t="shared" si="39"/>
        <v>7.5018098307236543E-5</v>
      </c>
      <c r="F635" s="48">
        <f t="shared" si="37"/>
        <v>9.2013691603903283</v>
      </c>
      <c r="G635" s="60">
        <f t="shared" si="38"/>
        <v>13.749385722069043</v>
      </c>
      <c r="J635" s="60"/>
      <c r="K635" s="60"/>
      <c r="L635" s="61"/>
      <c r="M635" s="60"/>
    </row>
    <row r="636" spans="1:13" s="48" customFormat="1" ht="13.25" customHeight="1">
      <c r="A636" s="62">
        <v>624</v>
      </c>
      <c r="B636" s="63">
        <v>43489</v>
      </c>
      <c r="C636" s="75">
        <v>2145.0300000000002</v>
      </c>
      <c r="D636" s="60">
        <f t="shared" si="36"/>
        <v>8.0743556198497411E-3</v>
      </c>
      <c r="E636" s="60">
        <f t="shared" si="39"/>
        <v>7.1269621139309202E-5</v>
      </c>
      <c r="F636" s="48">
        <f t="shared" si="37"/>
        <v>8.6342716923617786</v>
      </c>
      <c r="G636" s="60">
        <f t="shared" si="38"/>
        <v>13.401471757648828</v>
      </c>
      <c r="J636" s="60"/>
      <c r="K636" s="60"/>
      <c r="L636" s="61"/>
      <c r="M636" s="60"/>
    </row>
    <row r="637" spans="1:13" s="48" customFormat="1" ht="13.25" customHeight="1">
      <c r="A637" s="62">
        <v>625</v>
      </c>
      <c r="B637" s="63">
        <v>43490</v>
      </c>
      <c r="C637" s="75">
        <v>2177.73</v>
      </c>
      <c r="D637" s="60">
        <f t="shared" si="36"/>
        <v>1.512951158792041E-2</v>
      </c>
      <c r="E637" s="60">
        <f t="shared" si="39"/>
        <v>7.0838227278922762E-5</v>
      </c>
      <c r="F637" s="48">
        <f t="shared" si="37"/>
        <v>6.3237756721619007</v>
      </c>
      <c r="G637" s="60">
        <f t="shared" si="38"/>
        <v>13.360850749218232</v>
      </c>
      <c r="J637" s="60"/>
      <c r="K637" s="60"/>
      <c r="L637" s="61"/>
      <c r="M637" s="60"/>
    </row>
    <row r="638" spans="1:13" s="48" customFormat="1" ht="13.25" customHeight="1">
      <c r="A638" s="62">
        <v>626</v>
      </c>
      <c r="B638" s="63">
        <v>43493</v>
      </c>
      <c r="C638" s="75">
        <v>2177.3000000000002</v>
      </c>
      <c r="D638" s="60">
        <f t="shared" si="36"/>
        <v>-1.974728079471588E-4</v>
      </c>
      <c r="E638" s="60">
        <f t="shared" si="39"/>
        <v>8.2063659518848635E-5</v>
      </c>
      <c r="F638" s="48">
        <f t="shared" si="37"/>
        <v>9.4075400902022714</v>
      </c>
      <c r="G638" s="60">
        <f t="shared" si="38"/>
        <v>14.380557081959605</v>
      </c>
      <c r="J638" s="60"/>
      <c r="K638" s="60"/>
      <c r="L638" s="61"/>
      <c r="M638" s="60"/>
    </row>
    <row r="639" spans="1:13" s="48" customFormat="1" ht="13.25" customHeight="1">
      <c r="A639" s="62">
        <v>627</v>
      </c>
      <c r="B639" s="64">
        <v>43494</v>
      </c>
      <c r="C639" s="75">
        <v>2183.36</v>
      </c>
      <c r="D639" s="60">
        <f t="shared" si="36"/>
        <v>2.7793975687855944E-3</v>
      </c>
      <c r="E639" s="60">
        <f t="shared" si="39"/>
        <v>7.6238405649633727E-5</v>
      </c>
      <c r="F639" s="48">
        <f t="shared" si="37"/>
        <v>9.3803176612894958</v>
      </c>
      <c r="G639" s="60">
        <f t="shared" si="38"/>
        <v>13.860764128902742</v>
      </c>
      <c r="J639" s="60"/>
      <c r="K639" s="60"/>
      <c r="L639" s="61"/>
      <c r="M639" s="60"/>
    </row>
    <row r="640" spans="1:13" s="48" customFormat="1" ht="13.25" customHeight="1">
      <c r="A640" s="62">
        <v>628</v>
      </c>
      <c r="B640" s="65">
        <v>43495</v>
      </c>
      <c r="C640" s="75">
        <v>2206.1999999999998</v>
      </c>
      <c r="D640" s="60">
        <f t="shared" si="36"/>
        <v>1.0406603908222407E-2</v>
      </c>
      <c r="E640" s="60">
        <f t="shared" si="39"/>
        <v>7.1372702266529617E-5</v>
      </c>
      <c r="F640" s="48">
        <f t="shared" si="37"/>
        <v>8.0302445908751636</v>
      </c>
      <c r="G640" s="60">
        <f t="shared" si="38"/>
        <v>13.411159894343763</v>
      </c>
      <c r="J640" s="60"/>
      <c r="K640" s="60"/>
      <c r="L640" s="61"/>
      <c r="M640" s="60"/>
    </row>
    <row r="641" spans="1:13" s="48" customFormat="1" ht="13.25" customHeight="1">
      <c r="A641" s="62">
        <v>629</v>
      </c>
      <c r="B641" s="63">
        <v>43496</v>
      </c>
      <c r="C641" s="75">
        <v>2204.85</v>
      </c>
      <c r="D641" s="60">
        <f t="shared" si="36"/>
        <v>-6.1209917917492214E-4</v>
      </c>
      <c r="E641" s="60">
        <f t="shared" si="39"/>
        <v>7.3995032628980476E-5</v>
      </c>
      <c r="F641" s="48">
        <f t="shared" si="37"/>
        <v>9.5064492077450424</v>
      </c>
      <c r="G641" s="60">
        <f t="shared" si="38"/>
        <v>13.655309671517186</v>
      </c>
      <c r="J641" s="60"/>
      <c r="K641" s="60"/>
      <c r="L641" s="61"/>
      <c r="M641" s="60"/>
    </row>
    <row r="642" spans="1:13" s="48" customFormat="1" ht="13.25" customHeight="1">
      <c r="A642" s="62">
        <v>630</v>
      </c>
      <c r="B642" s="63">
        <v>43497</v>
      </c>
      <c r="C642" s="75">
        <v>2203.46</v>
      </c>
      <c r="D642" s="60">
        <f t="shared" si="36"/>
        <v>-6.3062717733812013E-4</v>
      </c>
      <c r="E642" s="60">
        <f t="shared" si="39"/>
        <v>6.8766637801581228E-5</v>
      </c>
      <c r="F642" s="48">
        <f t="shared" si="37"/>
        <v>9.5790086547863229</v>
      </c>
      <c r="G642" s="60">
        <f t="shared" si="38"/>
        <v>13.164039169646403</v>
      </c>
      <c r="J642" s="60"/>
      <c r="K642" s="60"/>
      <c r="L642" s="61"/>
      <c r="M642" s="60"/>
    </row>
    <row r="643" spans="1:13" s="48" customFormat="1" ht="13.25" customHeight="1">
      <c r="A643" s="62">
        <v>631</v>
      </c>
      <c r="B643" s="63">
        <v>43503</v>
      </c>
      <c r="C643" s="75">
        <v>2203.42</v>
      </c>
      <c r="D643" s="60">
        <f t="shared" si="36"/>
        <v>-1.8153432814673675E-5</v>
      </c>
      <c r="E643" s="60">
        <f t="shared" si="39"/>
        <v>6.3911190006485675E-5</v>
      </c>
      <c r="F643" s="48">
        <f t="shared" si="37"/>
        <v>9.658010938110662</v>
      </c>
      <c r="G643" s="60">
        <f t="shared" si="38"/>
        <v>12.690791890829503</v>
      </c>
      <c r="J643" s="60"/>
      <c r="K643" s="60"/>
      <c r="L643" s="61"/>
      <c r="M643" s="60"/>
    </row>
    <row r="644" spans="1:13" s="48" customFormat="1" ht="13.25" customHeight="1">
      <c r="A644" s="62">
        <v>632</v>
      </c>
      <c r="B644" s="64">
        <v>43504</v>
      </c>
      <c r="C644" s="75">
        <v>2177.0500000000002</v>
      </c>
      <c r="D644" s="60">
        <f t="shared" si="36"/>
        <v>-1.2039949388840959E-2</v>
      </c>
      <c r="E644" s="60">
        <f t="shared" si="39"/>
        <v>5.9372348041402556E-5</v>
      </c>
      <c r="F644" s="48">
        <f t="shared" si="37"/>
        <v>7.2901349099299431</v>
      </c>
      <c r="G644" s="60">
        <f t="shared" si="38"/>
        <v>12.231856648290742</v>
      </c>
      <c r="J644" s="60"/>
      <c r="K644" s="60"/>
      <c r="L644" s="61"/>
      <c r="M644" s="60"/>
    </row>
    <row r="645" spans="1:13" s="48" customFormat="1" ht="13.25" customHeight="1">
      <c r="A645" s="62">
        <v>633</v>
      </c>
      <c r="B645" s="65">
        <v>43507</v>
      </c>
      <c r="C645" s="75">
        <v>2180.73</v>
      </c>
      <c r="D645" s="60">
        <f t="shared" si="36"/>
        <v>1.6889337574477726E-3</v>
      </c>
      <c r="E645" s="60">
        <f t="shared" si="39"/>
        <v>6.5450666408682908E-5</v>
      </c>
      <c r="F645" s="48">
        <f t="shared" si="37"/>
        <v>9.5906314819774092</v>
      </c>
      <c r="G645" s="60">
        <f t="shared" si="38"/>
        <v>12.842728656710026</v>
      </c>
      <c r="J645" s="60"/>
      <c r="K645" s="60"/>
      <c r="L645" s="61"/>
      <c r="M645" s="60"/>
    </row>
    <row r="646" spans="1:13" s="48" customFormat="1" ht="13.25" customHeight="1">
      <c r="A646" s="62">
        <v>634</v>
      </c>
      <c r="B646" s="63">
        <v>43508</v>
      </c>
      <c r="C646" s="75">
        <v>2190.4699999999998</v>
      </c>
      <c r="D646" s="60">
        <f t="shared" si="36"/>
        <v>4.456449542298545E-3</v>
      </c>
      <c r="E646" s="60">
        <f t="shared" si="39"/>
        <v>6.1005049574056607E-5</v>
      </c>
      <c r="F646" s="48">
        <f t="shared" si="37"/>
        <v>9.3790080377238887</v>
      </c>
      <c r="G646" s="60">
        <f t="shared" si="38"/>
        <v>12.398900149877111</v>
      </c>
      <c r="J646" s="60"/>
      <c r="K646" s="60"/>
      <c r="L646" s="61"/>
      <c r="M646" s="60"/>
    </row>
    <row r="647" spans="1:13" s="48" customFormat="1" ht="13.25" customHeight="1">
      <c r="A647" s="62">
        <v>635</v>
      </c>
      <c r="B647" s="63">
        <v>43509</v>
      </c>
      <c r="C647" s="75">
        <v>2201.48</v>
      </c>
      <c r="D647" s="60">
        <f t="shared" si="36"/>
        <v>5.0137287827162228E-3</v>
      </c>
      <c r="E647" s="60">
        <f t="shared" si="39"/>
        <v>5.8082993178654489E-5</v>
      </c>
      <c r="F647" s="48">
        <f t="shared" si="37"/>
        <v>9.3208521694743425</v>
      </c>
      <c r="G647" s="60">
        <f t="shared" si="38"/>
        <v>12.098311568570603</v>
      </c>
      <c r="J647" s="60"/>
      <c r="K647" s="60"/>
      <c r="L647" s="61"/>
      <c r="M647" s="60"/>
    </row>
    <row r="648" spans="1:13" s="48" customFormat="1" ht="13.25" customHeight="1">
      <c r="A648" s="62">
        <v>636</v>
      </c>
      <c r="B648" s="63">
        <v>43510</v>
      </c>
      <c r="C648" s="75">
        <v>2225.85</v>
      </c>
      <c r="D648" s="60">
        <f t="shared" si="36"/>
        <v>1.1009003680669942E-2</v>
      </c>
      <c r="E648" s="60">
        <f t="shared" si="39"/>
        <v>5.5743257905724668E-5</v>
      </c>
      <c r="F648" s="48">
        <f t="shared" si="37"/>
        <v>7.6205330876780497</v>
      </c>
      <c r="G648" s="60">
        <f t="shared" si="38"/>
        <v>11.852131028740196</v>
      </c>
      <c r="J648" s="60"/>
      <c r="K648" s="60"/>
      <c r="L648" s="61"/>
      <c r="M648" s="60"/>
    </row>
    <row r="649" spans="1:13" s="48" customFormat="1" ht="13.25" customHeight="1">
      <c r="A649" s="62">
        <v>637</v>
      </c>
      <c r="B649" s="64">
        <v>43511</v>
      </c>
      <c r="C649" s="75">
        <v>2196.09</v>
      </c>
      <c r="D649" s="60">
        <f t="shared" si="36"/>
        <v>-1.3460358724071446E-2</v>
      </c>
      <c r="E649" s="60">
        <f t="shared" si="39"/>
        <v>6.0391755259294211E-5</v>
      </c>
      <c r="F649" s="48">
        <f t="shared" si="37"/>
        <v>6.7145587590291633</v>
      </c>
      <c r="G649" s="60">
        <f t="shared" si="38"/>
        <v>12.336418574830436</v>
      </c>
      <c r="J649" s="60"/>
      <c r="K649" s="60"/>
      <c r="L649" s="61"/>
      <c r="M649" s="60"/>
    </row>
    <row r="650" spans="1:13" s="48" customFormat="1" ht="13.25" customHeight="1">
      <c r="A650" s="62">
        <v>638</v>
      </c>
      <c r="B650" s="65">
        <v>43514</v>
      </c>
      <c r="C650" s="75">
        <v>2210.89</v>
      </c>
      <c r="D650" s="60">
        <f t="shared" si="36"/>
        <v>6.7166429798573551E-3</v>
      </c>
      <c r="E650" s="60">
        <f t="shared" si="39"/>
        <v>6.8970022793387768E-5</v>
      </c>
      <c r="F650" s="48">
        <f t="shared" si="37"/>
        <v>8.9277385853986182</v>
      </c>
      <c r="G650" s="60">
        <f t="shared" si="38"/>
        <v>13.183491853046261</v>
      </c>
      <c r="J650" s="60"/>
      <c r="K650" s="60"/>
      <c r="L650" s="61"/>
      <c r="M650" s="60"/>
    </row>
    <row r="651" spans="1:13" s="48" customFormat="1" ht="13.25" customHeight="1">
      <c r="A651" s="62">
        <v>639</v>
      </c>
      <c r="B651" s="63">
        <v>43515</v>
      </c>
      <c r="C651" s="75">
        <v>2205.63</v>
      </c>
      <c r="D651" s="60">
        <f t="shared" si="36"/>
        <v>-2.3819670179239375E-3</v>
      </c>
      <c r="E651" s="60">
        <f t="shared" si="39"/>
        <v>6.7275757907485045E-5</v>
      </c>
      <c r="F651" s="48">
        <f t="shared" si="37"/>
        <v>9.5223746170729839</v>
      </c>
      <c r="G651" s="60">
        <f t="shared" si="38"/>
        <v>13.020557204930297</v>
      </c>
      <c r="J651" s="60"/>
      <c r="K651" s="60"/>
      <c r="L651" s="61"/>
      <c r="M651" s="60"/>
    </row>
    <row r="652" spans="1:13" s="48" customFormat="1" ht="13.25" customHeight="1">
      <c r="A652" s="62">
        <v>640</v>
      </c>
      <c r="B652" s="63">
        <v>43516</v>
      </c>
      <c r="C652" s="75">
        <v>2229.7600000000002</v>
      </c>
      <c r="D652" s="60">
        <f t="shared" si="36"/>
        <v>1.0880773985866975E-2</v>
      </c>
      <c r="E652" s="60">
        <f t="shared" si="39"/>
        <v>6.2900887971082417E-5</v>
      </c>
      <c r="F652" s="48">
        <f t="shared" si="37"/>
        <v>7.7917631356158967</v>
      </c>
      <c r="G652" s="60">
        <f t="shared" si="38"/>
        <v>12.590084895946005</v>
      </c>
      <c r="J652" s="60"/>
      <c r="K652" s="60"/>
      <c r="L652" s="61"/>
      <c r="M652" s="60"/>
    </row>
    <row r="653" spans="1:13" s="48" customFormat="1" ht="13.25" customHeight="1">
      <c r="A653" s="62">
        <v>641</v>
      </c>
      <c r="B653" s="63">
        <v>43517</v>
      </c>
      <c r="C653" s="75">
        <v>2228.66</v>
      </c>
      <c r="D653" s="60">
        <f t="shared" si="36"/>
        <v>-4.9344836167095356E-4</v>
      </c>
      <c r="E653" s="60">
        <f t="shared" si="39"/>
        <v>6.6841719750313405E-5</v>
      </c>
      <c r="F653" s="48">
        <f t="shared" si="37"/>
        <v>9.6095403211863317</v>
      </c>
      <c r="G653" s="60">
        <f t="shared" si="38"/>
        <v>12.978487345249052</v>
      </c>
      <c r="J653" s="60"/>
      <c r="K653" s="60"/>
      <c r="L653" s="61"/>
      <c r="M653" s="60"/>
    </row>
    <row r="654" spans="1:13" s="48" customFormat="1" ht="13.25" customHeight="1">
      <c r="A654" s="62">
        <v>642</v>
      </c>
      <c r="B654" s="64">
        <v>43518</v>
      </c>
      <c r="C654" s="75">
        <v>2230.5</v>
      </c>
      <c r="D654" s="60">
        <f t="shared" ref="D654:D717" si="40">LN(C654/C653)</f>
        <v>8.2526758601629828E-4</v>
      </c>
      <c r="E654" s="60">
        <f t="shared" si="39"/>
        <v>6.2112025423198626E-5</v>
      </c>
      <c r="F654" s="48">
        <f t="shared" si="37"/>
        <v>9.6756058091668518</v>
      </c>
      <c r="G654" s="60">
        <f t="shared" si="38"/>
        <v>12.510887421220787</v>
      </c>
      <c r="J654" s="60"/>
      <c r="K654" s="60"/>
      <c r="L654" s="61"/>
      <c r="M654" s="60"/>
    </row>
    <row r="655" spans="1:13" s="48" customFormat="1" ht="13.25" customHeight="1">
      <c r="A655" s="62">
        <v>643</v>
      </c>
      <c r="B655" s="65">
        <v>43521</v>
      </c>
      <c r="C655" s="75">
        <v>2232.56</v>
      </c>
      <c r="D655" s="60">
        <f t="shared" si="40"/>
        <v>9.2313352107751081E-4</v>
      </c>
      <c r="E655" s="60">
        <f t="shared" si="39"/>
        <v>5.7749301906256138E-5</v>
      </c>
      <c r="F655" s="48">
        <f t="shared" ref="F655:F718" si="41">-1*(LN(E655)+POWER(D655,2)/E655)</f>
        <v>9.7446428327845531</v>
      </c>
      <c r="G655" s="60">
        <f t="shared" ref="G655:G718" si="42">SQRT(E655*252)*100</f>
        <v>12.06350864399597</v>
      </c>
      <c r="J655" s="60"/>
      <c r="K655" s="60"/>
      <c r="L655" s="61"/>
      <c r="M655" s="60"/>
    </row>
    <row r="656" spans="1:13" s="48" customFormat="1" ht="13.25" customHeight="1">
      <c r="A656" s="62">
        <v>644</v>
      </c>
      <c r="B656" s="63">
        <v>43522</v>
      </c>
      <c r="C656" s="75">
        <v>2226.6</v>
      </c>
      <c r="D656" s="60">
        <f t="shared" si="40"/>
        <v>-2.6731507947900897E-3</v>
      </c>
      <c r="E656" s="60">
        <f t="shared" si="39"/>
        <v>5.3708563553189671E-5</v>
      </c>
      <c r="F656" s="48">
        <f t="shared" si="41"/>
        <v>9.6988916217837264</v>
      </c>
      <c r="G656" s="60">
        <f t="shared" si="42"/>
        <v>11.63381193564852</v>
      </c>
      <c r="J656" s="60"/>
      <c r="K656" s="60"/>
      <c r="L656" s="61"/>
      <c r="M656" s="60"/>
    </row>
    <row r="657" spans="1:13" s="48" customFormat="1" ht="13.25" customHeight="1">
      <c r="A657" s="62">
        <v>645</v>
      </c>
      <c r="B657" s="63">
        <v>43523</v>
      </c>
      <c r="C657" s="75">
        <v>2234.79</v>
      </c>
      <c r="D657" s="60">
        <f t="shared" si="40"/>
        <v>3.6715056070266102E-3</v>
      </c>
      <c r="E657" s="60">
        <f t="shared" ref="E657:E720" si="43">$B$3*E656+(1-$B$3)*POWER(D656,2)</f>
        <v>5.0401749688505306E-5</v>
      </c>
      <c r="F657" s="48">
        <f t="shared" si="41"/>
        <v>9.6280345589547665</v>
      </c>
      <c r="G657" s="60">
        <f t="shared" si="42"/>
        <v>11.269978226023039</v>
      </c>
      <c r="J657" s="60"/>
      <c r="K657" s="60"/>
      <c r="L657" s="61"/>
      <c r="M657" s="60"/>
    </row>
    <row r="658" spans="1:13" s="48" customFormat="1" ht="13.25" customHeight="1">
      <c r="A658" s="62">
        <v>646</v>
      </c>
      <c r="B658" s="63">
        <v>43524</v>
      </c>
      <c r="C658" s="75">
        <v>2195.44</v>
      </c>
      <c r="D658" s="60">
        <f t="shared" si="40"/>
        <v>-1.7764781900031525E-2</v>
      </c>
      <c r="E658" s="60">
        <f t="shared" si="43"/>
        <v>4.7779625731571922E-5</v>
      </c>
      <c r="F658" s="48">
        <f t="shared" si="41"/>
        <v>3.3438474564048919</v>
      </c>
      <c r="G658" s="60">
        <f t="shared" si="42"/>
        <v>10.972905578904852</v>
      </c>
      <c r="J658" s="60"/>
      <c r="K658" s="60"/>
      <c r="L658" s="61"/>
      <c r="M658" s="60"/>
    </row>
    <row r="659" spans="1:13" s="48" customFormat="1" ht="13.25" customHeight="1">
      <c r="A659" s="62">
        <v>647</v>
      </c>
      <c r="B659" s="64">
        <v>43528</v>
      </c>
      <c r="C659" s="75">
        <v>2190.66</v>
      </c>
      <c r="D659" s="60">
        <f t="shared" si="40"/>
        <v>-2.1796137308171919E-3</v>
      </c>
      <c r="E659" s="60">
        <f t="shared" si="43"/>
        <v>6.6798889444173688E-5</v>
      </c>
      <c r="F659" s="48">
        <f t="shared" si="41"/>
        <v>9.5427044170490678</v>
      </c>
      <c r="G659" s="60">
        <f t="shared" si="42"/>
        <v>12.974328552927805</v>
      </c>
      <c r="J659" s="60"/>
      <c r="K659" s="60"/>
      <c r="L659" s="61"/>
      <c r="M659" s="60"/>
    </row>
    <row r="660" spans="1:13" s="48" customFormat="1" ht="13.25" customHeight="1">
      <c r="A660" s="62">
        <v>648</v>
      </c>
      <c r="B660" s="65">
        <v>43529</v>
      </c>
      <c r="C660" s="75">
        <v>2179.23</v>
      </c>
      <c r="D660" s="60">
        <f t="shared" si="40"/>
        <v>-5.2312648905254409E-3</v>
      </c>
      <c r="E660" s="60">
        <f t="shared" si="43"/>
        <v>6.2392332383443965E-5</v>
      </c>
      <c r="F660" s="48">
        <f t="shared" si="41"/>
        <v>9.2434544590488574</v>
      </c>
      <c r="G660" s="60">
        <f t="shared" si="42"/>
        <v>12.539085995648916</v>
      </c>
      <c r="J660" s="60"/>
      <c r="K660" s="60"/>
      <c r="L660" s="61"/>
      <c r="M660" s="60"/>
    </row>
    <row r="661" spans="1:13" s="48" customFormat="1" ht="13.25" customHeight="1">
      <c r="A661" s="62">
        <v>649</v>
      </c>
      <c r="B661" s="63">
        <v>43530</v>
      </c>
      <c r="C661" s="75">
        <v>2175.6</v>
      </c>
      <c r="D661" s="60">
        <f t="shared" si="40"/>
        <v>-1.6671148314536764E-3</v>
      </c>
      <c r="E661" s="60">
        <f t="shared" si="43"/>
        <v>5.9904830487451034E-5</v>
      </c>
      <c r="F661" s="48">
        <f t="shared" si="41"/>
        <v>9.6763586263903534</v>
      </c>
      <c r="G661" s="60">
        <f t="shared" si="42"/>
        <v>12.286585075942648</v>
      </c>
      <c r="J661" s="60"/>
      <c r="K661" s="60"/>
      <c r="L661" s="61"/>
      <c r="M661" s="60"/>
    </row>
    <row r="662" spans="1:13" s="48" customFormat="1" ht="13.25" customHeight="1">
      <c r="A662" s="62">
        <v>650</v>
      </c>
      <c r="B662" s="63">
        <v>43531</v>
      </c>
      <c r="C662" s="75">
        <v>2165.79</v>
      </c>
      <c r="D662" s="60">
        <f t="shared" si="40"/>
        <v>-4.519297596694013E-3</v>
      </c>
      <c r="E662" s="60">
        <f t="shared" si="43"/>
        <v>5.5847869261959968E-5</v>
      </c>
      <c r="F662" s="48">
        <f t="shared" si="41"/>
        <v>9.4271705003415853</v>
      </c>
      <c r="G662" s="60">
        <f t="shared" si="42"/>
        <v>11.863247048769535</v>
      </c>
      <c r="J662" s="60"/>
      <c r="K662" s="60"/>
      <c r="L662" s="61"/>
      <c r="M662" s="60"/>
    </row>
    <row r="663" spans="1:13" s="48" customFormat="1" ht="13.25" customHeight="1">
      <c r="A663" s="62">
        <v>651</v>
      </c>
      <c r="B663" s="63">
        <v>43532</v>
      </c>
      <c r="C663" s="75">
        <v>2137.44</v>
      </c>
      <c r="D663" s="60">
        <f t="shared" si="40"/>
        <v>-1.3176339710609613E-2</v>
      </c>
      <c r="E663" s="60">
        <f t="shared" si="43"/>
        <v>5.3332129170360874E-5</v>
      </c>
      <c r="F663" s="48">
        <f t="shared" si="41"/>
        <v>6.5835994565592486</v>
      </c>
      <c r="G663" s="60">
        <f t="shared" si="42"/>
        <v>11.592970521368084</v>
      </c>
      <c r="J663" s="60"/>
      <c r="K663" s="60"/>
      <c r="L663" s="61"/>
      <c r="M663" s="60"/>
    </row>
    <row r="664" spans="1:13" s="48" customFormat="1" ht="13.25" customHeight="1">
      <c r="A664" s="62">
        <v>652</v>
      </c>
      <c r="B664" s="64">
        <v>43535</v>
      </c>
      <c r="C664" s="75">
        <v>2138.1</v>
      </c>
      <c r="D664" s="60">
        <f t="shared" si="40"/>
        <v>3.0873293443275381E-4</v>
      </c>
      <c r="E664" s="60">
        <f t="shared" si="43"/>
        <v>6.1874482546490814E-5</v>
      </c>
      <c r="F664" s="48">
        <f t="shared" si="41"/>
        <v>9.6888622261056536</v>
      </c>
      <c r="G664" s="60">
        <f t="shared" si="42"/>
        <v>12.4869410192071</v>
      </c>
      <c r="J664" s="60"/>
      <c r="K664" s="60"/>
      <c r="L664" s="61"/>
      <c r="M664" s="60"/>
    </row>
    <row r="665" spans="1:13" s="48" customFormat="1" ht="13.25" customHeight="1">
      <c r="A665" s="62">
        <v>653</v>
      </c>
      <c r="B665" s="65">
        <v>43536</v>
      </c>
      <c r="C665" s="75">
        <v>2157.1799999999998</v>
      </c>
      <c r="D665" s="60">
        <f t="shared" si="40"/>
        <v>8.8842289665766842E-3</v>
      </c>
      <c r="E665" s="60">
        <f t="shared" si="43"/>
        <v>5.7487029904466267E-5</v>
      </c>
      <c r="F665" s="48">
        <f t="shared" si="41"/>
        <v>8.3909541201554081</v>
      </c>
      <c r="G665" s="60">
        <f t="shared" si="42"/>
        <v>12.036083888011706</v>
      </c>
      <c r="J665" s="60"/>
      <c r="K665" s="60"/>
      <c r="L665" s="61"/>
      <c r="M665" s="60"/>
    </row>
    <row r="666" spans="1:13" s="48" customFormat="1" ht="13.25" customHeight="1">
      <c r="A666" s="62">
        <v>654</v>
      </c>
      <c r="B666" s="63">
        <v>43537</v>
      </c>
      <c r="C666" s="75">
        <v>2148.41</v>
      </c>
      <c r="D666" s="60">
        <f t="shared" si="40"/>
        <v>-4.0737794953408964E-3</v>
      </c>
      <c r="E666" s="60">
        <f t="shared" si="43"/>
        <v>5.9009839843773834E-5</v>
      </c>
      <c r="F666" s="48">
        <f t="shared" si="41"/>
        <v>9.4565705533181674</v>
      </c>
      <c r="G666" s="60">
        <f t="shared" si="42"/>
        <v>12.194457610173158</v>
      </c>
      <c r="J666" s="60"/>
      <c r="K666" s="60"/>
      <c r="L666" s="61"/>
      <c r="M666" s="60"/>
    </row>
    <row r="667" spans="1:13" s="48" customFormat="1" ht="13.25" customHeight="1">
      <c r="A667" s="62">
        <v>655</v>
      </c>
      <c r="B667" s="63">
        <v>43538</v>
      </c>
      <c r="C667" s="75">
        <v>2155.6799999999998</v>
      </c>
      <c r="D667" s="60">
        <f t="shared" si="40"/>
        <v>3.3781853603672123E-3</v>
      </c>
      <c r="E667" s="60">
        <f t="shared" si="43"/>
        <v>5.599765740626287E-5</v>
      </c>
      <c r="F667" s="48">
        <f t="shared" si="41"/>
        <v>9.5864040261742112</v>
      </c>
      <c r="G667" s="60">
        <f t="shared" si="42"/>
        <v>11.879145451747883</v>
      </c>
      <c r="J667" s="60"/>
      <c r="K667" s="60"/>
      <c r="L667" s="61"/>
      <c r="M667" s="60"/>
    </row>
    <row r="668" spans="1:13" s="48" customFormat="1" ht="13.25" customHeight="1">
      <c r="A668" s="62">
        <v>656</v>
      </c>
      <c r="B668" s="63">
        <v>43539</v>
      </c>
      <c r="C668" s="75">
        <v>2176.11</v>
      </c>
      <c r="D668" s="60">
        <f t="shared" si="40"/>
        <v>9.4326601612015146E-3</v>
      </c>
      <c r="E668" s="60">
        <f t="shared" si="43"/>
        <v>5.2831268585238383E-5</v>
      </c>
      <c r="F668" s="48">
        <f t="shared" si="41"/>
        <v>8.1642706461296459</v>
      </c>
      <c r="G668" s="60">
        <f t="shared" si="42"/>
        <v>11.538405298601742</v>
      </c>
      <c r="J668" s="60"/>
      <c r="K668" s="60"/>
      <c r="L668" s="61"/>
      <c r="M668" s="60"/>
    </row>
    <row r="669" spans="1:13" s="48" customFormat="1" ht="13.25" customHeight="1">
      <c r="A669" s="62">
        <v>657</v>
      </c>
      <c r="B669" s="64">
        <v>43542</v>
      </c>
      <c r="C669" s="75">
        <v>2179.4899999999998</v>
      </c>
      <c r="D669" s="60">
        <f t="shared" si="40"/>
        <v>1.5520252908775775E-3</v>
      </c>
      <c r="E669" s="60">
        <f t="shared" si="43"/>
        <v>5.5398141202580567E-5</v>
      </c>
      <c r="F669" s="48">
        <f t="shared" si="41"/>
        <v>9.7574832295932552</v>
      </c>
      <c r="G669" s="60">
        <f t="shared" si="42"/>
        <v>11.815384709373749</v>
      </c>
      <c r="J669" s="60"/>
      <c r="K669" s="60"/>
      <c r="L669" s="61"/>
      <c r="M669" s="60"/>
    </row>
    <row r="670" spans="1:13" s="48" customFormat="1" ht="13.25" customHeight="1">
      <c r="A670" s="62">
        <v>658</v>
      </c>
      <c r="B670" s="65">
        <v>43543</v>
      </c>
      <c r="C670" s="75">
        <v>2177.62</v>
      </c>
      <c r="D670" s="60">
        <f t="shared" si="40"/>
        <v>-8.5836718137341928E-4</v>
      </c>
      <c r="E670" s="60">
        <f t="shared" si="43"/>
        <v>5.1634925948749825E-5</v>
      </c>
      <c r="F670" s="48">
        <f t="shared" si="41"/>
        <v>9.8570429555670582</v>
      </c>
      <c r="G670" s="60">
        <f t="shared" si="42"/>
        <v>11.407015972236103</v>
      </c>
      <c r="J670" s="60"/>
      <c r="K670" s="60"/>
      <c r="L670" s="61"/>
      <c r="M670" s="60"/>
    </row>
    <row r="671" spans="1:13" s="48" customFormat="1" ht="13.25" customHeight="1">
      <c r="A671" s="62">
        <v>659</v>
      </c>
      <c r="B671" s="63">
        <v>43544</v>
      </c>
      <c r="C671" s="75">
        <v>2177.1</v>
      </c>
      <c r="D671" s="60">
        <f t="shared" si="40"/>
        <v>-2.3882132604234526E-4</v>
      </c>
      <c r="E671" s="60">
        <f t="shared" si="43"/>
        <v>4.8020226121785668E-5</v>
      </c>
      <c r="F671" s="48">
        <f t="shared" si="41"/>
        <v>9.9427005165578475</v>
      </c>
      <c r="G671" s="60">
        <f t="shared" si="42"/>
        <v>11.00049861719458</v>
      </c>
      <c r="J671" s="60"/>
      <c r="K671" s="60"/>
      <c r="L671" s="61"/>
      <c r="M671" s="60"/>
    </row>
    <row r="672" spans="1:13" s="48" customFormat="1" ht="13.25" customHeight="1">
      <c r="A672" s="62">
        <v>660</v>
      </c>
      <c r="B672" s="63">
        <v>43545</v>
      </c>
      <c r="C672" s="75">
        <v>2184.88</v>
      </c>
      <c r="D672" s="60">
        <f t="shared" si="40"/>
        <v>3.5671911608695529E-3</v>
      </c>
      <c r="E672" s="60">
        <f t="shared" si="43"/>
        <v>4.4613960891778304E-5</v>
      </c>
      <c r="F672" s="48">
        <f t="shared" si="41"/>
        <v>9.73224240428803</v>
      </c>
      <c r="G672" s="60">
        <f t="shared" si="42"/>
        <v>10.603168462647442</v>
      </c>
      <c r="J672" s="60"/>
      <c r="K672" s="60"/>
      <c r="L672" s="61"/>
      <c r="M672" s="60"/>
    </row>
    <row r="673" spans="1:13" s="48" customFormat="1" ht="13.25" customHeight="1">
      <c r="A673" s="62">
        <v>661</v>
      </c>
      <c r="B673" s="63">
        <v>43546</v>
      </c>
      <c r="C673" s="75">
        <v>2186.9499999999998</v>
      </c>
      <c r="D673" s="60">
        <f t="shared" si="40"/>
        <v>9.4697193380810583E-4</v>
      </c>
      <c r="E673" s="60">
        <f t="shared" si="43"/>
        <v>4.2349249994526691E-5</v>
      </c>
      <c r="F673" s="48">
        <f t="shared" si="41"/>
        <v>10.048384599372538</v>
      </c>
      <c r="G673" s="60">
        <f t="shared" si="42"/>
        <v>10.330542579468286</v>
      </c>
      <c r="J673" s="60"/>
      <c r="K673" s="60"/>
      <c r="L673" s="61"/>
      <c r="M673" s="60"/>
    </row>
    <row r="674" spans="1:13" s="48" customFormat="1" ht="13.25" customHeight="1">
      <c r="A674" s="62">
        <v>662</v>
      </c>
      <c r="B674" s="64">
        <v>43549</v>
      </c>
      <c r="C674" s="75">
        <v>2144.86</v>
      </c>
      <c r="D674" s="60">
        <f t="shared" si="40"/>
        <v>-1.943359688008196E-2</v>
      </c>
      <c r="E674" s="60">
        <f t="shared" si="43"/>
        <v>3.9405363483562943E-5</v>
      </c>
      <c r="F674" s="48">
        <f t="shared" si="41"/>
        <v>0.55751513028585542</v>
      </c>
      <c r="G674" s="60">
        <f t="shared" si="42"/>
        <v>9.9650146000183373</v>
      </c>
      <c r="J674" s="60"/>
      <c r="K674" s="60"/>
      <c r="L674" s="61"/>
      <c r="M674" s="60"/>
    </row>
    <row r="675" spans="1:13" s="48" customFormat="1" ht="13.25" customHeight="1">
      <c r="A675" s="62">
        <v>663</v>
      </c>
      <c r="B675" s="65">
        <v>43550</v>
      </c>
      <c r="C675" s="75">
        <v>2148.8000000000002</v>
      </c>
      <c r="D675" s="60">
        <f t="shared" si="40"/>
        <v>1.8352646021766237E-3</v>
      </c>
      <c r="E675" s="60">
        <f t="shared" si="43"/>
        <v>6.342797254856264E-5</v>
      </c>
      <c r="F675" s="48">
        <f t="shared" si="41"/>
        <v>9.6125028933370142</v>
      </c>
      <c r="G675" s="60">
        <f t="shared" si="42"/>
        <v>12.642724817948773</v>
      </c>
      <c r="J675" s="60"/>
      <c r="K675" s="60"/>
      <c r="L675" s="61"/>
      <c r="M675" s="60"/>
    </row>
    <row r="676" spans="1:13" s="48" customFormat="1" ht="13.25" customHeight="1">
      <c r="A676" s="62">
        <v>664</v>
      </c>
      <c r="B676" s="63">
        <v>43551</v>
      </c>
      <c r="C676" s="75">
        <v>2145.62</v>
      </c>
      <c r="D676" s="60">
        <f t="shared" si="40"/>
        <v>-1.4809918830643218E-3</v>
      </c>
      <c r="E676" s="60">
        <f t="shared" si="43"/>
        <v>5.9162628105903518E-5</v>
      </c>
      <c r="F676" s="48">
        <f t="shared" si="41"/>
        <v>9.6981474831131411</v>
      </c>
      <c r="G676" s="60">
        <f t="shared" si="42"/>
        <v>12.210234347746027</v>
      </c>
      <c r="J676" s="60"/>
      <c r="K676" s="60"/>
      <c r="L676" s="61"/>
      <c r="M676" s="60"/>
    </row>
    <row r="677" spans="1:13" s="48" customFormat="1" ht="13.25" customHeight="1">
      <c r="A677" s="62">
        <v>665</v>
      </c>
      <c r="B677" s="63">
        <v>43552</v>
      </c>
      <c r="C677" s="75">
        <v>2128.1</v>
      </c>
      <c r="D677" s="60">
        <f t="shared" si="40"/>
        <v>-8.1989920472829263E-3</v>
      </c>
      <c r="E677" s="60">
        <f t="shared" si="43"/>
        <v>5.5116764734232799E-5</v>
      </c>
      <c r="F677" s="48">
        <f t="shared" si="41"/>
        <v>8.5864010310286218</v>
      </c>
      <c r="G677" s="60">
        <f t="shared" si="42"/>
        <v>11.785340348512072</v>
      </c>
      <c r="J677" s="60"/>
      <c r="K677" s="60"/>
      <c r="L677" s="61"/>
      <c r="M677" s="60"/>
    </row>
    <row r="678" spans="1:13" s="48" customFormat="1" ht="13.25" customHeight="1">
      <c r="A678" s="62">
        <v>666</v>
      </c>
      <c r="B678" s="63">
        <v>43553</v>
      </c>
      <c r="C678" s="75">
        <v>2140.67</v>
      </c>
      <c r="D678" s="60">
        <f t="shared" si="40"/>
        <v>5.8893012888175328E-3</v>
      </c>
      <c r="E678" s="60">
        <f t="shared" si="43"/>
        <v>5.5976562649774984E-5</v>
      </c>
      <c r="F678" s="48">
        <f t="shared" si="41"/>
        <v>9.1709633399450894</v>
      </c>
      <c r="G678" s="60">
        <f t="shared" si="42"/>
        <v>11.876907757385041</v>
      </c>
      <c r="J678" s="60"/>
      <c r="K678" s="60"/>
      <c r="L678" s="61"/>
      <c r="M678" s="60"/>
    </row>
    <row r="679" spans="1:13" s="48" customFormat="1" ht="13.25" customHeight="1">
      <c r="A679" s="62">
        <v>667</v>
      </c>
      <c r="B679" s="64">
        <v>43556</v>
      </c>
      <c r="C679" s="75">
        <v>2168.2800000000002</v>
      </c>
      <c r="D679" s="60">
        <f t="shared" si="40"/>
        <v>1.281536238429638E-2</v>
      </c>
      <c r="E679" s="60">
        <f t="shared" si="43"/>
        <v>5.4464391357611573E-5</v>
      </c>
      <c r="F679" s="48">
        <f t="shared" si="41"/>
        <v>6.8025342948522276</v>
      </c>
      <c r="G679" s="60">
        <f t="shared" si="42"/>
        <v>11.715385875897608</v>
      </c>
      <c r="J679" s="60"/>
      <c r="K679" s="60"/>
      <c r="L679" s="61"/>
      <c r="M679" s="60"/>
    </row>
    <row r="680" spans="1:13" s="48" customFormat="1" ht="13.25" customHeight="1">
      <c r="A680" s="62">
        <v>668</v>
      </c>
      <c r="B680" s="65">
        <v>43557</v>
      </c>
      <c r="C680" s="75">
        <v>2177.1799999999998</v>
      </c>
      <c r="D680" s="60">
        <f t="shared" si="40"/>
        <v>4.0962348955117245E-3</v>
      </c>
      <c r="E680" s="60">
        <f t="shared" si="43"/>
        <v>6.2260010011235225E-5</v>
      </c>
      <c r="F680" s="48">
        <f t="shared" si="41"/>
        <v>9.4146901460442329</v>
      </c>
      <c r="G680" s="60">
        <f t="shared" si="42"/>
        <v>12.525782419805671</v>
      </c>
      <c r="J680" s="60"/>
      <c r="K680" s="60"/>
      <c r="L680" s="61"/>
      <c r="M680" s="60"/>
    </row>
    <row r="681" spans="1:13" s="48" customFormat="1" ht="13.25" customHeight="1">
      <c r="A681" s="62">
        <v>669</v>
      </c>
      <c r="B681" s="63">
        <v>43558</v>
      </c>
      <c r="C681" s="75">
        <v>2203.27</v>
      </c>
      <c r="D681" s="60">
        <f t="shared" si="40"/>
        <v>1.1912159030467112E-2</v>
      </c>
      <c r="E681" s="60">
        <f t="shared" si="43"/>
        <v>5.9030035035418593E-5</v>
      </c>
      <c r="F681" s="48">
        <f t="shared" si="41"/>
        <v>7.3336110742758356</v>
      </c>
      <c r="G681" s="60">
        <f t="shared" si="42"/>
        <v>12.196544112544949</v>
      </c>
      <c r="J681" s="60"/>
      <c r="K681" s="60"/>
      <c r="L681" s="61"/>
      <c r="M681" s="60"/>
    </row>
    <row r="682" spans="1:13" s="48" customFormat="1" ht="13.25" customHeight="1">
      <c r="A682" s="62">
        <v>670</v>
      </c>
      <c r="B682" s="63">
        <v>43559</v>
      </c>
      <c r="C682" s="75">
        <v>2206.5300000000002</v>
      </c>
      <c r="D682" s="60">
        <f t="shared" si="40"/>
        <v>1.4785253725219686E-3</v>
      </c>
      <c r="E682" s="60">
        <f t="shared" si="43"/>
        <v>6.4915287576639732E-5</v>
      </c>
      <c r="F682" s="48">
        <f t="shared" si="41"/>
        <v>9.6087521755345673</v>
      </c>
      <c r="G682" s="60">
        <f t="shared" si="42"/>
        <v>12.790094788277845</v>
      </c>
      <c r="J682" s="60"/>
      <c r="K682" s="60"/>
      <c r="L682" s="61"/>
      <c r="M682" s="60"/>
    </row>
    <row r="683" spans="1:13" s="48" customFormat="1" ht="13.25" customHeight="1">
      <c r="A683" s="62">
        <v>671</v>
      </c>
      <c r="B683" s="63">
        <v>43560</v>
      </c>
      <c r="C683" s="75">
        <v>2209.61</v>
      </c>
      <c r="D683" s="60">
        <f t="shared" si="40"/>
        <v>1.3948835405562519E-3</v>
      </c>
      <c r="E683" s="60">
        <f t="shared" si="43"/>
        <v>6.0460361580480184E-5</v>
      </c>
      <c r="F683" s="48">
        <f t="shared" si="41"/>
        <v>9.6813411714091657</v>
      </c>
      <c r="G683" s="60">
        <f t="shared" si="42"/>
        <v>12.343423803094913</v>
      </c>
      <c r="J683" s="60"/>
      <c r="K683" s="60"/>
      <c r="L683" s="61"/>
      <c r="M683" s="60"/>
    </row>
    <row r="684" spans="1:13" s="48" customFormat="1" ht="13.25" customHeight="1">
      <c r="A684" s="62">
        <v>672</v>
      </c>
      <c r="B684" s="64">
        <v>43563</v>
      </c>
      <c r="C684" s="75">
        <v>2210.6</v>
      </c>
      <c r="D684" s="60">
        <f t="shared" si="40"/>
        <v>4.4794252605813943E-4</v>
      </c>
      <c r="E684" s="60">
        <f t="shared" si="43"/>
        <v>5.6304748602828057E-5</v>
      </c>
      <c r="F684" s="48">
        <f t="shared" si="41"/>
        <v>9.7811679946357444</v>
      </c>
      <c r="G684" s="60">
        <f t="shared" si="42"/>
        <v>11.911673538135886</v>
      </c>
      <c r="J684" s="60"/>
      <c r="K684" s="60"/>
      <c r="L684" s="61"/>
      <c r="M684" s="60"/>
    </row>
    <row r="685" spans="1:13" s="48" customFormat="1" ht="13.25" customHeight="1">
      <c r="A685" s="62">
        <v>673</v>
      </c>
      <c r="B685" s="65">
        <v>43564</v>
      </c>
      <c r="C685" s="75">
        <v>2213.56</v>
      </c>
      <c r="D685" s="60">
        <f t="shared" si="40"/>
        <v>1.3381073205600733E-3</v>
      </c>
      <c r="E685" s="60">
        <f t="shared" si="43"/>
        <v>5.2320329930569702E-5</v>
      </c>
      <c r="F685" s="48">
        <f t="shared" si="41"/>
        <v>9.8239030694731078</v>
      </c>
      <c r="G685" s="60">
        <f t="shared" si="42"/>
        <v>11.482474969493103</v>
      </c>
      <c r="J685" s="60"/>
      <c r="K685" s="60"/>
      <c r="L685" s="61"/>
      <c r="M685" s="60"/>
    </row>
    <row r="686" spans="1:13" s="48" customFormat="1" ht="13.25" customHeight="1">
      <c r="A686" s="62">
        <v>674</v>
      </c>
      <c r="B686" s="63">
        <v>43565</v>
      </c>
      <c r="C686" s="75">
        <v>2224.39</v>
      </c>
      <c r="D686" s="60">
        <f t="shared" si="40"/>
        <v>4.880641511570985E-3</v>
      </c>
      <c r="E686" s="60">
        <f t="shared" si="43"/>
        <v>4.8731788494716613E-5</v>
      </c>
      <c r="F686" s="48">
        <f t="shared" si="41"/>
        <v>9.4403674394738548</v>
      </c>
      <c r="G686" s="60">
        <f t="shared" si="42"/>
        <v>11.0817014490865</v>
      </c>
      <c r="J686" s="60"/>
      <c r="K686" s="60"/>
      <c r="L686" s="61"/>
      <c r="M686" s="60"/>
    </row>
    <row r="687" spans="1:13" s="48" customFormat="1" ht="13.25" customHeight="1">
      <c r="A687" s="62">
        <v>675</v>
      </c>
      <c r="B687" s="63">
        <v>43566</v>
      </c>
      <c r="C687" s="75">
        <v>2224.44</v>
      </c>
      <c r="D687" s="60">
        <f t="shared" si="40"/>
        <v>2.2477820012241545E-5</v>
      </c>
      <c r="E687" s="60">
        <f t="shared" si="43"/>
        <v>4.696264210088251E-5</v>
      </c>
      <c r="F687" s="48">
        <f t="shared" si="41"/>
        <v>9.9661473626291333</v>
      </c>
      <c r="G687" s="60">
        <f t="shared" si="42"/>
        <v>10.878688252460584</v>
      </c>
      <c r="J687" s="60"/>
      <c r="K687" s="60"/>
      <c r="L687" s="61"/>
      <c r="M687" s="60"/>
    </row>
    <row r="688" spans="1:13" s="48" customFormat="1" ht="13.25" customHeight="1">
      <c r="A688" s="62">
        <v>676</v>
      </c>
      <c r="B688" s="63">
        <v>43567</v>
      </c>
      <c r="C688" s="75">
        <v>2233.4499999999998</v>
      </c>
      <c r="D688" s="60">
        <f t="shared" si="40"/>
        <v>4.0422766235206102E-3</v>
      </c>
      <c r="E688" s="60">
        <f t="shared" si="43"/>
        <v>4.3627470019551587E-5</v>
      </c>
      <c r="F688" s="48">
        <f t="shared" si="41"/>
        <v>9.6652888847718792</v>
      </c>
      <c r="G688" s="60">
        <f t="shared" si="42"/>
        <v>10.485286092866994</v>
      </c>
      <c r="J688" s="60"/>
      <c r="K688" s="60"/>
      <c r="L688" s="61"/>
      <c r="M688" s="60"/>
    </row>
    <row r="689" spans="1:13" s="48" customFormat="1" ht="13.25" customHeight="1">
      <c r="A689" s="62">
        <v>677</v>
      </c>
      <c r="B689" s="64">
        <v>43570</v>
      </c>
      <c r="C689" s="75">
        <v>2242.88</v>
      </c>
      <c r="D689" s="60">
        <f t="shared" si="40"/>
        <v>4.2132791594410527E-3</v>
      </c>
      <c r="E689" s="60">
        <f t="shared" si="43"/>
        <v>4.1689559752203979E-5</v>
      </c>
      <c r="F689" s="48">
        <f t="shared" si="41"/>
        <v>9.6594524686138943</v>
      </c>
      <c r="G689" s="60">
        <f t="shared" si="42"/>
        <v>10.249765391244525</v>
      </c>
      <c r="J689" s="60"/>
      <c r="K689" s="60"/>
      <c r="L689" s="61"/>
      <c r="M689" s="60"/>
    </row>
    <row r="690" spans="1:13" s="48" customFormat="1" ht="13.25" customHeight="1">
      <c r="A690" s="62">
        <v>678</v>
      </c>
      <c r="B690" s="65">
        <v>43571</v>
      </c>
      <c r="C690" s="75">
        <v>2248.63</v>
      </c>
      <c r="D690" s="60">
        <f t="shared" si="40"/>
        <v>2.5603875494953814E-3</v>
      </c>
      <c r="E690" s="60">
        <f t="shared" si="43"/>
        <v>3.9989534669595781E-5</v>
      </c>
      <c r="F690" s="48">
        <f t="shared" si="41"/>
        <v>9.9629602710576357</v>
      </c>
      <c r="G690" s="60">
        <f t="shared" si="42"/>
        <v>10.038606843949083</v>
      </c>
      <c r="J690" s="60"/>
      <c r="K690" s="60"/>
      <c r="L690" s="61"/>
      <c r="M690" s="60"/>
    </row>
    <row r="691" spans="1:13" s="48" customFormat="1" ht="13.25" customHeight="1">
      <c r="A691" s="62">
        <v>679</v>
      </c>
      <c r="B691" s="63">
        <v>43572</v>
      </c>
      <c r="C691" s="75">
        <v>2245.89</v>
      </c>
      <c r="D691" s="60">
        <f t="shared" si="40"/>
        <v>-1.2192627196857028E-3</v>
      </c>
      <c r="E691" s="60">
        <f t="shared" si="43"/>
        <v>3.7615111677399578E-5</v>
      </c>
      <c r="F691" s="48">
        <f t="shared" si="41"/>
        <v>10.148583289840754</v>
      </c>
      <c r="G691" s="60">
        <f t="shared" si="42"/>
        <v>9.7360197938914936</v>
      </c>
      <c r="J691" s="60"/>
      <c r="K691" s="60"/>
      <c r="L691" s="61"/>
      <c r="M691" s="60"/>
    </row>
    <row r="692" spans="1:13" s="48" customFormat="1" ht="13.25" customHeight="1">
      <c r="A692" s="62">
        <v>680</v>
      </c>
      <c r="B692" s="63">
        <v>43573</v>
      </c>
      <c r="C692" s="75">
        <v>2213.77</v>
      </c>
      <c r="D692" s="60">
        <f t="shared" si="40"/>
        <v>-1.4404934641719769E-2</v>
      </c>
      <c r="E692" s="60">
        <f t="shared" si="43"/>
        <v>3.5049325571734193E-5</v>
      </c>
      <c r="F692" s="48">
        <f t="shared" si="41"/>
        <v>4.3384650327059067</v>
      </c>
      <c r="G692" s="60">
        <f t="shared" si="42"/>
        <v>9.3981008954346823</v>
      </c>
      <c r="J692" s="60"/>
      <c r="K692" s="60"/>
      <c r="L692" s="61"/>
      <c r="M692" s="60"/>
    </row>
    <row r="693" spans="1:13" s="48" customFormat="1" ht="13.25" customHeight="1">
      <c r="A693" s="62">
        <v>681</v>
      </c>
      <c r="B693" s="63">
        <v>43574</v>
      </c>
      <c r="C693" s="75">
        <v>2216.15</v>
      </c>
      <c r="D693" s="60">
        <f t="shared" si="40"/>
        <v>1.0745116069775806E-3</v>
      </c>
      <c r="E693" s="60">
        <f t="shared" si="43"/>
        <v>4.7296634944846459E-5</v>
      </c>
      <c r="F693" s="48">
        <f t="shared" si="41"/>
        <v>9.9346600475775038</v>
      </c>
      <c r="G693" s="60">
        <f t="shared" si="42"/>
        <v>10.917303699220476</v>
      </c>
      <c r="J693" s="60"/>
      <c r="K693" s="60"/>
      <c r="L693" s="61"/>
      <c r="M693" s="60"/>
    </row>
    <row r="694" spans="1:13" s="48" customFormat="1" ht="13.25" customHeight="1">
      <c r="A694" s="62">
        <v>682</v>
      </c>
      <c r="B694" s="64">
        <v>43577</v>
      </c>
      <c r="C694" s="75">
        <v>2216.65</v>
      </c>
      <c r="D694" s="60">
        <f t="shared" si="40"/>
        <v>2.2559104950384216E-4</v>
      </c>
      <c r="E694" s="60">
        <f t="shared" si="43"/>
        <v>4.4019703361554512E-5</v>
      </c>
      <c r="F694" s="48">
        <f t="shared" si="41"/>
        <v>10.029717117369913</v>
      </c>
      <c r="G694" s="60">
        <f t="shared" si="42"/>
        <v>10.532314677748541</v>
      </c>
      <c r="J694" s="60"/>
      <c r="K694" s="60"/>
      <c r="L694" s="61"/>
      <c r="M694" s="60"/>
    </row>
    <row r="695" spans="1:13" s="48" customFormat="1" ht="13.25" customHeight="1">
      <c r="A695" s="62">
        <v>683</v>
      </c>
      <c r="B695" s="65">
        <v>43578</v>
      </c>
      <c r="C695" s="75">
        <v>2220.5100000000002</v>
      </c>
      <c r="D695" s="60">
        <f t="shared" si="40"/>
        <v>1.7398520556897923E-3</v>
      </c>
      <c r="E695" s="60">
        <f t="shared" si="43"/>
        <v>4.0897112180535794E-5</v>
      </c>
      <c r="F695" s="48">
        <f t="shared" si="41"/>
        <v>10.030434015642701</v>
      </c>
      <c r="G695" s="60">
        <f t="shared" si="42"/>
        <v>10.151882716764915</v>
      </c>
      <c r="J695" s="60"/>
      <c r="K695" s="60"/>
      <c r="L695" s="61"/>
      <c r="M695" s="60"/>
    </row>
    <row r="696" spans="1:13" s="48" customFormat="1" ht="13.25" customHeight="1">
      <c r="A696" s="62">
        <v>684</v>
      </c>
      <c r="B696" s="63">
        <v>43579</v>
      </c>
      <c r="C696" s="75">
        <v>2201.0300000000002</v>
      </c>
      <c r="D696" s="60">
        <f t="shared" si="40"/>
        <v>-8.8114666105440567E-3</v>
      </c>
      <c r="E696" s="60">
        <f t="shared" si="43"/>
        <v>3.8207646469184169E-5</v>
      </c>
      <c r="F696" s="48">
        <f t="shared" si="41"/>
        <v>8.1403700395877721</v>
      </c>
      <c r="G696" s="60">
        <f t="shared" si="42"/>
        <v>9.8124038391387103</v>
      </c>
      <c r="J696" s="60"/>
      <c r="K696" s="60"/>
      <c r="L696" s="61"/>
      <c r="M696" s="60"/>
    </row>
    <row r="697" spans="1:13" s="48" customFormat="1" ht="13.25" customHeight="1">
      <c r="A697" s="62">
        <v>685</v>
      </c>
      <c r="B697" s="63">
        <v>43580</v>
      </c>
      <c r="C697" s="75">
        <v>2190.5</v>
      </c>
      <c r="D697" s="60">
        <f t="shared" si="40"/>
        <v>-4.7956043477240971E-3</v>
      </c>
      <c r="E697" s="60">
        <f t="shared" si="43"/>
        <v>4.1008204033776695E-5</v>
      </c>
      <c r="F697" s="48">
        <f t="shared" si="41"/>
        <v>9.540928165241052</v>
      </c>
      <c r="G697" s="60">
        <f t="shared" si="42"/>
        <v>10.165661521274318</v>
      </c>
      <c r="J697" s="60"/>
      <c r="K697" s="60"/>
      <c r="L697" s="61"/>
      <c r="M697" s="60"/>
    </row>
    <row r="698" spans="1:13" s="48" customFormat="1" ht="13.25" customHeight="1">
      <c r="A698" s="62">
        <v>686</v>
      </c>
      <c r="B698" s="63">
        <v>43581</v>
      </c>
      <c r="C698" s="75">
        <v>2179.31</v>
      </c>
      <c r="D698" s="60">
        <f t="shared" si="40"/>
        <v>-5.1215153333390023E-3</v>
      </c>
      <c r="E698" s="60">
        <f t="shared" si="43"/>
        <v>3.9729136885228737E-5</v>
      </c>
      <c r="F698" s="48">
        <f t="shared" si="41"/>
        <v>9.4732070077703767</v>
      </c>
      <c r="G698" s="60">
        <f t="shared" si="42"/>
        <v>10.005869524972651</v>
      </c>
      <c r="J698" s="60"/>
      <c r="K698" s="60"/>
      <c r="L698" s="61"/>
      <c r="M698" s="60"/>
    </row>
    <row r="699" spans="1:13" s="48" customFormat="1" ht="13.25" customHeight="1">
      <c r="A699" s="62">
        <v>687</v>
      </c>
      <c r="B699" s="64">
        <v>43584</v>
      </c>
      <c r="C699" s="75">
        <v>2216.4299999999998</v>
      </c>
      <c r="D699" s="60">
        <f t="shared" si="40"/>
        <v>1.6889480443889625E-2</v>
      </c>
      <c r="E699" s="60">
        <f t="shared" si="43"/>
        <v>3.8770445126307893E-5</v>
      </c>
      <c r="F699" s="48">
        <f t="shared" si="41"/>
        <v>2.8003265413860179</v>
      </c>
      <c r="G699" s="60">
        <f t="shared" si="42"/>
        <v>9.884408010513118</v>
      </c>
      <c r="J699" s="60"/>
      <c r="K699" s="60"/>
      <c r="L699" s="61"/>
      <c r="M699" s="60"/>
    </row>
    <row r="700" spans="1:13" s="48" customFormat="1" ht="13.25" customHeight="1">
      <c r="A700" s="62">
        <v>688</v>
      </c>
      <c r="B700" s="65">
        <v>43585</v>
      </c>
      <c r="C700" s="75">
        <v>2203.59</v>
      </c>
      <c r="D700" s="60">
        <f t="shared" si="40"/>
        <v>-5.809944804919474E-3</v>
      </c>
      <c r="E700" s="60">
        <f t="shared" si="43"/>
        <v>5.6275332235680637E-5</v>
      </c>
      <c r="F700" s="48">
        <f t="shared" si="41"/>
        <v>9.185427357541819</v>
      </c>
      <c r="G700" s="60">
        <f t="shared" si="42"/>
        <v>11.90856150985144</v>
      </c>
      <c r="J700" s="60"/>
      <c r="K700" s="60"/>
      <c r="L700" s="61"/>
      <c r="M700" s="60"/>
    </row>
    <row r="701" spans="1:13" s="48" customFormat="1" ht="13.25" customHeight="1">
      <c r="A701" s="62">
        <v>689</v>
      </c>
      <c r="B701" s="63">
        <v>43587</v>
      </c>
      <c r="C701" s="75">
        <v>2212.75</v>
      </c>
      <c r="D701" s="60">
        <f t="shared" si="40"/>
        <v>4.148237289402011E-3</v>
      </c>
      <c r="E701" s="60">
        <f t="shared" si="43"/>
        <v>5.4676008637046979E-5</v>
      </c>
      <c r="F701" s="48">
        <f t="shared" si="41"/>
        <v>9.4993611693755575</v>
      </c>
      <c r="G701" s="60">
        <f t="shared" si="42"/>
        <v>11.738123434576687</v>
      </c>
      <c r="J701" s="60"/>
      <c r="K701" s="60"/>
      <c r="L701" s="61"/>
      <c r="M701" s="60"/>
    </row>
    <row r="702" spans="1:13" s="48" customFormat="1" ht="13.25" customHeight="1">
      <c r="A702" s="62">
        <v>690</v>
      </c>
      <c r="B702" s="63">
        <v>43588</v>
      </c>
      <c r="C702" s="75">
        <v>2196.3200000000002</v>
      </c>
      <c r="D702" s="60">
        <f t="shared" si="40"/>
        <v>-7.4528533456367759E-3</v>
      </c>
      <c r="E702" s="60">
        <f t="shared" si="43"/>
        <v>5.2015084547864453E-5</v>
      </c>
      <c r="F702" s="48">
        <f t="shared" si="41"/>
        <v>8.7961130488028321</v>
      </c>
      <c r="G702" s="60">
        <f t="shared" si="42"/>
        <v>11.448930651402272</v>
      </c>
      <c r="J702" s="60"/>
      <c r="K702" s="60"/>
      <c r="L702" s="61"/>
      <c r="M702" s="60"/>
    </row>
    <row r="703" spans="1:13" s="48" customFormat="1" ht="13.25" customHeight="1">
      <c r="A703" s="62">
        <v>691</v>
      </c>
      <c r="B703" s="63">
        <v>43592</v>
      </c>
      <c r="C703" s="75">
        <v>2176.9899999999998</v>
      </c>
      <c r="D703" s="60">
        <f t="shared" si="40"/>
        <v>-8.8400437566145719E-3</v>
      </c>
      <c r="E703" s="60">
        <f t="shared" si="43"/>
        <v>5.2265774847248472E-5</v>
      </c>
      <c r="F703" s="48">
        <f t="shared" si="41"/>
        <v>8.3639958353464632</v>
      </c>
      <c r="G703" s="60">
        <f t="shared" si="42"/>
        <v>11.476486945710615</v>
      </c>
      <c r="J703" s="60"/>
      <c r="K703" s="60"/>
      <c r="L703" s="61"/>
      <c r="M703" s="60"/>
    </row>
    <row r="704" spans="1:13" s="48" customFormat="1" ht="13.25" customHeight="1">
      <c r="A704" s="62">
        <v>692</v>
      </c>
      <c r="B704" s="64">
        <v>43593</v>
      </c>
      <c r="C704" s="75">
        <v>2168.0100000000002</v>
      </c>
      <c r="D704" s="60">
        <f t="shared" si="40"/>
        <v>-4.133492651710321E-3</v>
      </c>
      <c r="E704" s="60">
        <f t="shared" si="43"/>
        <v>5.4103771502930518E-5</v>
      </c>
      <c r="F704" s="48">
        <f t="shared" si="41"/>
        <v>9.5088105339011424</v>
      </c>
      <c r="G704" s="60">
        <f t="shared" si="42"/>
        <v>11.676536480797074</v>
      </c>
      <c r="J704" s="60"/>
      <c r="K704" s="60"/>
      <c r="L704" s="61"/>
      <c r="M704" s="60"/>
    </row>
    <row r="705" spans="1:13" s="48" customFormat="1" ht="13.25" customHeight="1">
      <c r="A705" s="62">
        <v>693</v>
      </c>
      <c r="B705" s="65">
        <v>43594</v>
      </c>
      <c r="C705" s="75">
        <v>2102.0100000000002</v>
      </c>
      <c r="D705" s="60">
        <f t="shared" si="40"/>
        <v>-3.0915666295514826E-2</v>
      </c>
      <c r="E705" s="60">
        <f t="shared" si="43"/>
        <v>5.1474814608130309E-5</v>
      </c>
      <c r="F705" s="48">
        <f t="shared" si="41"/>
        <v>-8.6934667913709145</v>
      </c>
      <c r="G705" s="60">
        <f t="shared" si="42"/>
        <v>11.389316608668334</v>
      </c>
      <c r="J705" s="60"/>
      <c r="K705" s="60"/>
      <c r="L705" s="61"/>
      <c r="M705" s="60"/>
    </row>
    <row r="706" spans="1:13" s="48" customFormat="1" ht="13.25" customHeight="1">
      <c r="A706" s="62">
        <v>694</v>
      </c>
      <c r="B706" s="63">
        <v>43595</v>
      </c>
      <c r="C706" s="75">
        <v>2108.04</v>
      </c>
      <c r="D706" s="60">
        <f t="shared" si="40"/>
        <v>2.8645760137820399E-3</v>
      </c>
      <c r="E706" s="60">
        <f t="shared" si="43"/>
        <v>1.1569693797111768E-4</v>
      </c>
      <c r="F706" s="48">
        <f t="shared" si="41"/>
        <v>8.9936114722220477</v>
      </c>
      <c r="G706" s="60">
        <f t="shared" si="42"/>
        <v>17.075019288048157</v>
      </c>
      <c r="J706" s="60"/>
      <c r="K706" s="60"/>
      <c r="L706" s="61"/>
      <c r="M706" s="60"/>
    </row>
    <row r="707" spans="1:13" s="48" customFormat="1" ht="13.25" customHeight="1">
      <c r="A707" s="62">
        <v>695</v>
      </c>
      <c r="B707" s="63">
        <v>43598</v>
      </c>
      <c r="C707" s="75">
        <v>2079.0100000000002</v>
      </c>
      <c r="D707" s="60">
        <f t="shared" si="40"/>
        <v>-1.3866786962036871E-2</v>
      </c>
      <c r="E707" s="60">
        <f t="shared" si="43"/>
        <v>1.0806309759199662E-4</v>
      </c>
      <c r="F707" s="48">
        <f t="shared" si="41"/>
        <v>7.35339244394609</v>
      </c>
      <c r="G707" s="60">
        <f t="shared" si="42"/>
        <v>16.502090956355545</v>
      </c>
      <c r="J707" s="60"/>
      <c r="K707" s="60"/>
      <c r="L707" s="61"/>
      <c r="M707" s="60"/>
    </row>
    <row r="708" spans="1:13" s="48" customFormat="1" ht="13.25" customHeight="1">
      <c r="A708" s="62">
        <v>696</v>
      </c>
      <c r="B708" s="63">
        <v>43599</v>
      </c>
      <c r="C708" s="75">
        <v>2081.84</v>
      </c>
      <c r="D708" s="60">
        <f t="shared" si="40"/>
        <v>1.3602991871319741E-3</v>
      </c>
      <c r="E708" s="60">
        <f t="shared" si="43"/>
        <v>1.1404459311895645E-4</v>
      </c>
      <c r="F708" s="48">
        <f t="shared" si="41"/>
        <v>9.0626956644915904</v>
      </c>
      <c r="G708" s="60">
        <f t="shared" si="42"/>
        <v>16.952650962600814</v>
      </c>
      <c r="J708" s="60"/>
      <c r="K708" s="60"/>
      <c r="L708" s="61"/>
      <c r="M708" s="60"/>
    </row>
    <row r="709" spans="1:13" s="48" customFormat="1" ht="13.25" customHeight="1">
      <c r="A709" s="62">
        <v>697</v>
      </c>
      <c r="B709" s="64">
        <v>43600</v>
      </c>
      <c r="C709" s="75">
        <v>2092.7800000000002</v>
      </c>
      <c r="D709" s="60">
        <f t="shared" si="40"/>
        <v>5.2412076039047824E-3</v>
      </c>
      <c r="E709" s="60">
        <f t="shared" si="43"/>
        <v>1.0607675095074814E-4</v>
      </c>
      <c r="F709" s="48">
        <f t="shared" si="41"/>
        <v>8.8923817992392316</v>
      </c>
      <c r="G709" s="60">
        <f t="shared" si="42"/>
        <v>16.34972208925538</v>
      </c>
      <c r="J709" s="60"/>
      <c r="K709" s="60"/>
      <c r="L709" s="61"/>
      <c r="M709" s="60"/>
    </row>
    <row r="710" spans="1:13" s="48" customFormat="1" ht="13.25" customHeight="1">
      <c r="A710" s="62">
        <v>698</v>
      </c>
      <c r="B710" s="65">
        <v>43601</v>
      </c>
      <c r="C710" s="75">
        <v>2067.69</v>
      </c>
      <c r="D710" s="60">
        <f t="shared" si="40"/>
        <v>-1.2061283538794005E-2</v>
      </c>
      <c r="E710" s="60">
        <f t="shared" si="43"/>
        <v>1.0049424978836251E-4</v>
      </c>
      <c r="F710" s="48">
        <f t="shared" si="41"/>
        <v>7.7578191570221016</v>
      </c>
      <c r="G710" s="60">
        <f t="shared" si="42"/>
        <v>15.913689373199214</v>
      </c>
      <c r="J710" s="60"/>
      <c r="K710" s="60"/>
      <c r="L710" s="61"/>
      <c r="M710" s="60"/>
    </row>
    <row r="711" spans="1:13" s="48" customFormat="1" ht="13.25" customHeight="1">
      <c r="A711" s="62">
        <v>699</v>
      </c>
      <c r="B711" s="63">
        <v>43602</v>
      </c>
      <c r="C711" s="75">
        <v>2055.8000000000002</v>
      </c>
      <c r="D711" s="60">
        <f t="shared" si="40"/>
        <v>-5.7669755246760176E-3</v>
      </c>
      <c r="E711" s="60">
        <f t="shared" si="43"/>
        <v>1.036886759134591E-4</v>
      </c>
      <c r="F711" s="48">
        <f t="shared" si="41"/>
        <v>8.8533689616948177</v>
      </c>
      <c r="G711" s="60">
        <f t="shared" si="42"/>
        <v>16.164636194542609</v>
      </c>
      <c r="J711" s="60"/>
      <c r="K711" s="60"/>
      <c r="L711" s="61"/>
      <c r="M711" s="60"/>
    </row>
    <row r="712" spans="1:13" s="48" customFormat="1" ht="13.25" customHeight="1">
      <c r="A712" s="62">
        <v>700</v>
      </c>
      <c r="B712" s="63">
        <v>43605</v>
      </c>
      <c r="C712" s="75">
        <v>2055.71</v>
      </c>
      <c r="D712" s="60">
        <f t="shared" si="40"/>
        <v>-4.3779535992574816E-5</v>
      </c>
      <c r="E712" s="60">
        <f t="shared" si="43"/>
        <v>9.8686808081494023E-5</v>
      </c>
      <c r="F712" s="48">
        <f t="shared" si="41"/>
        <v>9.2235398556606025</v>
      </c>
      <c r="G712" s="60">
        <f t="shared" si="42"/>
        <v>15.769932034265871</v>
      </c>
      <c r="J712" s="60"/>
      <c r="K712" s="60"/>
      <c r="L712" s="61"/>
      <c r="M712" s="60"/>
    </row>
    <row r="713" spans="1:13" s="48" customFormat="1" ht="13.25" customHeight="1">
      <c r="A713" s="62">
        <v>701</v>
      </c>
      <c r="B713" s="63">
        <v>43606</v>
      </c>
      <c r="C713" s="75">
        <v>2061.25</v>
      </c>
      <c r="D713" s="60">
        <f t="shared" si="40"/>
        <v>2.6913078309795612E-3</v>
      </c>
      <c r="E713" s="60">
        <f t="shared" si="43"/>
        <v>9.1678372843106729E-5</v>
      </c>
      <c r="F713" s="48">
        <f t="shared" si="41"/>
        <v>9.2182180935574962</v>
      </c>
      <c r="G713" s="60">
        <f t="shared" si="42"/>
        <v>15.199654587017067</v>
      </c>
      <c r="J713" s="60"/>
      <c r="K713" s="60"/>
      <c r="L713" s="61"/>
      <c r="M713" s="60"/>
    </row>
    <row r="714" spans="1:13" s="48" customFormat="1" ht="13.25" customHeight="1">
      <c r="A714" s="62">
        <v>702</v>
      </c>
      <c r="B714" s="64">
        <v>43607</v>
      </c>
      <c r="C714" s="75">
        <v>2064.86</v>
      </c>
      <c r="D714" s="60">
        <f t="shared" si="40"/>
        <v>1.7498326128609742E-3</v>
      </c>
      <c r="E714" s="60">
        <f t="shared" si="43"/>
        <v>8.568192427076307E-5</v>
      </c>
      <c r="F714" s="48">
        <f t="shared" si="41"/>
        <v>9.329132849182562</v>
      </c>
      <c r="G714" s="60">
        <f t="shared" si="42"/>
        <v>14.694163778940364</v>
      </c>
      <c r="J714" s="60"/>
      <c r="K714" s="60"/>
      <c r="L714" s="61"/>
      <c r="M714" s="60"/>
    </row>
    <row r="715" spans="1:13" s="48" customFormat="1" ht="13.25" customHeight="1">
      <c r="A715" s="62">
        <v>703</v>
      </c>
      <c r="B715" s="65">
        <v>43608</v>
      </c>
      <c r="C715" s="75">
        <v>2059.59</v>
      </c>
      <c r="D715" s="60">
        <f t="shared" si="40"/>
        <v>-2.5554936381813388E-3</v>
      </c>
      <c r="E715" s="60">
        <f t="shared" si="43"/>
        <v>7.9814389922268185E-5</v>
      </c>
      <c r="F715" s="48">
        <f t="shared" si="41"/>
        <v>9.3539850616273501</v>
      </c>
      <c r="G715" s="60">
        <f t="shared" si="42"/>
        <v>14.182110654064006</v>
      </c>
      <c r="J715" s="60"/>
      <c r="K715" s="60"/>
      <c r="L715" s="61"/>
      <c r="M715" s="60"/>
    </row>
    <row r="716" spans="1:13" s="48" customFormat="1" ht="13.25" customHeight="1">
      <c r="A716" s="62">
        <v>704</v>
      </c>
      <c r="B716" s="63">
        <v>43609</v>
      </c>
      <c r="C716" s="75">
        <v>2045.31</v>
      </c>
      <c r="D716" s="60">
        <f t="shared" si="40"/>
        <v>-6.9575666180205177E-3</v>
      </c>
      <c r="E716" s="60">
        <f t="shared" si="43"/>
        <v>7.4609894537722816E-5</v>
      </c>
      <c r="F716" s="48">
        <f t="shared" si="41"/>
        <v>8.8544262513019802</v>
      </c>
      <c r="G716" s="60">
        <f t="shared" si="42"/>
        <v>13.711926714909961</v>
      </c>
      <c r="J716" s="60"/>
      <c r="K716" s="60"/>
      <c r="L716" s="61"/>
      <c r="M716" s="60"/>
    </row>
    <row r="717" spans="1:13" s="48" customFormat="1" ht="13.25" customHeight="1">
      <c r="A717" s="62">
        <v>705</v>
      </c>
      <c r="B717" s="63">
        <v>43612</v>
      </c>
      <c r="C717" s="75">
        <v>2044.21</v>
      </c>
      <c r="D717" s="60">
        <f t="shared" si="40"/>
        <v>-5.3796045820940768E-4</v>
      </c>
      <c r="E717" s="60">
        <f t="shared" si="43"/>
        <v>7.2749061051830899E-5</v>
      </c>
      <c r="F717" s="48">
        <f t="shared" si="41"/>
        <v>9.524516480289611</v>
      </c>
      <c r="G717" s="60">
        <f t="shared" si="42"/>
        <v>13.539853538743094</v>
      </c>
      <c r="J717" s="60"/>
      <c r="K717" s="60"/>
      <c r="L717" s="61"/>
      <c r="M717" s="60"/>
    </row>
    <row r="718" spans="1:13" s="48" customFormat="1" ht="13.25" customHeight="1">
      <c r="A718" s="62">
        <v>706</v>
      </c>
      <c r="B718" s="63">
        <v>43613</v>
      </c>
      <c r="C718" s="75">
        <v>2048.83</v>
      </c>
      <c r="D718" s="60">
        <f t="shared" ref="D718:D781" si="44">LN(C718/C717)</f>
        <v>2.2574917235419988E-3</v>
      </c>
      <c r="E718" s="60">
        <f t="shared" si="43"/>
        <v>6.7603097730547149E-5</v>
      </c>
      <c r="F718" s="48">
        <f t="shared" si="41"/>
        <v>9.5264716131019256</v>
      </c>
      <c r="G718" s="60">
        <f t="shared" si="42"/>
        <v>13.052195458273633</v>
      </c>
      <c r="J718" s="60"/>
      <c r="K718" s="60"/>
      <c r="L718" s="61"/>
      <c r="M718" s="60"/>
    </row>
    <row r="719" spans="1:13" s="48" customFormat="1" ht="13.25" customHeight="1">
      <c r="A719" s="62">
        <v>707</v>
      </c>
      <c r="B719" s="64">
        <v>43614</v>
      </c>
      <c r="C719" s="75">
        <v>2023.32</v>
      </c>
      <c r="D719" s="60">
        <f t="shared" si="44"/>
        <v>-1.252917191791073E-2</v>
      </c>
      <c r="E719" s="60">
        <f t="shared" si="43"/>
        <v>6.3163967732241447E-5</v>
      </c>
      <c r="F719" s="48">
        <f t="shared" ref="F719:F782" si="45">-1*(LN(E719)+POWER(D719,2)/E719)</f>
        <v>7.1844964991912263</v>
      </c>
      <c r="G719" s="60">
        <f t="shared" ref="G719:G782" si="46">SQRT(E719*252)*100</f>
        <v>12.61638611826891</v>
      </c>
      <c r="J719" s="60"/>
      <c r="K719" s="60"/>
      <c r="L719" s="61"/>
      <c r="M719" s="60"/>
    </row>
    <row r="720" spans="1:13" s="48" customFormat="1" ht="13.25" customHeight="1">
      <c r="A720" s="62">
        <v>708</v>
      </c>
      <c r="B720" s="65">
        <v>43615</v>
      </c>
      <c r="C720" s="75">
        <v>2038.8</v>
      </c>
      <c r="D720" s="60">
        <f t="shared" si="44"/>
        <v>7.6216728879971302E-3</v>
      </c>
      <c r="E720" s="60">
        <f t="shared" si="43"/>
        <v>6.9826635348479155E-5</v>
      </c>
      <c r="F720" s="48">
        <f t="shared" si="45"/>
        <v>8.7375789908041845</v>
      </c>
      <c r="G720" s="60">
        <f t="shared" si="46"/>
        <v>13.265109161939357</v>
      </c>
      <c r="J720" s="60"/>
      <c r="K720" s="60"/>
      <c r="L720" s="61"/>
      <c r="M720" s="60"/>
    </row>
    <row r="721" spans="1:13" s="48" customFormat="1" ht="13.25" customHeight="1">
      <c r="A721" s="62">
        <v>709</v>
      </c>
      <c r="B721" s="63">
        <v>43616</v>
      </c>
      <c r="C721" s="75">
        <v>2041.74</v>
      </c>
      <c r="D721" s="60">
        <f t="shared" si="44"/>
        <v>1.4409860012293157E-3</v>
      </c>
      <c r="E721" s="60">
        <f t="shared" ref="E721:E784" si="47">$B$3*E720+(1-$B$3)*POWER(D720,2)</f>
        <v>6.8993111947443809E-5</v>
      </c>
      <c r="F721" s="48">
        <f t="shared" si="45"/>
        <v>9.55140753793839</v>
      </c>
      <c r="G721" s="60">
        <f t="shared" si="46"/>
        <v>13.185698392863321</v>
      </c>
      <c r="J721" s="60"/>
      <c r="K721" s="60"/>
      <c r="L721" s="61"/>
      <c r="M721" s="60"/>
    </row>
    <row r="722" spans="1:13" s="48" customFormat="1" ht="13.25" customHeight="1">
      <c r="A722" s="62">
        <v>710</v>
      </c>
      <c r="B722" s="63">
        <v>43619</v>
      </c>
      <c r="C722" s="75">
        <v>2067.85</v>
      </c>
      <c r="D722" s="60">
        <f t="shared" si="44"/>
        <v>1.2707034681367486E-2</v>
      </c>
      <c r="E722" s="60">
        <f t="shared" si="47"/>
        <v>6.424080234561041E-5</v>
      </c>
      <c r="F722" s="48">
        <f t="shared" si="45"/>
        <v>7.1393801912373878</v>
      </c>
      <c r="G722" s="60">
        <f t="shared" si="46"/>
        <v>12.723475229312871</v>
      </c>
      <c r="J722" s="60"/>
      <c r="K722" s="60"/>
      <c r="L722" s="61"/>
      <c r="M722" s="60"/>
    </row>
    <row r="723" spans="1:13" s="48" customFormat="1" ht="13.25" customHeight="1">
      <c r="A723" s="62">
        <v>711</v>
      </c>
      <c r="B723" s="63">
        <v>43620</v>
      </c>
      <c r="C723" s="75">
        <v>2066.9699999999998</v>
      </c>
      <c r="D723" s="60">
        <f t="shared" si="44"/>
        <v>-4.2565336013980699E-4</v>
      </c>
      <c r="E723" s="60">
        <f t="shared" si="47"/>
        <v>7.1145766491451226E-5</v>
      </c>
      <c r="F723" s="48">
        <f t="shared" si="45"/>
        <v>9.5482331226820172</v>
      </c>
      <c r="G723" s="60">
        <f t="shared" si="46"/>
        <v>13.389821939012375</v>
      </c>
      <c r="J723" s="60"/>
      <c r="K723" s="60"/>
      <c r="L723" s="61"/>
      <c r="M723" s="60"/>
    </row>
    <row r="724" spans="1:13" s="48" customFormat="1" ht="13.25" customHeight="1">
      <c r="A724" s="62">
        <v>712</v>
      </c>
      <c r="B724" s="64">
        <v>43621</v>
      </c>
      <c r="C724" s="75">
        <v>2069.11</v>
      </c>
      <c r="D724" s="60">
        <f t="shared" si="44"/>
        <v>1.0347963245200744E-3</v>
      </c>
      <c r="E724" s="60">
        <f t="shared" si="47"/>
        <v>6.6105980806621214E-5</v>
      </c>
      <c r="F724" s="48">
        <f t="shared" si="45"/>
        <v>9.6080530502821251</v>
      </c>
      <c r="G724" s="60">
        <f t="shared" si="46"/>
        <v>12.90686141680794</v>
      </c>
      <c r="J724" s="60"/>
      <c r="K724" s="60"/>
      <c r="L724" s="61"/>
      <c r="M724" s="60"/>
    </row>
    <row r="725" spans="1:13" s="48" customFormat="1" ht="13.25" customHeight="1">
      <c r="A725" s="62">
        <v>713</v>
      </c>
      <c r="B725" s="65">
        <v>43623</v>
      </c>
      <c r="C725" s="75">
        <v>2072.33</v>
      </c>
      <c r="D725" s="60">
        <f t="shared" si="44"/>
        <v>1.5550149942285733E-3</v>
      </c>
      <c r="E725" s="60">
        <f t="shared" si="47"/>
        <v>6.1487291742708255E-5</v>
      </c>
      <c r="F725" s="48">
        <f t="shared" si="45"/>
        <v>9.6573536785769765</v>
      </c>
      <c r="G725" s="60">
        <f t="shared" si="46"/>
        <v>12.447810056055033</v>
      </c>
      <c r="J725" s="60"/>
      <c r="K725" s="60"/>
      <c r="L725" s="61"/>
      <c r="M725" s="60"/>
    </row>
    <row r="726" spans="1:13" s="48" customFormat="1" ht="13.25" customHeight="1">
      <c r="A726" s="62">
        <v>714</v>
      </c>
      <c r="B726" s="63">
        <v>43626</v>
      </c>
      <c r="C726" s="75">
        <v>2099.4899999999998</v>
      </c>
      <c r="D726" s="60">
        <f t="shared" si="44"/>
        <v>1.3020879966993821E-2</v>
      </c>
      <c r="E726" s="60">
        <f t="shared" si="47"/>
        <v>5.72922949431825E-5</v>
      </c>
      <c r="F726" s="48">
        <f t="shared" si="45"/>
        <v>6.8080753639799543</v>
      </c>
      <c r="G726" s="60">
        <f t="shared" si="46"/>
        <v>12.015680723821681</v>
      </c>
      <c r="J726" s="60"/>
      <c r="K726" s="60"/>
      <c r="L726" s="61"/>
      <c r="M726" s="60"/>
    </row>
    <row r="727" spans="1:13" s="48" customFormat="1" ht="13.25" customHeight="1">
      <c r="A727" s="62">
        <v>715</v>
      </c>
      <c r="B727" s="63">
        <v>43627</v>
      </c>
      <c r="C727" s="75">
        <v>2111.81</v>
      </c>
      <c r="D727" s="60">
        <f t="shared" si="44"/>
        <v>5.8509415840198344E-3</v>
      </c>
      <c r="E727" s="60">
        <f t="shared" si="47"/>
        <v>6.5264173858856975E-5</v>
      </c>
      <c r="F727" s="48">
        <f t="shared" si="45"/>
        <v>9.1125296456097313</v>
      </c>
      <c r="G727" s="60">
        <f t="shared" si="46"/>
        <v>12.824418822087791</v>
      </c>
      <c r="J727" s="60"/>
      <c r="K727" s="60"/>
      <c r="L727" s="61"/>
      <c r="M727" s="60"/>
    </row>
    <row r="728" spans="1:13" s="48" customFormat="1" ht="13.25" customHeight="1">
      <c r="A728" s="62">
        <v>716</v>
      </c>
      <c r="B728" s="63">
        <v>43628</v>
      </c>
      <c r="C728" s="75">
        <v>2108.75</v>
      </c>
      <c r="D728" s="60">
        <f t="shared" si="44"/>
        <v>-1.4500447979275692E-3</v>
      </c>
      <c r="E728" s="60">
        <f t="shared" si="47"/>
        <v>6.3060428757661329E-5</v>
      </c>
      <c r="F728" s="48">
        <f t="shared" si="45"/>
        <v>9.6380740088887045</v>
      </c>
      <c r="G728" s="60">
        <f t="shared" si="46"/>
        <v>12.606041427399267</v>
      </c>
      <c r="J728" s="60"/>
      <c r="K728" s="60"/>
      <c r="L728" s="61"/>
      <c r="M728" s="60"/>
    </row>
    <row r="729" spans="1:13" s="48" customFormat="1" ht="13.25" customHeight="1">
      <c r="A729" s="62">
        <v>717</v>
      </c>
      <c r="B729" s="64">
        <v>43629</v>
      </c>
      <c r="C729" s="75">
        <v>2103.15</v>
      </c>
      <c r="D729" s="60">
        <f t="shared" si="44"/>
        <v>-2.6591340249277461E-3</v>
      </c>
      <c r="E729" s="60">
        <f t="shared" si="47"/>
        <v>5.873130826870208E-5</v>
      </c>
      <c r="F729" s="48">
        <f t="shared" si="45"/>
        <v>9.6221419673196031</v>
      </c>
      <c r="G729" s="60">
        <f t="shared" si="46"/>
        <v>12.16564411928646</v>
      </c>
      <c r="J729" s="60"/>
      <c r="K729" s="60"/>
      <c r="L729" s="61"/>
      <c r="M729" s="60"/>
    </row>
    <row r="730" spans="1:13" s="48" customFormat="1" ht="13.25" customHeight="1">
      <c r="A730" s="62">
        <v>718</v>
      </c>
      <c r="B730" s="65">
        <v>43630</v>
      </c>
      <c r="C730" s="75">
        <v>2095.41</v>
      </c>
      <c r="D730" s="60">
        <f t="shared" si="44"/>
        <v>-3.6869825692739063E-3</v>
      </c>
      <c r="E730" s="60">
        <f t="shared" si="47"/>
        <v>5.5062479501186033E-5</v>
      </c>
      <c r="F730" s="48">
        <f t="shared" si="45"/>
        <v>9.5601617445640876</v>
      </c>
      <c r="G730" s="60">
        <f t="shared" si="46"/>
        <v>11.77953514969877</v>
      </c>
      <c r="J730" s="60"/>
      <c r="K730" s="60"/>
      <c r="L730" s="61"/>
      <c r="M730" s="60"/>
    </row>
    <row r="731" spans="1:13" s="48" customFormat="1" ht="13.25" customHeight="1">
      <c r="A731" s="62">
        <v>719</v>
      </c>
      <c r="B731" s="63">
        <v>43633</v>
      </c>
      <c r="C731" s="75">
        <v>2090.73</v>
      </c>
      <c r="D731" s="60">
        <f t="shared" si="44"/>
        <v>-2.2359509953301503E-3</v>
      </c>
      <c r="E731" s="60">
        <f t="shared" si="47"/>
        <v>5.2117446407681114E-5</v>
      </c>
      <c r="F731" s="48">
        <f t="shared" si="45"/>
        <v>9.7660836752891065</v>
      </c>
      <c r="G731" s="60">
        <f t="shared" si="46"/>
        <v>11.46019044114697</v>
      </c>
      <c r="J731" s="60"/>
      <c r="K731" s="60"/>
      <c r="L731" s="61"/>
      <c r="M731" s="60"/>
    </row>
    <row r="732" spans="1:13" s="48" customFormat="1" ht="13.25" customHeight="1">
      <c r="A732" s="62">
        <v>720</v>
      </c>
      <c r="B732" s="63">
        <v>43634</v>
      </c>
      <c r="C732" s="75">
        <v>2098.71</v>
      </c>
      <c r="D732" s="60">
        <f t="shared" si="44"/>
        <v>3.8095829758111087E-3</v>
      </c>
      <c r="E732" s="60">
        <f t="shared" si="47"/>
        <v>4.8771207349330039E-5</v>
      </c>
      <c r="F732" s="48">
        <f t="shared" si="45"/>
        <v>9.6307989095628663</v>
      </c>
      <c r="G732" s="60">
        <f t="shared" si="46"/>
        <v>11.086182504375062</v>
      </c>
      <c r="J732" s="60"/>
      <c r="K732" s="60"/>
      <c r="L732" s="61"/>
      <c r="M732" s="60"/>
    </row>
    <row r="733" spans="1:13" s="48" customFormat="1" ht="13.25" customHeight="1">
      <c r="A733" s="62">
        <v>721</v>
      </c>
      <c r="B733" s="63">
        <v>43635</v>
      </c>
      <c r="C733" s="75">
        <v>2124.7800000000002</v>
      </c>
      <c r="D733" s="60">
        <f t="shared" si="44"/>
        <v>1.2345397340755709E-2</v>
      </c>
      <c r="E733" s="60">
        <f t="shared" si="47"/>
        <v>4.6338241495997749E-5</v>
      </c>
      <c r="F733" s="48">
        <f t="shared" si="45"/>
        <v>6.6904920745024814</v>
      </c>
      <c r="G733" s="60">
        <f t="shared" si="46"/>
        <v>10.806126436883586</v>
      </c>
      <c r="J733" s="60"/>
      <c r="K733" s="60"/>
      <c r="L733" s="61"/>
      <c r="M733" s="60"/>
    </row>
    <row r="734" spans="1:13" s="48" customFormat="1" ht="13.25" customHeight="1">
      <c r="A734" s="62">
        <v>722</v>
      </c>
      <c r="B734" s="64">
        <v>43636</v>
      </c>
      <c r="C734" s="75">
        <v>2131.29</v>
      </c>
      <c r="D734" s="60">
        <f t="shared" si="44"/>
        <v>3.0591625969367065E-3</v>
      </c>
      <c r="E734" s="60">
        <f t="shared" si="47"/>
        <v>5.3871196925974232E-5</v>
      </c>
      <c r="F734" s="48">
        <f t="shared" si="45"/>
        <v>9.6551951324315208</v>
      </c>
      <c r="G734" s="60">
        <f t="shared" si="46"/>
        <v>11.651412629095883</v>
      </c>
      <c r="J734" s="60"/>
      <c r="K734" s="60"/>
      <c r="L734" s="61"/>
      <c r="M734" s="60"/>
    </row>
    <row r="735" spans="1:13" s="48" customFormat="1" ht="13.25" customHeight="1">
      <c r="A735" s="62">
        <v>723</v>
      </c>
      <c r="B735" s="65">
        <v>43637</v>
      </c>
      <c r="C735" s="75">
        <v>2125.62</v>
      </c>
      <c r="D735" s="60">
        <f t="shared" si="44"/>
        <v>-2.6639056747948904E-3</v>
      </c>
      <c r="E735" s="60">
        <f t="shared" si="47"/>
        <v>5.0709978234824598E-5</v>
      </c>
      <c r="F735" s="48">
        <f t="shared" si="45"/>
        <v>9.7494470865115215</v>
      </c>
      <c r="G735" s="60">
        <f t="shared" si="46"/>
        <v>11.304386102383358</v>
      </c>
      <c r="J735" s="60"/>
      <c r="K735" s="60"/>
      <c r="L735" s="61"/>
      <c r="M735" s="60"/>
    </row>
    <row r="736" spans="1:13" s="48" customFormat="1" ht="13.25" customHeight="1">
      <c r="A736" s="62">
        <v>724</v>
      </c>
      <c r="B736" s="63">
        <v>43640</v>
      </c>
      <c r="C736" s="75">
        <v>2126.33</v>
      </c>
      <c r="D736" s="60">
        <f t="shared" si="44"/>
        <v>3.3396441943067196E-4</v>
      </c>
      <c r="E736" s="60">
        <f t="shared" si="47"/>
        <v>4.7612614696412428E-5</v>
      </c>
      <c r="F736" s="48">
        <f t="shared" si="45"/>
        <v>9.9500703238535539</v>
      </c>
      <c r="G736" s="60">
        <f t="shared" si="46"/>
        <v>10.953711199176256</v>
      </c>
      <c r="J736" s="60"/>
      <c r="K736" s="60"/>
      <c r="L736" s="61"/>
      <c r="M736" s="60"/>
    </row>
    <row r="737" spans="1:13" s="48" customFormat="1" ht="13.25" customHeight="1">
      <c r="A737" s="62">
        <v>725</v>
      </c>
      <c r="B737" s="63">
        <v>43641</v>
      </c>
      <c r="C737" s="75">
        <v>2121.64</v>
      </c>
      <c r="D737" s="60">
        <f t="shared" si="44"/>
        <v>-2.2081144196466284E-3</v>
      </c>
      <c r="E737" s="60">
        <f t="shared" si="47"/>
        <v>4.4239167602754925E-5</v>
      </c>
      <c r="F737" s="48">
        <f t="shared" si="45"/>
        <v>9.9156861594553014</v>
      </c>
      <c r="G737" s="60">
        <f t="shared" si="46"/>
        <v>10.558536942159288</v>
      </c>
      <c r="J737" s="60"/>
      <c r="K737" s="60"/>
      <c r="L737" s="61"/>
      <c r="M737" s="60"/>
    </row>
    <row r="738" spans="1:13" s="48" customFormat="1" ht="13.25" customHeight="1">
      <c r="A738" s="62">
        <v>726</v>
      </c>
      <c r="B738" s="63">
        <v>43642</v>
      </c>
      <c r="C738" s="75">
        <v>2121.85</v>
      </c>
      <c r="D738" s="60">
        <f t="shared" si="44"/>
        <v>9.8975136112806729E-5</v>
      </c>
      <c r="E738" s="60">
        <f t="shared" si="47"/>
        <v>4.1443645169401433E-5</v>
      </c>
      <c r="F738" s="48">
        <f t="shared" si="45"/>
        <v>10.090939630258037</v>
      </c>
      <c r="G738" s="60">
        <f t="shared" si="46"/>
        <v>10.219490487636437</v>
      </c>
      <c r="J738" s="60"/>
      <c r="K738" s="60"/>
      <c r="L738" s="61"/>
      <c r="M738" s="60"/>
    </row>
    <row r="739" spans="1:13" s="48" customFormat="1" ht="13.25" customHeight="1">
      <c r="A739" s="62">
        <v>727</v>
      </c>
      <c r="B739" s="64">
        <v>43643</v>
      </c>
      <c r="C739" s="75">
        <v>2134.3200000000002</v>
      </c>
      <c r="D739" s="60">
        <f t="shared" si="44"/>
        <v>5.8597451142428231E-3</v>
      </c>
      <c r="E739" s="60">
        <f t="shared" si="47"/>
        <v>3.850108279923103E-5</v>
      </c>
      <c r="F739" s="48">
        <f t="shared" si="45"/>
        <v>9.2729892021340277</v>
      </c>
      <c r="G739" s="60">
        <f t="shared" si="46"/>
        <v>9.8500116067983488</v>
      </c>
      <c r="J739" s="60"/>
      <c r="K739" s="60"/>
      <c r="L739" s="61"/>
      <c r="M739" s="60"/>
    </row>
    <row r="740" spans="1:13" s="48" customFormat="1" ht="13.25" customHeight="1">
      <c r="A740" s="62">
        <v>728</v>
      </c>
      <c r="B740" s="65">
        <v>43644</v>
      </c>
      <c r="C740" s="75">
        <v>2130.62</v>
      </c>
      <c r="D740" s="60">
        <f t="shared" si="44"/>
        <v>-1.7350775993265749E-3</v>
      </c>
      <c r="E740" s="60">
        <f t="shared" si="47"/>
        <v>3.8205329134809784E-5</v>
      </c>
      <c r="F740" s="48">
        <f t="shared" si="45"/>
        <v>10.093737788034177</v>
      </c>
      <c r="G740" s="60">
        <f t="shared" si="46"/>
        <v>9.8121062682647633</v>
      </c>
      <c r="J740" s="60"/>
      <c r="K740" s="60"/>
      <c r="L740" s="61"/>
      <c r="M740" s="60"/>
    </row>
    <row r="741" spans="1:13" s="48" customFormat="1" ht="13.25" customHeight="1">
      <c r="A741" s="62">
        <v>729</v>
      </c>
      <c r="B741" s="63">
        <v>43647</v>
      </c>
      <c r="C741" s="75">
        <v>2129.7399999999998</v>
      </c>
      <c r="D741" s="60">
        <f t="shared" si="44"/>
        <v>-4.1311063502393871E-4</v>
      </c>
      <c r="E741" s="60">
        <f t="shared" si="47"/>
        <v>3.5705851076392173E-5</v>
      </c>
      <c r="F741" s="48">
        <f t="shared" si="45"/>
        <v>10.235416366999127</v>
      </c>
      <c r="G741" s="60">
        <f t="shared" si="46"/>
        <v>9.4857126623416281</v>
      </c>
      <c r="J741" s="60"/>
      <c r="K741" s="60"/>
      <c r="L741" s="61"/>
      <c r="M741" s="60"/>
    </row>
    <row r="742" spans="1:13" s="48" customFormat="1" ht="13.25" customHeight="1">
      <c r="A742" s="62">
        <v>730</v>
      </c>
      <c r="B742" s="63">
        <v>43648</v>
      </c>
      <c r="C742" s="75">
        <v>2122.02</v>
      </c>
      <c r="D742" s="60">
        <f t="shared" si="44"/>
        <v>-3.6314413249431579E-3</v>
      </c>
      <c r="E742" s="60">
        <f t="shared" si="47"/>
        <v>3.3182201519264792E-5</v>
      </c>
      <c r="F742" s="48">
        <f t="shared" si="45"/>
        <v>9.9160740444916122</v>
      </c>
      <c r="G742" s="60">
        <f t="shared" si="46"/>
        <v>9.1443505963270724</v>
      </c>
      <c r="J742" s="60"/>
      <c r="K742" s="60"/>
      <c r="L742" s="61"/>
      <c r="M742" s="60"/>
    </row>
    <row r="743" spans="1:13" s="48" customFormat="1" ht="13.25" customHeight="1">
      <c r="A743" s="62">
        <v>731</v>
      </c>
      <c r="B743" s="63">
        <v>43649</v>
      </c>
      <c r="C743" s="75">
        <v>2096.02</v>
      </c>
      <c r="D743" s="60">
        <f t="shared" si="44"/>
        <v>-1.2328156820059572E-2</v>
      </c>
      <c r="E743" s="60">
        <f t="shared" si="47"/>
        <v>3.1762201890884604E-5</v>
      </c>
      <c r="F743" s="48">
        <f t="shared" si="45"/>
        <v>5.5721922082500059</v>
      </c>
      <c r="G743" s="60">
        <f t="shared" si="46"/>
        <v>8.9465495452173744</v>
      </c>
      <c r="J743" s="60"/>
      <c r="K743" s="60"/>
      <c r="L743" s="61"/>
      <c r="M743" s="60"/>
    </row>
    <row r="744" spans="1:13" s="48" customFormat="1" ht="13.25" customHeight="1">
      <c r="A744" s="62">
        <v>732</v>
      </c>
      <c r="B744" s="64">
        <v>43650</v>
      </c>
      <c r="C744" s="75">
        <v>2108.73</v>
      </c>
      <c r="D744" s="60">
        <f t="shared" si="44"/>
        <v>6.0455621434186658E-3</v>
      </c>
      <c r="E744" s="60">
        <f t="shared" si="47"/>
        <v>4.0300113049062865E-5</v>
      </c>
      <c r="F744" s="48">
        <f t="shared" si="45"/>
        <v>9.2122401770308624</v>
      </c>
      <c r="G744" s="60">
        <f t="shared" si="46"/>
        <v>10.07751382453224</v>
      </c>
      <c r="J744" s="60"/>
      <c r="K744" s="60"/>
      <c r="L744" s="61"/>
      <c r="M744" s="60"/>
    </row>
    <row r="745" spans="1:13" s="48" customFormat="1" ht="13.25" customHeight="1">
      <c r="A745" s="62">
        <v>733</v>
      </c>
      <c r="B745" s="65">
        <v>43651</v>
      </c>
      <c r="C745" s="75">
        <v>2110.59</v>
      </c>
      <c r="D745" s="60">
        <f t="shared" si="44"/>
        <v>8.8165871300825217E-4</v>
      </c>
      <c r="E745" s="60">
        <f t="shared" si="47"/>
        <v>4.0033702633149106E-5</v>
      </c>
      <c r="F745" s="48">
        <f t="shared" si="45"/>
        <v>10.106372200466808</v>
      </c>
      <c r="G745" s="60">
        <f t="shared" si="46"/>
        <v>10.044149074736781</v>
      </c>
      <c r="J745" s="60"/>
      <c r="K745" s="60"/>
      <c r="L745" s="61"/>
      <c r="M745" s="60"/>
    </row>
    <row r="746" spans="1:13" s="48" customFormat="1" ht="13.25" customHeight="1">
      <c r="A746" s="62">
        <v>734</v>
      </c>
      <c r="B746" s="63">
        <v>43654</v>
      </c>
      <c r="C746" s="75">
        <v>2064.17</v>
      </c>
      <c r="D746" s="60">
        <f t="shared" si="44"/>
        <v>-2.2239320685785661E-2</v>
      </c>
      <c r="E746" s="60">
        <f t="shared" si="47"/>
        <v>3.7245780421759809E-5</v>
      </c>
      <c r="F746" s="48">
        <f t="shared" si="45"/>
        <v>-3.0810459936507257</v>
      </c>
      <c r="G746" s="60">
        <f t="shared" si="46"/>
        <v>9.6881043895508636</v>
      </c>
      <c r="J746" s="60"/>
      <c r="K746" s="60"/>
      <c r="L746" s="61"/>
      <c r="M746" s="60"/>
    </row>
    <row r="747" spans="1:13" s="48" customFormat="1" ht="13.25" customHeight="1">
      <c r="A747" s="62">
        <v>735</v>
      </c>
      <c r="B747" s="63">
        <v>43655</v>
      </c>
      <c r="C747" s="75">
        <v>2052.0300000000002</v>
      </c>
      <c r="D747" s="60">
        <f t="shared" si="44"/>
        <v>-5.8986614839508181E-3</v>
      </c>
      <c r="E747" s="60">
        <f t="shared" si="47"/>
        <v>6.9725412996643206E-5</v>
      </c>
      <c r="F747" s="48">
        <f t="shared" si="45"/>
        <v>9.0719281148762949</v>
      </c>
      <c r="G747" s="60">
        <f t="shared" si="46"/>
        <v>13.25549096606915</v>
      </c>
      <c r="J747" s="60"/>
      <c r="K747" s="60"/>
      <c r="L747" s="61"/>
      <c r="M747" s="60"/>
    </row>
    <row r="748" spans="1:13" s="48" customFormat="1" ht="13.25" customHeight="1">
      <c r="A748" s="62">
        <v>736</v>
      </c>
      <c r="B748" s="63">
        <v>43656</v>
      </c>
      <c r="C748" s="75">
        <v>2058.7800000000002</v>
      </c>
      <c r="D748" s="60">
        <f t="shared" si="44"/>
        <v>3.284027267846725E-3</v>
      </c>
      <c r="E748" s="60">
        <f t="shared" si="47"/>
        <v>6.7244657438712691E-5</v>
      </c>
      <c r="F748" s="48">
        <f t="shared" si="45"/>
        <v>9.4467909495446936</v>
      </c>
      <c r="G748" s="60">
        <f t="shared" si="46"/>
        <v>13.017547263042911</v>
      </c>
      <c r="J748" s="60"/>
      <c r="K748" s="60"/>
      <c r="L748" s="61"/>
      <c r="M748" s="60"/>
    </row>
    <row r="749" spans="1:13" s="48" customFormat="1" ht="13.25" customHeight="1">
      <c r="A749" s="62">
        <v>737</v>
      </c>
      <c r="B749" s="64">
        <v>43657</v>
      </c>
      <c r="C749" s="75">
        <v>2080.58</v>
      </c>
      <c r="D749" s="60">
        <f t="shared" si="44"/>
        <v>1.053312664416825E-2</v>
      </c>
      <c r="E749" s="60">
        <f t="shared" si="47"/>
        <v>6.3234975685900709E-5</v>
      </c>
      <c r="F749" s="48">
        <f t="shared" si="45"/>
        <v>7.9141373086479607</v>
      </c>
      <c r="G749" s="60">
        <f t="shared" si="46"/>
        <v>12.623475699207004</v>
      </c>
      <c r="J749" s="60"/>
      <c r="K749" s="60"/>
      <c r="L749" s="61"/>
      <c r="M749" s="60"/>
    </row>
    <row r="750" spans="1:13" s="48" customFormat="1" ht="13.25" customHeight="1">
      <c r="A750" s="62">
        <v>738</v>
      </c>
      <c r="B750" s="65">
        <v>43658</v>
      </c>
      <c r="C750" s="75">
        <v>2086.66</v>
      </c>
      <c r="D750" s="60">
        <f t="shared" si="44"/>
        <v>2.9180005539051791E-3</v>
      </c>
      <c r="E750" s="60">
        <f t="shared" si="47"/>
        <v>6.6623386251122045E-5</v>
      </c>
      <c r="F750" s="48">
        <f t="shared" si="45"/>
        <v>9.4886510175790342</v>
      </c>
      <c r="G750" s="60">
        <f t="shared" si="46"/>
        <v>12.95727337647962</v>
      </c>
      <c r="J750" s="60"/>
      <c r="K750" s="60"/>
      <c r="L750" s="61"/>
      <c r="M750" s="60"/>
    </row>
    <row r="751" spans="1:13" s="48" customFormat="1" ht="13.25" customHeight="1">
      <c r="A751" s="62">
        <v>739</v>
      </c>
      <c r="B751" s="63">
        <v>43661</v>
      </c>
      <c r="C751" s="75">
        <v>2082.48</v>
      </c>
      <c r="D751" s="60">
        <f t="shared" si="44"/>
        <v>-2.0052103794079373E-3</v>
      </c>
      <c r="E751" s="60">
        <f t="shared" si="47"/>
        <v>6.2496606886983829E-5</v>
      </c>
      <c r="F751" s="48">
        <f t="shared" si="45"/>
        <v>9.6160609009883071</v>
      </c>
      <c r="G751" s="60">
        <f t="shared" si="46"/>
        <v>12.549559727544199</v>
      </c>
      <c r="J751" s="60"/>
      <c r="K751" s="60"/>
      <c r="L751" s="61"/>
      <c r="M751" s="60"/>
    </row>
    <row r="752" spans="1:13" s="48" customFormat="1" ht="13.25" customHeight="1">
      <c r="A752" s="62">
        <v>740</v>
      </c>
      <c r="B752" s="63">
        <v>43662</v>
      </c>
      <c r="C752" s="75">
        <v>2091.87</v>
      </c>
      <c r="D752" s="60">
        <f t="shared" si="44"/>
        <v>4.4989116092111394E-3</v>
      </c>
      <c r="E752" s="60">
        <f t="shared" si="47"/>
        <v>5.8343758174411647E-5</v>
      </c>
      <c r="F752" s="48">
        <f t="shared" si="45"/>
        <v>9.4022452201708102</v>
      </c>
      <c r="G752" s="60">
        <f t="shared" si="46"/>
        <v>12.125438985847785</v>
      </c>
      <c r="J752" s="60"/>
      <c r="K752" s="60"/>
      <c r="L752" s="61"/>
      <c r="M752" s="60"/>
    </row>
    <row r="753" spans="1:13" s="48" customFormat="1" ht="13.25" customHeight="1">
      <c r="A753" s="62">
        <v>741</v>
      </c>
      <c r="B753" s="63">
        <v>43663</v>
      </c>
      <c r="C753" s="75">
        <v>2072.92</v>
      </c>
      <c r="D753" s="60">
        <f t="shared" si="44"/>
        <v>-9.1001614848538245E-3</v>
      </c>
      <c r="E753" s="60">
        <f t="shared" si="47"/>
        <v>5.5637707874132726E-5</v>
      </c>
      <c r="F753" s="48">
        <f t="shared" si="45"/>
        <v>8.3082174908625301</v>
      </c>
      <c r="G753" s="60">
        <f t="shared" si="46"/>
        <v>11.840904688528427</v>
      </c>
      <c r="J753" s="60"/>
      <c r="K753" s="60"/>
      <c r="L753" s="61"/>
      <c r="M753" s="60"/>
    </row>
    <row r="754" spans="1:13" s="48" customFormat="1" ht="13.25" customHeight="1">
      <c r="A754" s="62">
        <v>742</v>
      </c>
      <c r="B754" s="64">
        <v>43664</v>
      </c>
      <c r="C754" s="75">
        <v>2066.5500000000002</v>
      </c>
      <c r="D754" s="60">
        <f t="shared" si="44"/>
        <v>-3.077691118983534E-3</v>
      </c>
      <c r="E754" s="60">
        <f t="shared" si="47"/>
        <v>5.756764714872881E-5</v>
      </c>
      <c r="F754" s="48">
        <f t="shared" si="45"/>
        <v>9.598009795428263</v>
      </c>
      <c r="G754" s="60">
        <f t="shared" si="46"/>
        <v>12.044520364663617</v>
      </c>
      <c r="J754" s="60"/>
      <c r="K754" s="60"/>
      <c r="L754" s="61"/>
      <c r="M754" s="60"/>
    </row>
    <row r="755" spans="1:13" s="48" customFormat="1" ht="13.25" customHeight="1">
      <c r="A755" s="62">
        <v>743</v>
      </c>
      <c r="B755" s="65">
        <v>43665</v>
      </c>
      <c r="C755" s="75">
        <v>2094.36</v>
      </c>
      <c r="D755" s="60">
        <f t="shared" si="44"/>
        <v>1.3367467266027848E-2</v>
      </c>
      <c r="E755" s="60">
        <f t="shared" si="47"/>
        <v>5.4151988039360408E-5</v>
      </c>
      <c r="F755" s="48">
        <f t="shared" si="45"/>
        <v>6.5239444767466388</v>
      </c>
      <c r="G755" s="60">
        <f t="shared" si="46"/>
        <v>11.681738306398934</v>
      </c>
      <c r="J755" s="60"/>
      <c r="K755" s="60"/>
      <c r="L755" s="61"/>
      <c r="M755" s="60"/>
    </row>
    <row r="756" spans="1:13" s="48" customFormat="1" ht="13.25" customHeight="1">
      <c r="A756" s="62">
        <v>744</v>
      </c>
      <c r="B756" s="63">
        <v>43668</v>
      </c>
      <c r="C756" s="75">
        <v>2093.34</v>
      </c>
      <c r="D756" s="60">
        <f t="shared" si="44"/>
        <v>-4.8714092230628777E-4</v>
      </c>
      <c r="E756" s="60">
        <f t="shared" si="47"/>
        <v>6.2996410318332755E-5</v>
      </c>
      <c r="F756" s="48">
        <f t="shared" si="45"/>
        <v>9.6686658313107028</v>
      </c>
      <c r="G756" s="60">
        <f t="shared" si="46"/>
        <v>12.599641026719713</v>
      </c>
      <c r="J756" s="60"/>
      <c r="K756" s="60"/>
      <c r="L756" s="61"/>
      <c r="M756" s="60"/>
    </row>
    <row r="757" spans="1:13" s="48" customFormat="1" ht="13.25" customHeight="1">
      <c r="A757" s="62">
        <v>745</v>
      </c>
      <c r="B757" s="63">
        <v>43669</v>
      </c>
      <c r="C757" s="75">
        <v>2101.4499999999998</v>
      </c>
      <c r="D757" s="60">
        <f t="shared" si="44"/>
        <v>3.8667061305392865E-3</v>
      </c>
      <c r="E757" s="60">
        <f t="shared" si="47"/>
        <v>5.8539364159651154E-5</v>
      </c>
      <c r="F757" s="48">
        <f t="shared" si="45"/>
        <v>9.4904032344251874</v>
      </c>
      <c r="G757" s="60">
        <f t="shared" si="46"/>
        <v>12.145748131849306</v>
      </c>
      <c r="J757" s="60"/>
      <c r="K757" s="60"/>
      <c r="L757" s="61"/>
      <c r="M757" s="60"/>
    </row>
    <row r="758" spans="1:13" s="48" customFormat="1" ht="13.25" customHeight="1">
      <c r="A758" s="62">
        <v>746</v>
      </c>
      <c r="B758" s="63">
        <v>43670</v>
      </c>
      <c r="C758" s="75">
        <v>2082.3000000000002</v>
      </c>
      <c r="D758" s="60">
        <f t="shared" si="44"/>
        <v>-9.1545306193309261E-3</v>
      </c>
      <c r="E758" s="60">
        <f t="shared" si="47"/>
        <v>5.5443821313013047E-5</v>
      </c>
      <c r="F758" s="48">
        <f t="shared" si="45"/>
        <v>8.2886024934400737</v>
      </c>
      <c r="G758" s="60">
        <f t="shared" si="46"/>
        <v>11.820255061071775</v>
      </c>
      <c r="J758" s="60"/>
      <c r="K758" s="60"/>
      <c r="L758" s="61"/>
      <c r="M758" s="60"/>
    </row>
    <row r="759" spans="1:13" s="48" customFormat="1" ht="13.25" customHeight="1">
      <c r="A759" s="62">
        <v>747</v>
      </c>
      <c r="B759" s="64">
        <v>43671</v>
      </c>
      <c r="C759" s="75">
        <v>2074.48</v>
      </c>
      <c r="D759" s="60">
        <f t="shared" si="44"/>
        <v>-3.7625321645185943E-3</v>
      </c>
      <c r="E759" s="60">
        <f t="shared" si="47"/>
        <v>5.7458015186873214E-5</v>
      </c>
      <c r="F759" s="48">
        <f t="shared" si="45"/>
        <v>9.5180735673297665</v>
      </c>
      <c r="G759" s="60">
        <f t="shared" si="46"/>
        <v>12.033046092778026</v>
      </c>
      <c r="J759" s="60"/>
      <c r="K759" s="60"/>
      <c r="L759" s="61"/>
      <c r="M759" s="60"/>
    </row>
    <row r="760" spans="1:13" s="48" customFormat="1" ht="13.25" customHeight="1">
      <c r="A760" s="62">
        <v>748</v>
      </c>
      <c r="B760" s="65">
        <v>43672</v>
      </c>
      <c r="C760" s="75">
        <v>2066.2600000000002</v>
      </c>
      <c r="D760" s="60">
        <f t="shared" si="44"/>
        <v>-3.9703100401859599E-3</v>
      </c>
      <c r="E760" s="60">
        <f t="shared" si="47"/>
        <v>5.4382824838805102E-5</v>
      </c>
      <c r="F760" s="48">
        <f t="shared" si="45"/>
        <v>9.5296029790920969</v>
      </c>
      <c r="G760" s="60">
        <f t="shared" si="46"/>
        <v>11.706610038511954</v>
      </c>
      <c r="J760" s="60"/>
      <c r="K760" s="60"/>
      <c r="L760" s="61"/>
      <c r="M760" s="60"/>
    </row>
    <row r="761" spans="1:13" s="48" customFormat="1" ht="13.25" customHeight="1">
      <c r="A761" s="62">
        <v>749</v>
      </c>
      <c r="B761" s="63">
        <v>43675</v>
      </c>
      <c r="C761" s="75">
        <v>2029.48</v>
      </c>
      <c r="D761" s="60">
        <f t="shared" si="44"/>
        <v>-1.7960607222549108E-2</v>
      </c>
      <c r="E761" s="60">
        <f t="shared" si="47"/>
        <v>5.1640135440154873E-5</v>
      </c>
      <c r="F761" s="48">
        <f t="shared" si="45"/>
        <v>3.6244537057574222</v>
      </c>
      <c r="G761" s="60">
        <f t="shared" si="46"/>
        <v>11.407591389473515</v>
      </c>
      <c r="J761" s="60"/>
      <c r="K761" s="60"/>
      <c r="L761" s="61"/>
      <c r="M761" s="60"/>
    </row>
    <row r="762" spans="1:13" s="48" customFormat="1" ht="13.25" customHeight="1">
      <c r="A762" s="62">
        <v>750</v>
      </c>
      <c r="B762" s="63">
        <v>43676</v>
      </c>
      <c r="C762" s="75">
        <v>2038.68</v>
      </c>
      <c r="D762" s="60">
        <f t="shared" si="44"/>
        <v>4.5229369954294298E-3</v>
      </c>
      <c r="E762" s="60">
        <f t="shared" si="47"/>
        <v>7.0882071850842038E-5</v>
      </c>
      <c r="F762" s="48">
        <f t="shared" si="45"/>
        <v>9.2658874754605876</v>
      </c>
      <c r="G762" s="60">
        <f t="shared" si="46"/>
        <v>13.36498488828633</v>
      </c>
      <c r="J762" s="60"/>
      <c r="K762" s="60"/>
      <c r="L762" s="61"/>
      <c r="M762" s="60"/>
    </row>
    <row r="763" spans="1:13" s="48" customFormat="1" ht="13.25" customHeight="1">
      <c r="A763" s="62">
        <v>751</v>
      </c>
      <c r="B763" s="63">
        <v>43677</v>
      </c>
      <c r="C763" s="75">
        <v>2024.55</v>
      </c>
      <c r="D763" s="60">
        <f t="shared" si="44"/>
        <v>-6.9550859584229571E-3</v>
      </c>
      <c r="E763" s="60">
        <f t="shared" si="47"/>
        <v>6.7300965034831298E-5</v>
      </c>
      <c r="F763" s="48">
        <f t="shared" si="45"/>
        <v>8.8875762932477738</v>
      </c>
      <c r="G763" s="60">
        <f t="shared" si="46"/>
        <v>13.022996271510442</v>
      </c>
      <c r="J763" s="60"/>
      <c r="K763" s="60"/>
      <c r="L763" s="61"/>
      <c r="M763" s="60"/>
    </row>
    <row r="764" spans="1:13" s="48" customFormat="1" ht="13.25" customHeight="1">
      <c r="A764" s="62">
        <v>752</v>
      </c>
      <c r="B764" s="64">
        <v>43678</v>
      </c>
      <c r="C764" s="75">
        <v>2017.34</v>
      </c>
      <c r="D764" s="60">
        <f t="shared" si="44"/>
        <v>-3.5676416960607111E-3</v>
      </c>
      <c r="E764" s="60">
        <f t="shared" si="47"/>
        <v>6.5956748422451119E-5</v>
      </c>
      <c r="F764" s="48">
        <f t="shared" si="45"/>
        <v>9.4335353912296043</v>
      </c>
      <c r="G764" s="60">
        <f t="shared" si="46"/>
        <v>12.892284748041241</v>
      </c>
      <c r="J764" s="60"/>
      <c r="K764" s="60"/>
      <c r="L764" s="61"/>
      <c r="M764" s="60"/>
    </row>
    <row r="765" spans="1:13" s="48" customFormat="1" ht="13.25" customHeight="1">
      <c r="A765" s="62">
        <v>753</v>
      </c>
      <c r="B765" s="65">
        <v>43679</v>
      </c>
      <c r="C765" s="75">
        <v>1998.13</v>
      </c>
      <c r="D765" s="60">
        <f t="shared" si="44"/>
        <v>-9.56806877041547E-3</v>
      </c>
      <c r="E765" s="60">
        <f t="shared" si="47"/>
        <v>6.2176536890050995E-5</v>
      </c>
      <c r="F765" s="48">
        <f t="shared" si="45"/>
        <v>8.2131456025467067</v>
      </c>
      <c r="G765" s="60">
        <f t="shared" si="46"/>
        <v>12.517382832003202</v>
      </c>
      <c r="J765" s="60"/>
      <c r="K765" s="60"/>
      <c r="L765" s="61"/>
      <c r="M765" s="60"/>
    </row>
    <row r="766" spans="1:13" s="48" customFormat="1" ht="13.25" customHeight="1">
      <c r="A766" s="62">
        <v>754</v>
      </c>
      <c r="B766" s="63">
        <v>43682</v>
      </c>
      <c r="C766" s="75">
        <v>1946.98</v>
      </c>
      <c r="D766" s="60">
        <f t="shared" si="44"/>
        <v>-2.5932289051146366E-2</v>
      </c>
      <c r="E766" s="60">
        <f t="shared" si="47"/>
        <v>6.4262444606356833E-5</v>
      </c>
      <c r="F766" s="48">
        <f t="shared" si="45"/>
        <v>-0.81210899392507763</v>
      </c>
      <c r="G766" s="60">
        <f t="shared" si="46"/>
        <v>12.725618272131975</v>
      </c>
      <c r="J766" s="60"/>
      <c r="K766" s="60"/>
      <c r="L766" s="61"/>
      <c r="M766" s="60"/>
    </row>
    <row r="767" spans="1:13" s="48" customFormat="1" ht="13.25" customHeight="1">
      <c r="A767" s="62">
        <v>755</v>
      </c>
      <c r="B767" s="63">
        <v>43683</v>
      </c>
      <c r="C767" s="75">
        <v>1917.5</v>
      </c>
      <c r="D767" s="60">
        <f t="shared" si="44"/>
        <v>-1.5257199864366824E-2</v>
      </c>
      <c r="E767" s="60">
        <f t="shared" si="47"/>
        <v>1.0745729058956302E-4</v>
      </c>
      <c r="F767" s="48">
        <f t="shared" si="45"/>
        <v>6.9721411041227812</v>
      </c>
      <c r="G767" s="60">
        <f t="shared" si="46"/>
        <v>16.45577018208807</v>
      </c>
      <c r="J767" s="60"/>
      <c r="K767" s="60"/>
      <c r="L767" s="61"/>
      <c r="M767" s="60"/>
    </row>
    <row r="768" spans="1:13" s="48" customFormat="1" ht="13.25" customHeight="1">
      <c r="A768" s="62">
        <v>756</v>
      </c>
      <c r="B768" s="63">
        <v>43684</v>
      </c>
      <c r="C768" s="75">
        <v>1909.71</v>
      </c>
      <c r="D768" s="60">
        <f t="shared" si="44"/>
        <v>-4.0708561891836499E-3</v>
      </c>
      <c r="E768" s="60">
        <f t="shared" si="47"/>
        <v>1.1635765144588711E-4</v>
      </c>
      <c r="F768" s="48">
        <f t="shared" si="45"/>
        <v>8.9164200741088049</v>
      </c>
      <c r="G768" s="60">
        <f t="shared" si="46"/>
        <v>17.123705254518821</v>
      </c>
      <c r="J768" s="60"/>
      <c r="K768" s="60"/>
      <c r="L768" s="61"/>
      <c r="M768" s="60"/>
    </row>
    <row r="769" spans="1:13" s="48" customFormat="1" ht="13.25" customHeight="1">
      <c r="A769" s="62">
        <v>757</v>
      </c>
      <c r="B769" s="64">
        <v>43685</v>
      </c>
      <c r="C769" s="75">
        <v>1920.61</v>
      </c>
      <c r="D769" s="60">
        <f t="shared" si="44"/>
        <v>5.6914458443274125E-3</v>
      </c>
      <c r="E769" s="60">
        <f t="shared" si="47"/>
        <v>1.0927103285591789E-4</v>
      </c>
      <c r="F769" s="48">
        <f t="shared" si="45"/>
        <v>8.8252369267128259</v>
      </c>
      <c r="G769" s="60">
        <f t="shared" si="46"/>
        <v>16.5940652884371</v>
      </c>
      <c r="J769" s="60"/>
      <c r="K769" s="60"/>
      <c r="L769" s="61"/>
      <c r="M769" s="60"/>
    </row>
    <row r="770" spans="1:13" s="48" customFormat="1" ht="13.25" customHeight="1">
      <c r="A770" s="62">
        <v>758</v>
      </c>
      <c r="B770" s="65">
        <v>43686</v>
      </c>
      <c r="C770" s="75">
        <v>1937.75</v>
      </c>
      <c r="D770" s="60">
        <f t="shared" si="44"/>
        <v>8.884662265065759E-3</v>
      </c>
      <c r="E770" s="60">
        <f t="shared" si="47"/>
        <v>1.0381125254049105E-4</v>
      </c>
      <c r="F770" s="48">
        <f t="shared" si="45"/>
        <v>8.4125444026895781</v>
      </c>
      <c r="G770" s="60">
        <f t="shared" si="46"/>
        <v>16.174187967315003</v>
      </c>
      <c r="J770" s="60"/>
      <c r="K770" s="60"/>
      <c r="L770" s="61"/>
      <c r="M770" s="60"/>
    </row>
    <row r="771" spans="1:13" s="48" customFormat="1" ht="13.25" customHeight="1">
      <c r="A771" s="62">
        <v>759</v>
      </c>
      <c r="B771" s="63">
        <v>43689</v>
      </c>
      <c r="C771" s="75">
        <v>1942.29</v>
      </c>
      <c r="D771" s="60">
        <f t="shared" si="44"/>
        <v>2.3401831279707937E-3</v>
      </c>
      <c r="E771" s="60">
        <f t="shared" si="47"/>
        <v>1.0204474078104306E-4</v>
      </c>
      <c r="F771" s="48">
        <f t="shared" si="45"/>
        <v>9.136431990456634</v>
      </c>
      <c r="G771" s="60">
        <f t="shared" si="46"/>
        <v>16.035982875029163</v>
      </c>
      <c r="J771" s="60"/>
      <c r="K771" s="60"/>
      <c r="L771" s="61"/>
      <c r="M771" s="60"/>
    </row>
    <row r="772" spans="1:13" s="48" customFormat="1" ht="13.25" customHeight="1">
      <c r="A772" s="62">
        <v>760</v>
      </c>
      <c r="B772" s="63">
        <v>43690</v>
      </c>
      <c r="C772" s="75">
        <v>1925.83</v>
      </c>
      <c r="D772" s="60">
        <f t="shared" si="44"/>
        <v>-8.5106456631083207E-3</v>
      </c>
      <c r="E772" s="60">
        <f t="shared" si="47"/>
        <v>9.5186623468237371E-5</v>
      </c>
      <c r="F772" s="48">
        <f t="shared" si="45"/>
        <v>8.4987334434928172</v>
      </c>
      <c r="G772" s="60">
        <f t="shared" si="46"/>
        <v>15.48774648359012</v>
      </c>
      <c r="J772" s="60"/>
      <c r="K772" s="60"/>
      <c r="L772" s="61"/>
      <c r="M772" s="60"/>
    </row>
    <row r="773" spans="1:13" s="48" customFormat="1" ht="13.25" customHeight="1">
      <c r="A773" s="62">
        <v>761</v>
      </c>
      <c r="B773" s="63">
        <v>43691</v>
      </c>
      <c r="C773" s="75">
        <v>1938.37</v>
      </c>
      <c r="D773" s="60">
        <f t="shared" si="44"/>
        <v>6.4903700742680358E-3</v>
      </c>
      <c r="E773" s="60">
        <f t="shared" si="47"/>
        <v>9.3570563673343001E-5</v>
      </c>
      <c r="F773" s="48">
        <f t="shared" si="45"/>
        <v>8.8266007428416966</v>
      </c>
      <c r="G773" s="60">
        <f t="shared" si="46"/>
        <v>15.355709702153931</v>
      </c>
      <c r="J773" s="60"/>
      <c r="K773" s="60"/>
      <c r="L773" s="61"/>
      <c r="M773" s="60"/>
    </row>
    <row r="774" spans="1:13" s="48" customFormat="1" ht="13.25" customHeight="1">
      <c r="A774" s="62">
        <v>762</v>
      </c>
      <c r="B774" s="64">
        <v>43693</v>
      </c>
      <c r="C774" s="75">
        <v>1927.17</v>
      </c>
      <c r="D774" s="60">
        <f t="shared" si="44"/>
        <v>-5.7948081464066188E-3</v>
      </c>
      <c r="E774" s="60">
        <f t="shared" si="47"/>
        <v>8.9916979310282388E-5</v>
      </c>
      <c r="F774" s="48">
        <f t="shared" si="45"/>
        <v>8.9431703675479444</v>
      </c>
      <c r="G774" s="60">
        <f t="shared" si="46"/>
        <v>15.052932865787701</v>
      </c>
      <c r="J774" s="60"/>
      <c r="K774" s="60"/>
      <c r="L774" s="61"/>
      <c r="M774" s="60"/>
    </row>
    <row r="775" spans="1:13" s="48" customFormat="1" ht="13.25" customHeight="1">
      <c r="A775" s="62">
        <v>763</v>
      </c>
      <c r="B775" s="65">
        <v>43696</v>
      </c>
      <c r="C775" s="75">
        <v>1939.9</v>
      </c>
      <c r="D775" s="60">
        <f t="shared" si="44"/>
        <v>6.5838197827156747E-3</v>
      </c>
      <c r="E775" s="60">
        <f t="shared" si="47"/>
        <v>8.591600756288155E-5</v>
      </c>
      <c r="F775" s="48">
        <f t="shared" si="45"/>
        <v>8.8576164518601743</v>
      </c>
      <c r="G775" s="60">
        <f t="shared" si="46"/>
        <v>14.714222339575459</v>
      </c>
      <c r="J775" s="60"/>
      <c r="K775" s="60"/>
      <c r="L775" s="61"/>
      <c r="M775" s="60"/>
    </row>
    <row r="776" spans="1:13" s="48" customFormat="1" ht="13.25" customHeight="1">
      <c r="A776" s="62">
        <v>764</v>
      </c>
      <c r="B776" s="63">
        <v>43697</v>
      </c>
      <c r="C776" s="75">
        <v>1960.25</v>
      </c>
      <c r="D776" s="60">
        <f t="shared" si="44"/>
        <v>1.0435590773970882E-2</v>
      </c>
      <c r="E776" s="60">
        <f t="shared" si="47"/>
        <v>8.2892805627022428E-5</v>
      </c>
      <c r="F776" s="48">
        <f t="shared" si="45"/>
        <v>8.0841986342752694</v>
      </c>
      <c r="G776" s="60">
        <f t="shared" si="46"/>
        <v>14.453022873437119</v>
      </c>
      <c r="J776" s="60"/>
      <c r="K776" s="60"/>
      <c r="L776" s="61"/>
      <c r="M776" s="60"/>
    </row>
    <row r="777" spans="1:13" s="48" customFormat="1" ht="13.25" customHeight="1">
      <c r="A777" s="62">
        <v>765</v>
      </c>
      <c r="B777" s="63">
        <v>43698</v>
      </c>
      <c r="C777" s="75">
        <v>1964.65</v>
      </c>
      <c r="D777" s="60">
        <f t="shared" si="44"/>
        <v>2.2420962792590008E-3</v>
      </c>
      <c r="E777" s="60">
        <f t="shared" si="47"/>
        <v>8.4739903309094777E-5</v>
      </c>
      <c r="F777" s="48">
        <f t="shared" si="45"/>
        <v>9.3166013026116534</v>
      </c>
      <c r="G777" s="60">
        <f t="shared" si="46"/>
        <v>14.613163803191931</v>
      </c>
      <c r="J777" s="60"/>
      <c r="K777" s="60"/>
      <c r="L777" s="61"/>
      <c r="M777" s="60"/>
    </row>
    <row r="778" spans="1:13" s="48" customFormat="1" ht="13.25" customHeight="1">
      <c r="A778" s="62">
        <v>766</v>
      </c>
      <c r="B778" s="63">
        <v>43699</v>
      </c>
      <c r="C778" s="75">
        <v>1951.01</v>
      </c>
      <c r="D778" s="60">
        <f t="shared" si="44"/>
        <v>-6.9669252036874312E-3</v>
      </c>
      <c r="E778" s="60">
        <f t="shared" si="47"/>
        <v>7.9078826498379438E-5</v>
      </c>
      <c r="F778" s="48">
        <f t="shared" si="45"/>
        <v>8.8312721887618242</v>
      </c>
      <c r="G778" s="60">
        <f t="shared" si="46"/>
        <v>14.116608756210402</v>
      </c>
      <c r="J778" s="60"/>
      <c r="K778" s="60"/>
      <c r="L778" s="61"/>
      <c r="M778" s="60"/>
    </row>
    <row r="779" spans="1:13" s="48" customFormat="1" ht="13.25" customHeight="1">
      <c r="A779" s="62">
        <v>767</v>
      </c>
      <c r="B779" s="64">
        <v>43700</v>
      </c>
      <c r="C779" s="75">
        <v>1948.3</v>
      </c>
      <c r="D779" s="60">
        <f t="shared" si="44"/>
        <v>-1.3899897347614141E-3</v>
      </c>
      <c r="E779" s="60">
        <f t="shared" si="47"/>
        <v>7.6909871620080506E-5</v>
      </c>
      <c r="F779" s="48">
        <f t="shared" si="45"/>
        <v>9.447755078566896</v>
      </c>
      <c r="G779" s="60">
        <f t="shared" si="46"/>
        <v>13.921669313792901</v>
      </c>
      <c r="J779" s="60"/>
      <c r="K779" s="60"/>
      <c r="L779" s="61"/>
      <c r="M779" s="60"/>
    </row>
    <row r="780" spans="1:13" s="48" customFormat="1" ht="13.25" customHeight="1">
      <c r="A780" s="62">
        <v>768</v>
      </c>
      <c r="B780" s="65">
        <v>43703</v>
      </c>
      <c r="C780" s="75">
        <v>1916.31</v>
      </c>
      <c r="D780" s="60">
        <f t="shared" si="44"/>
        <v>-1.6555735601402746E-2</v>
      </c>
      <c r="E780" s="60">
        <f t="shared" si="47"/>
        <v>7.1585074185689384E-5</v>
      </c>
      <c r="F780" s="48">
        <f t="shared" si="45"/>
        <v>5.7157199051661216</v>
      </c>
      <c r="G780" s="60">
        <f t="shared" si="46"/>
        <v>13.431097756622027</v>
      </c>
      <c r="J780" s="60"/>
      <c r="K780" s="60"/>
      <c r="L780" s="61"/>
      <c r="M780" s="60"/>
    </row>
    <row r="781" spans="1:13" s="48" customFormat="1" ht="13.25" customHeight="1">
      <c r="A781" s="62">
        <v>769</v>
      </c>
      <c r="B781" s="63">
        <v>43704</v>
      </c>
      <c r="C781" s="75">
        <v>1924.6</v>
      </c>
      <c r="D781" s="60">
        <f t="shared" si="44"/>
        <v>4.3166920718617002E-3</v>
      </c>
      <c r="E781" s="60">
        <f t="shared" si="47"/>
        <v>8.5966803005738316E-5</v>
      </c>
      <c r="F781" s="48">
        <f t="shared" si="45"/>
        <v>9.1447932304115138</v>
      </c>
      <c r="G781" s="60">
        <f t="shared" si="46"/>
        <v>14.71857138361127</v>
      </c>
      <c r="J781" s="60"/>
      <c r="K781" s="60"/>
      <c r="L781" s="61"/>
      <c r="M781" s="60"/>
    </row>
    <row r="782" spans="1:13" s="48" customFormat="1" ht="13.25" customHeight="1">
      <c r="A782" s="62">
        <v>770</v>
      </c>
      <c r="B782" s="63">
        <v>43705</v>
      </c>
      <c r="C782" s="75">
        <v>1941.09</v>
      </c>
      <c r="D782" s="60">
        <f t="shared" ref="D782:D845" si="48">LN(C782/C781)</f>
        <v>8.5315170233770856E-3</v>
      </c>
      <c r="E782" s="60">
        <f t="shared" si="47"/>
        <v>8.1184928386875583E-5</v>
      </c>
      <c r="F782" s="48">
        <f t="shared" si="45"/>
        <v>8.5222255787315948</v>
      </c>
      <c r="G782" s="60">
        <f t="shared" si="46"/>
        <v>14.303356932375227</v>
      </c>
      <c r="J782" s="60"/>
      <c r="K782" s="60"/>
      <c r="L782" s="61"/>
      <c r="M782" s="60"/>
    </row>
    <row r="783" spans="1:13" s="48" customFormat="1" ht="13.25" customHeight="1">
      <c r="A783" s="62">
        <v>771</v>
      </c>
      <c r="B783" s="63">
        <v>43706</v>
      </c>
      <c r="C783" s="75">
        <v>1933.41</v>
      </c>
      <c r="D783" s="60">
        <f t="shared" si="48"/>
        <v>-3.9643876931081583E-3</v>
      </c>
      <c r="E783" s="60">
        <f t="shared" si="47"/>
        <v>8.058850618715966E-5</v>
      </c>
      <c r="F783" s="48">
        <f t="shared" ref="F783:F846" si="49">-1*(LN(E783)+POWER(D783,2)/E783)</f>
        <v>9.2311345303858943</v>
      </c>
      <c r="G783" s="60">
        <f t="shared" ref="G783:G846" si="50">SQRT(E783*252)*100</f>
        <v>14.250720528858965</v>
      </c>
      <c r="J783" s="60"/>
      <c r="K783" s="60"/>
      <c r="L783" s="61"/>
      <c r="M783" s="60"/>
    </row>
    <row r="784" spans="1:13" s="48" customFormat="1" ht="13.25" customHeight="1">
      <c r="A784" s="62">
        <v>772</v>
      </c>
      <c r="B784" s="64">
        <v>43707</v>
      </c>
      <c r="C784" s="75">
        <v>1967.79</v>
      </c>
      <c r="D784" s="60">
        <f t="shared" si="48"/>
        <v>1.7625802348925374E-2</v>
      </c>
      <c r="E784" s="60">
        <f t="shared" si="47"/>
        <v>7.5981396018913981E-5</v>
      </c>
      <c r="F784" s="48">
        <f t="shared" si="49"/>
        <v>5.3962723596969164</v>
      </c>
      <c r="G784" s="60">
        <f t="shared" si="50"/>
        <v>13.837381181699925</v>
      </c>
      <c r="J784" s="60"/>
      <c r="K784" s="60"/>
      <c r="L784" s="61"/>
      <c r="M784" s="60"/>
    </row>
    <row r="785" spans="1:13" s="48" customFormat="1" ht="13.25" customHeight="1">
      <c r="A785" s="62">
        <v>773</v>
      </c>
      <c r="B785" s="65">
        <v>43710</v>
      </c>
      <c r="C785" s="75">
        <v>1969.19</v>
      </c>
      <c r="D785" s="60">
        <f t="shared" si="48"/>
        <v>7.1120506530979058E-4</v>
      </c>
      <c r="E785" s="60">
        <f t="shared" ref="E785:E848" si="51">$B$3*E784+(1-$B$3)*POWER(D784,2)</f>
        <v>9.2648508969935098E-5</v>
      </c>
      <c r="F785" s="48">
        <f t="shared" si="49"/>
        <v>9.2812382189068643</v>
      </c>
      <c r="G785" s="60">
        <f t="shared" si="50"/>
        <v>15.27986395895711</v>
      </c>
      <c r="J785" s="60"/>
      <c r="K785" s="60"/>
      <c r="L785" s="61"/>
      <c r="M785" s="60"/>
    </row>
    <row r="786" spans="1:13" s="48" customFormat="1" ht="13.25" customHeight="1">
      <c r="A786" s="62">
        <v>774</v>
      </c>
      <c r="B786" s="63">
        <v>43711</v>
      </c>
      <c r="C786" s="75">
        <v>1965.69</v>
      </c>
      <c r="D786" s="60">
        <f t="shared" si="48"/>
        <v>-1.7789619622652607E-3</v>
      </c>
      <c r="E786" s="60">
        <f t="shared" si="51"/>
        <v>8.6104689439891341E-5</v>
      </c>
      <c r="F786" s="48">
        <f t="shared" si="49"/>
        <v>9.3231925214557219</v>
      </c>
      <c r="G786" s="60">
        <f t="shared" si="50"/>
        <v>14.730370578791499</v>
      </c>
      <c r="J786" s="60"/>
      <c r="K786" s="60"/>
      <c r="L786" s="61"/>
      <c r="M786" s="60"/>
    </row>
    <row r="787" spans="1:13" s="48" customFormat="1" ht="13.25" customHeight="1">
      <c r="A787" s="62">
        <v>775</v>
      </c>
      <c r="B787" s="63">
        <v>43712</v>
      </c>
      <c r="C787" s="75">
        <v>1988.53</v>
      </c>
      <c r="D787" s="60">
        <f t="shared" si="48"/>
        <v>1.1552343578207775E-2</v>
      </c>
      <c r="E787" s="60">
        <f t="shared" si="51"/>
        <v>8.0214431098143851E-5</v>
      </c>
      <c r="F787" s="48">
        <f t="shared" si="49"/>
        <v>7.7670585863521717</v>
      </c>
      <c r="G787" s="60">
        <f t="shared" si="50"/>
        <v>14.217607617574854</v>
      </c>
      <c r="J787" s="60"/>
      <c r="K787" s="60"/>
      <c r="L787" s="61"/>
      <c r="M787" s="60"/>
    </row>
    <row r="788" spans="1:13" s="48" customFormat="1" ht="13.25" customHeight="1">
      <c r="A788" s="62">
        <v>776</v>
      </c>
      <c r="B788" s="63">
        <v>43713</v>
      </c>
      <c r="C788" s="75">
        <v>2004.75</v>
      </c>
      <c r="D788" s="60">
        <f t="shared" si="48"/>
        <v>8.123692404390986E-3</v>
      </c>
      <c r="E788" s="60">
        <f t="shared" si="51"/>
        <v>8.3995603501305378E-5</v>
      </c>
      <c r="F788" s="48">
        <f t="shared" si="49"/>
        <v>8.5990576169091071</v>
      </c>
      <c r="G788" s="60">
        <f t="shared" si="50"/>
        <v>14.548846030640696</v>
      </c>
      <c r="J788" s="60"/>
      <c r="K788" s="60"/>
      <c r="L788" s="61"/>
      <c r="M788" s="60"/>
    </row>
    <row r="789" spans="1:13" s="48" customFormat="1" ht="13.25" customHeight="1">
      <c r="A789" s="62">
        <v>777</v>
      </c>
      <c r="B789" s="64">
        <v>43714</v>
      </c>
      <c r="C789" s="75">
        <v>2009.13</v>
      </c>
      <c r="D789" s="60">
        <f t="shared" si="48"/>
        <v>2.1824278446249752E-3</v>
      </c>
      <c r="E789" s="60">
        <f t="shared" si="51"/>
        <v>8.2717186721045297E-5</v>
      </c>
      <c r="F789" s="48">
        <f t="shared" si="49"/>
        <v>9.3425015170854859</v>
      </c>
      <c r="G789" s="60">
        <f t="shared" si="50"/>
        <v>14.437704476025063</v>
      </c>
      <c r="J789" s="60"/>
      <c r="K789" s="60"/>
      <c r="L789" s="61"/>
      <c r="M789" s="60"/>
    </row>
    <row r="790" spans="1:13" s="48" customFormat="1" ht="13.25" customHeight="1">
      <c r="A790" s="62">
        <v>778</v>
      </c>
      <c r="B790" s="65">
        <v>43717</v>
      </c>
      <c r="C790" s="75">
        <v>2019.55</v>
      </c>
      <c r="D790" s="60">
        <f t="shared" si="48"/>
        <v>5.1729217688299724E-3</v>
      </c>
      <c r="E790" s="60">
        <f t="shared" si="51"/>
        <v>7.7181010693968516E-5</v>
      </c>
      <c r="F790" s="48">
        <f t="shared" si="49"/>
        <v>9.1226511049369314</v>
      </c>
      <c r="G790" s="60">
        <f t="shared" si="50"/>
        <v>13.946187541719087</v>
      </c>
      <c r="J790" s="60"/>
      <c r="K790" s="60"/>
      <c r="L790" s="61"/>
      <c r="M790" s="60"/>
    </row>
    <row r="791" spans="1:13" s="48" customFormat="1" ht="13.25" customHeight="1">
      <c r="A791" s="62">
        <v>779</v>
      </c>
      <c r="B791" s="63">
        <v>43718</v>
      </c>
      <c r="C791" s="75">
        <v>2032.08</v>
      </c>
      <c r="D791" s="60">
        <f t="shared" si="48"/>
        <v>6.1851847015383541E-3</v>
      </c>
      <c r="E791" s="60">
        <f t="shared" si="51"/>
        <v>7.3600132679007524E-5</v>
      </c>
      <c r="F791" s="48">
        <f t="shared" si="49"/>
        <v>8.9970751313327479</v>
      </c>
      <c r="G791" s="60">
        <f t="shared" si="50"/>
        <v>13.618822796082593</v>
      </c>
      <c r="J791" s="60"/>
      <c r="K791" s="60"/>
      <c r="L791" s="61"/>
      <c r="M791" s="60"/>
    </row>
    <row r="792" spans="1:13" s="48" customFormat="1" ht="13.25" customHeight="1">
      <c r="A792" s="62">
        <v>780</v>
      </c>
      <c r="B792" s="63">
        <v>43719</v>
      </c>
      <c r="C792" s="75">
        <v>2049.1999999999998</v>
      </c>
      <c r="D792" s="60">
        <f t="shared" si="48"/>
        <v>8.3895740629156279E-3</v>
      </c>
      <c r="E792" s="60">
        <f t="shared" si="51"/>
        <v>7.1090087944764439E-5</v>
      </c>
      <c r="F792" s="48">
        <f t="shared" si="49"/>
        <v>8.5614815341009951</v>
      </c>
      <c r="G792" s="60">
        <f t="shared" si="50"/>
        <v>13.384581488444319</v>
      </c>
      <c r="J792" s="60"/>
      <c r="K792" s="60"/>
      <c r="L792" s="61"/>
      <c r="M792" s="60"/>
    </row>
    <row r="793" spans="1:13" s="48" customFormat="1" ht="13.25" customHeight="1">
      <c r="A793" s="62">
        <v>781</v>
      </c>
      <c r="B793" s="63">
        <v>43724</v>
      </c>
      <c r="C793" s="75">
        <v>2062.2199999999998</v>
      </c>
      <c r="D793" s="60">
        <f t="shared" si="48"/>
        <v>6.3335993521373684E-3</v>
      </c>
      <c r="E793" s="60">
        <f t="shared" si="51"/>
        <v>7.1040010442289202E-5</v>
      </c>
      <c r="F793" s="48">
        <f t="shared" si="49"/>
        <v>8.9875928351363683</v>
      </c>
      <c r="G793" s="60">
        <f t="shared" si="50"/>
        <v>13.37986645354014</v>
      </c>
      <c r="J793" s="60"/>
      <c r="K793" s="60"/>
      <c r="L793" s="61"/>
      <c r="M793" s="60"/>
    </row>
    <row r="794" spans="1:13" s="48" customFormat="1" ht="13.25" customHeight="1">
      <c r="A794" s="62">
        <v>782</v>
      </c>
      <c r="B794" s="64">
        <v>43725</v>
      </c>
      <c r="C794" s="75">
        <v>2062.33</v>
      </c>
      <c r="D794" s="60">
        <f t="shared" si="48"/>
        <v>5.3339152162636961E-5</v>
      </c>
      <c r="E794" s="60">
        <f t="shared" si="51"/>
        <v>6.8843731266332418E-5</v>
      </c>
      <c r="F794" s="48">
        <f t="shared" si="49"/>
        <v>9.583630059657418</v>
      </c>
      <c r="G794" s="60">
        <f t="shared" si="50"/>
        <v>13.171416127021335</v>
      </c>
      <c r="J794" s="60"/>
      <c r="K794" s="60"/>
      <c r="L794" s="61"/>
      <c r="M794" s="60"/>
    </row>
    <row r="795" spans="1:13" s="48" customFormat="1" ht="13.25" customHeight="1">
      <c r="A795" s="62">
        <v>783</v>
      </c>
      <c r="B795" s="65">
        <v>43726</v>
      </c>
      <c r="C795" s="75">
        <v>2070.73</v>
      </c>
      <c r="D795" s="60">
        <f t="shared" si="48"/>
        <v>4.064790526032749E-3</v>
      </c>
      <c r="E795" s="60">
        <f t="shared" si="51"/>
        <v>6.395476715354134E-5</v>
      </c>
      <c r="F795" s="48">
        <f t="shared" si="49"/>
        <v>9.3989874909778646</v>
      </c>
      <c r="G795" s="60">
        <f t="shared" si="50"/>
        <v>12.695117692519601</v>
      </c>
      <c r="J795" s="60"/>
      <c r="K795" s="60"/>
      <c r="L795" s="61"/>
      <c r="M795" s="60"/>
    </row>
    <row r="796" spans="1:13" s="48" customFormat="1" ht="13.25" customHeight="1">
      <c r="A796" s="62">
        <v>784</v>
      </c>
      <c r="B796" s="63">
        <v>43727</v>
      </c>
      <c r="C796" s="75">
        <v>2080.35</v>
      </c>
      <c r="D796" s="60">
        <f t="shared" si="48"/>
        <v>4.6349466750737721E-3</v>
      </c>
      <c r="E796" s="60">
        <f t="shared" si="51"/>
        <v>6.0586208771437711E-5</v>
      </c>
      <c r="F796" s="48">
        <f t="shared" si="49"/>
        <v>9.3568620676435277</v>
      </c>
      <c r="G796" s="60">
        <f t="shared" si="50"/>
        <v>12.356263436169652</v>
      </c>
      <c r="J796" s="60"/>
      <c r="K796" s="60"/>
      <c r="L796" s="61"/>
      <c r="M796" s="60"/>
    </row>
    <row r="797" spans="1:13" s="48" customFormat="1" ht="13.25" customHeight="1">
      <c r="A797" s="62">
        <v>785</v>
      </c>
      <c r="B797" s="63">
        <v>43728</v>
      </c>
      <c r="C797" s="75">
        <v>2091.52</v>
      </c>
      <c r="D797" s="60">
        <f t="shared" si="48"/>
        <v>5.354925581020238E-3</v>
      </c>
      <c r="E797" s="60">
        <f t="shared" si="51"/>
        <v>5.7809145435677276E-5</v>
      </c>
      <c r="F797" s="48">
        <f t="shared" si="49"/>
        <v>9.2623308436161924</v>
      </c>
      <c r="G797" s="60">
        <f t="shared" si="50"/>
        <v>12.06975751611882</v>
      </c>
      <c r="J797" s="60"/>
      <c r="K797" s="60"/>
      <c r="L797" s="61"/>
      <c r="M797" s="60"/>
    </row>
    <row r="798" spans="1:13" s="48" customFormat="1" ht="13.25" customHeight="1">
      <c r="A798" s="62">
        <v>786</v>
      </c>
      <c r="B798" s="63">
        <v>43731</v>
      </c>
      <c r="C798" s="75">
        <v>2091.6999999999998</v>
      </c>
      <c r="D798" s="60">
        <f t="shared" si="48"/>
        <v>8.6058108400262706E-5</v>
      </c>
      <c r="E798" s="60">
        <f t="shared" si="51"/>
        <v>5.5740103551206779E-5</v>
      </c>
      <c r="F798" s="48">
        <f t="shared" si="49"/>
        <v>9.7946778115585982</v>
      </c>
      <c r="G798" s="60">
        <f t="shared" si="50"/>
        <v>11.851795684580505</v>
      </c>
      <c r="J798" s="60"/>
      <c r="K798" s="60"/>
      <c r="L798" s="61"/>
      <c r="M798" s="60"/>
    </row>
    <row r="799" spans="1:13" s="48" customFormat="1" ht="13.25" customHeight="1">
      <c r="A799" s="62">
        <v>787</v>
      </c>
      <c r="B799" s="64">
        <v>43732</v>
      </c>
      <c r="C799" s="75">
        <v>2101.04</v>
      </c>
      <c r="D799" s="60">
        <f t="shared" si="48"/>
        <v>4.455327756965298E-3</v>
      </c>
      <c r="E799" s="60">
        <f t="shared" si="51"/>
        <v>5.1782060979670328E-5</v>
      </c>
      <c r="F799" s="48">
        <f t="shared" si="49"/>
        <v>9.4851304478307359</v>
      </c>
      <c r="G799" s="60">
        <f t="shared" si="50"/>
        <v>11.423256701517708</v>
      </c>
      <c r="J799" s="60"/>
      <c r="K799" s="60"/>
      <c r="L799" s="61"/>
      <c r="M799" s="60"/>
    </row>
    <row r="800" spans="1:13" s="48" customFormat="1" ht="13.25" customHeight="1">
      <c r="A800" s="62">
        <v>788</v>
      </c>
      <c r="B800" s="65">
        <v>43733</v>
      </c>
      <c r="C800" s="75">
        <v>2073.39</v>
      </c>
      <c r="D800" s="60">
        <f t="shared" si="48"/>
        <v>-1.3247511335503606E-2</v>
      </c>
      <c r="E800" s="60">
        <f t="shared" si="51"/>
        <v>4.9514295765974612E-5</v>
      </c>
      <c r="F800" s="48">
        <f t="shared" si="49"/>
        <v>6.368887768675858</v>
      </c>
      <c r="G800" s="60">
        <f t="shared" si="50"/>
        <v>11.170318944876016</v>
      </c>
      <c r="J800" s="60"/>
      <c r="K800" s="60"/>
      <c r="L800" s="61"/>
      <c r="M800" s="60"/>
    </row>
    <row r="801" spans="1:13" s="48" customFormat="1" ht="13.25" customHeight="1">
      <c r="A801" s="62">
        <v>789</v>
      </c>
      <c r="B801" s="63">
        <v>43734</v>
      </c>
      <c r="C801" s="75">
        <v>2074.52</v>
      </c>
      <c r="D801" s="60">
        <f t="shared" si="48"/>
        <v>5.4485272243354449E-4</v>
      </c>
      <c r="E801" s="60">
        <f t="shared" si="51"/>
        <v>5.8461344329369103E-5</v>
      </c>
      <c r="F801" s="48">
        <f t="shared" si="49"/>
        <v>9.742066840761467</v>
      </c>
      <c r="G801" s="60">
        <f t="shared" si="50"/>
        <v>12.137651655489631</v>
      </c>
      <c r="J801" s="60"/>
      <c r="K801" s="60"/>
      <c r="L801" s="61"/>
      <c r="M801" s="60"/>
    </row>
    <row r="802" spans="1:13" s="48" customFormat="1" ht="13.25" customHeight="1">
      <c r="A802" s="62">
        <v>790</v>
      </c>
      <c r="B802" s="63">
        <v>43735</v>
      </c>
      <c r="C802" s="75">
        <v>2049.9299999999998</v>
      </c>
      <c r="D802" s="60">
        <f t="shared" si="48"/>
        <v>-1.1924155395778679E-2</v>
      </c>
      <c r="E802" s="60">
        <f t="shared" si="51"/>
        <v>5.4330600664230835E-5</v>
      </c>
      <c r="F802" s="48">
        <f t="shared" si="49"/>
        <v>7.2033806088518197</v>
      </c>
      <c r="G802" s="60">
        <f t="shared" si="50"/>
        <v>11.700987722148147</v>
      </c>
      <c r="J802" s="60"/>
      <c r="K802" s="60"/>
      <c r="L802" s="61"/>
      <c r="M802" s="60"/>
    </row>
    <row r="803" spans="1:13" s="48" customFormat="1" ht="13.25" customHeight="1">
      <c r="A803" s="62">
        <v>791</v>
      </c>
      <c r="B803" s="63">
        <v>43738</v>
      </c>
      <c r="C803" s="75">
        <v>2063.0500000000002</v>
      </c>
      <c r="D803" s="60">
        <f t="shared" si="48"/>
        <v>6.3798241182761112E-3</v>
      </c>
      <c r="E803" s="60">
        <f t="shared" si="51"/>
        <v>6.05699067686449E-5</v>
      </c>
      <c r="F803" s="48">
        <f t="shared" si="49"/>
        <v>9.0397259401756997</v>
      </c>
      <c r="G803" s="60">
        <f t="shared" si="50"/>
        <v>12.354600967129013</v>
      </c>
      <c r="J803" s="60"/>
      <c r="K803" s="60"/>
      <c r="L803" s="61"/>
      <c r="M803" s="60"/>
    </row>
    <row r="804" spans="1:13" s="48" customFormat="1" ht="13.25" customHeight="1">
      <c r="A804" s="62">
        <v>792</v>
      </c>
      <c r="B804" s="64">
        <v>43739</v>
      </c>
      <c r="C804" s="75">
        <v>2072.42</v>
      </c>
      <c r="D804" s="60">
        <f t="shared" si="48"/>
        <v>4.5315362143923503E-3</v>
      </c>
      <c r="E804" s="60">
        <f t="shared" si="51"/>
        <v>5.9158932463334193E-5</v>
      </c>
      <c r="F804" s="48">
        <f t="shared" si="49"/>
        <v>9.3881702028861689</v>
      </c>
      <c r="G804" s="60">
        <f t="shared" si="50"/>
        <v>12.209852980589167</v>
      </c>
      <c r="J804" s="60"/>
      <c r="K804" s="60"/>
      <c r="L804" s="61"/>
      <c r="M804" s="60"/>
    </row>
    <row r="805" spans="1:13" s="48" customFormat="1" ht="13.25" customHeight="1">
      <c r="A805" s="62">
        <v>793</v>
      </c>
      <c r="B805" s="65">
        <v>43740</v>
      </c>
      <c r="C805" s="75">
        <v>2031.91</v>
      </c>
      <c r="D805" s="60">
        <f t="shared" si="48"/>
        <v>-1.9740769161759823E-2</v>
      </c>
      <c r="E805" s="60">
        <f t="shared" si="51"/>
        <v>5.6415912902118775E-5</v>
      </c>
      <c r="F805" s="48">
        <f t="shared" si="49"/>
        <v>2.8751698044227334</v>
      </c>
      <c r="G805" s="60">
        <f t="shared" si="50"/>
        <v>11.923426542455793</v>
      </c>
      <c r="J805" s="60"/>
      <c r="K805" s="60"/>
      <c r="L805" s="61"/>
      <c r="M805" s="60"/>
    </row>
    <row r="806" spans="1:13" s="48" customFormat="1" ht="13.25" customHeight="1">
      <c r="A806" s="62">
        <v>794</v>
      </c>
      <c r="B806" s="63">
        <v>43742</v>
      </c>
      <c r="C806" s="75">
        <v>2020.69</v>
      </c>
      <c r="D806" s="60">
        <f t="shared" si="48"/>
        <v>-5.5372001518199689E-3</v>
      </c>
      <c r="E806" s="60">
        <f t="shared" si="51"/>
        <v>8.0085044610253307E-5</v>
      </c>
      <c r="F806" s="48">
        <f t="shared" si="49"/>
        <v>9.0495711032520383</v>
      </c>
      <c r="G806" s="60">
        <f t="shared" si="50"/>
        <v>14.206136435281703</v>
      </c>
      <c r="J806" s="60"/>
      <c r="K806" s="60"/>
      <c r="L806" s="61"/>
      <c r="M806" s="60"/>
    </row>
    <row r="807" spans="1:13" s="48" customFormat="1" ht="13.25" customHeight="1">
      <c r="A807" s="62">
        <v>795</v>
      </c>
      <c r="B807" s="63">
        <v>43745</v>
      </c>
      <c r="C807" s="75">
        <v>2021.73</v>
      </c>
      <c r="D807" s="60">
        <f t="shared" si="48"/>
        <v>5.1454327998851589E-4</v>
      </c>
      <c r="E807" s="60">
        <f t="shared" si="51"/>
        <v>7.6575002539124487E-5</v>
      </c>
      <c r="F807" s="48">
        <f t="shared" si="49"/>
        <v>9.4737824149767214</v>
      </c>
      <c r="G807" s="60">
        <f t="shared" si="50"/>
        <v>13.891328460539462</v>
      </c>
      <c r="J807" s="60"/>
      <c r="K807" s="60"/>
      <c r="L807" s="61"/>
      <c r="M807" s="60"/>
    </row>
    <row r="808" spans="1:13" s="48" customFormat="1" ht="13.25" customHeight="1">
      <c r="A808" s="62">
        <v>796</v>
      </c>
      <c r="B808" s="63">
        <v>43746</v>
      </c>
      <c r="C808" s="75">
        <v>2046.25</v>
      </c>
      <c r="D808" s="60">
        <f t="shared" si="48"/>
        <v>1.2055269178276642E-2</v>
      </c>
      <c r="E808" s="60">
        <f t="shared" si="51"/>
        <v>7.1155576914530558E-5</v>
      </c>
      <c r="F808" s="48">
        <f t="shared" si="49"/>
        <v>7.5082226753189616</v>
      </c>
      <c r="G808" s="60">
        <f t="shared" si="50"/>
        <v>13.390745081010877</v>
      </c>
      <c r="J808" s="60"/>
      <c r="K808" s="60"/>
      <c r="L808" s="61"/>
      <c r="M808" s="60"/>
    </row>
    <row r="809" spans="1:13" s="48" customFormat="1" ht="13.25" customHeight="1">
      <c r="A809" s="62">
        <v>797</v>
      </c>
      <c r="B809" s="64">
        <v>43748</v>
      </c>
      <c r="C809" s="75">
        <v>2028.15</v>
      </c>
      <c r="D809" s="60">
        <f t="shared" si="48"/>
        <v>-8.8848022124679866E-3</v>
      </c>
      <c r="E809" s="60">
        <f t="shared" si="51"/>
        <v>7.6423285411954497E-5</v>
      </c>
      <c r="F809" s="48">
        <f t="shared" si="49"/>
        <v>8.4462956618265288</v>
      </c>
      <c r="G809" s="60">
        <f t="shared" si="50"/>
        <v>13.877560276868744</v>
      </c>
      <c r="J809" s="60"/>
      <c r="K809" s="60"/>
      <c r="L809" s="61"/>
      <c r="M809" s="60"/>
    </row>
    <row r="810" spans="1:13" s="48" customFormat="1" ht="13.25" customHeight="1">
      <c r="A810" s="62">
        <v>798</v>
      </c>
      <c r="B810" s="65">
        <v>43749</v>
      </c>
      <c r="C810" s="75">
        <v>2044.61</v>
      </c>
      <c r="D810" s="60">
        <f t="shared" si="48"/>
        <v>8.083014770288147E-3</v>
      </c>
      <c r="E810" s="60">
        <f t="shared" si="51"/>
        <v>7.66019976847969E-5</v>
      </c>
      <c r="F810" s="48">
        <f t="shared" si="49"/>
        <v>8.6239706407921766</v>
      </c>
      <c r="G810" s="60">
        <f t="shared" si="50"/>
        <v>13.893776814303886</v>
      </c>
      <c r="J810" s="60"/>
      <c r="K810" s="60"/>
      <c r="L810" s="61"/>
      <c r="M810" s="60"/>
    </row>
    <row r="811" spans="1:13" s="48" customFormat="1" ht="13.25" customHeight="1">
      <c r="A811" s="62">
        <v>799</v>
      </c>
      <c r="B811" s="63">
        <v>43752</v>
      </c>
      <c r="C811" s="75">
        <v>2067.4</v>
      </c>
      <c r="D811" s="60">
        <f t="shared" si="48"/>
        <v>1.1084716891219711E-2</v>
      </c>
      <c r="E811" s="60">
        <f t="shared" si="51"/>
        <v>7.5801843507768802E-5</v>
      </c>
      <c r="F811" s="48">
        <f t="shared" si="49"/>
        <v>7.8664386002614188</v>
      </c>
      <c r="G811" s="60">
        <f t="shared" si="50"/>
        <v>13.821021873927316</v>
      </c>
      <c r="J811" s="60"/>
      <c r="K811" s="60"/>
      <c r="L811" s="61"/>
      <c r="M811" s="60"/>
    </row>
    <row r="812" spans="1:13" s="48" customFormat="1" ht="13.25" customHeight="1">
      <c r="A812" s="62">
        <v>800</v>
      </c>
      <c r="B812" s="63">
        <v>43753</v>
      </c>
      <c r="C812" s="75">
        <v>2068.17</v>
      </c>
      <c r="D812" s="60">
        <f t="shared" si="48"/>
        <v>3.7237914430060168E-4</v>
      </c>
      <c r="E812" s="60">
        <f t="shared" si="51"/>
        <v>7.9144612291158408E-5</v>
      </c>
      <c r="F812" s="48">
        <f t="shared" si="49"/>
        <v>9.4424817820669738</v>
      </c>
      <c r="G812" s="60">
        <f t="shared" si="50"/>
        <v>14.122479349381933</v>
      </c>
      <c r="J812" s="60"/>
      <c r="K812" s="60"/>
      <c r="L812" s="61"/>
      <c r="M812" s="60"/>
    </row>
    <row r="813" spans="1:13" s="48" customFormat="1" ht="13.25" customHeight="1">
      <c r="A813" s="62">
        <v>801</v>
      </c>
      <c r="B813" s="63">
        <v>43754</v>
      </c>
      <c r="C813" s="75">
        <v>2082.83</v>
      </c>
      <c r="D813" s="60">
        <f t="shared" si="48"/>
        <v>7.0633875936708399E-3</v>
      </c>
      <c r="E813" s="60">
        <f t="shared" si="51"/>
        <v>7.3533742700150365E-5</v>
      </c>
      <c r="F813" s="48">
        <f t="shared" si="49"/>
        <v>8.8392824934567287</v>
      </c>
      <c r="G813" s="60">
        <f t="shared" si="50"/>
        <v>13.612679075199669</v>
      </c>
      <c r="J813" s="60"/>
      <c r="K813" s="60"/>
      <c r="L813" s="61"/>
      <c r="M813" s="60"/>
    </row>
    <row r="814" spans="1:13" s="48" customFormat="1" ht="13.25" customHeight="1">
      <c r="A814" s="62">
        <v>802</v>
      </c>
      <c r="B814" s="64">
        <v>43755</v>
      </c>
      <c r="C814" s="75">
        <v>2077.94</v>
      </c>
      <c r="D814" s="60">
        <f t="shared" si="48"/>
        <v>-2.3505275472707537E-3</v>
      </c>
      <c r="E814" s="60">
        <f t="shared" si="51"/>
        <v>7.1854706377286138E-5</v>
      </c>
      <c r="F814" s="48">
        <f t="shared" si="49"/>
        <v>9.463973451415491</v>
      </c>
      <c r="G814" s="60">
        <f t="shared" si="50"/>
        <v>13.456368755008205</v>
      </c>
      <c r="J814" s="60"/>
      <c r="K814" s="60"/>
      <c r="L814" s="61"/>
      <c r="M814" s="60"/>
    </row>
    <row r="815" spans="1:13" s="48" customFormat="1" ht="13.25" customHeight="1">
      <c r="A815" s="62">
        <v>803</v>
      </c>
      <c r="B815" s="65">
        <v>43756</v>
      </c>
      <c r="C815" s="75">
        <v>2060.69</v>
      </c>
      <c r="D815" s="60">
        <f t="shared" si="48"/>
        <v>-8.3361401688633752E-3</v>
      </c>
      <c r="E815" s="60">
        <f t="shared" si="51"/>
        <v>6.7144080599720955E-5</v>
      </c>
      <c r="F815" s="48">
        <f t="shared" si="49"/>
        <v>8.5737128400850846</v>
      </c>
      <c r="G815" s="60">
        <f t="shared" si="50"/>
        <v>13.007808543766963</v>
      </c>
      <c r="J815" s="60"/>
      <c r="K815" s="60"/>
      <c r="L815" s="61"/>
      <c r="M815" s="60"/>
    </row>
    <row r="816" spans="1:13" s="48" customFormat="1" ht="13.25" customHeight="1">
      <c r="A816" s="62">
        <v>804</v>
      </c>
      <c r="B816" s="63">
        <v>43759</v>
      </c>
      <c r="C816" s="75">
        <v>2064.84</v>
      </c>
      <c r="D816" s="60">
        <f t="shared" si="48"/>
        <v>2.0118633968449445E-3</v>
      </c>
      <c r="E816" s="60">
        <f t="shared" si="51"/>
        <v>6.7310771414868416E-5</v>
      </c>
      <c r="F816" s="48">
        <f t="shared" si="49"/>
        <v>9.5460573471124839</v>
      </c>
      <c r="G816" s="60">
        <f t="shared" si="50"/>
        <v>13.0239450231283</v>
      </c>
      <c r="J816" s="60"/>
      <c r="K816" s="60"/>
      <c r="L816" s="61"/>
      <c r="M816" s="60"/>
    </row>
    <row r="817" spans="1:13" s="48" customFormat="1" ht="13.25" customHeight="1">
      <c r="A817" s="62">
        <v>805</v>
      </c>
      <c r="B817" s="63">
        <v>43760</v>
      </c>
      <c r="C817" s="75">
        <v>2088.86</v>
      </c>
      <c r="D817" s="60">
        <f t="shared" si="48"/>
        <v>1.1565721045888154E-2</v>
      </c>
      <c r="E817" s="60">
        <f t="shared" si="51"/>
        <v>6.2817926835019314E-5</v>
      </c>
      <c r="F817" s="48">
        <f t="shared" si="49"/>
        <v>7.5458476216991972</v>
      </c>
      <c r="G817" s="60">
        <f t="shared" si="50"/>
        <v>12.581779509443356</v>
      </c>
      <c r="J817" s="60"/>
      <c r="K817" s="60"/>
      <c r="L817" s="61"/>
      <c r="M817" s="60"/>
    </row>
    <row r="818" spans="1:13" s="48" customFormat="1" ht="13.25" customHeight="1">
      <c r="A818" s="62">
        <v>806</v>
      </c>
      <c r="B818" s="63">
        <v>43761</v>
      </c>
      <c r="C818" s="75">
        <v>2080.62</v>
      </c>
      <c r="D818" s="60">
        <f t="shared" si="48"/>
        <v>-3.9525363966143034E-3</v>
      </c>
      <c r="E818" s="60">
        <f t="shared" si="51"/>
        <v>6.7856532960077338E-5</v>
      </c>
      <c r="F818" s="48">
        <f t="shared" si="49"/>
        <v>9.3678858579757627</v>
      </c>
      <c r="G818" s="60">
        <f t="shared" si="50"/>
        <v>13.076638064097168</v>
      </c>
      <c r="J818" s="60"/>
      <c r="K818" s="60"/>
      <c r="L818" s="61"/>
      <c r="M818" s="60"/>
    </row>
    <row r="819" spans="1:13" s="48" customFormat="1" ht="13.25" customHeight="1">
      <c r="A819" s="62">
        <v>807</v>
      </c>
      <c r="B819" s="64">
        <v>43762</v>
      </c>
      <c r="C819" s="75">
        <v>2085.66</v>
      </c>
      <c r="D819" s="60">
        <f t="shared" si="48"/>
        <v>2.4194257027949548E-3</v>
      </c>
      <c r="E819" s="60">
        <f t="shared" si="51"/>
        <v>6.4146962794014401E-5</v>
      </c>
      <c r="F819" s="48">
        <f t="shared" si="49"/>
        <v>9.5630805338010667</v>
      </c>
      <c r="G819" s="60">
        <f t="shared" si="50"/>
        <v>12.714178944820475</v>
      </c>
      <c r="J819" s="60"/>
      <c r="K819" s="60"/>
      <c r="L819" s="61"/>
      <c r="M819" s="60"/>
    </row>
    <row r="820" spans="1:13" s="48" customFormat="1" ht="13.25" customHeight="1">
      <c r="A820" s="62">
        <v>808</v>
      </c>
      <c r="B820" s="65">
        <v>43763</v>
      </c>
      <c r="C820" s="75">
        <v>2087.89</v>
      </c>
      <c r="D820" s="60">
        <f t="shared" si="48"/>
        <v>1.0686347173116649E-3</v>
      </c>
      <c r="E820" s="60">
        <f t="shared" si="51"/>
        <v>6.0007067550275293E-5</v>
      </c>
      <c r="F820" s="48">
        <f t="shared" si="49"/>
        <v>9.7020174492048472</v>
      </c>
      <c r="G820" s="60">
        <f t="shared" si="50"/>
        <v>12.297065106223263</v>
      </c>
      <c r="J820" s="60"/>
      <c r="K820" s="60"/>
      <c r="L820" s="61"/>
      <c r="M820" s="60"/>
    </row>
    <row r="821" spans="1:13" s="48" customFormat="1" ht="13.25" customHeight="1">
      <c r="A821" s="62">
        <v>809</v>
      </c>
      <c r="B821" s="63">
        <v>43766</v>
      </c>
      <c r="C821" s="75">
        <v>2093.6</v>
      </c>
      <c r="D821" s="60">
        <f t="shared" si="48"/>
        <v>2.7310855934889475E-3</v>
      </c>
      <c r="E821" s="60">
        <f t="shared" si="51"/>
        <v>5.58265679136057E-5</v>
      </c>
      <c r="F821" s="48">
        <f t="shared" si="49"/>
        <v>9.6596535264523737</v>
      </c>
      <c r="G821" s="60">
        <f t="shared" si="50"/>
        <v>11.860984408652023</v>
      </c>
      <c r="J821" s="60"/>
      <c r="K821" s="60"/>
      <c r="L821" s="61"/>
      <c r="M821" s="60"/>
    </row>
    <row r="822" spans="1:13" s="48" customFormat="1" ht="13.25" customHeight="1">
      <c r="A822" s="62">
        <v>810</v>
      </c>
      <c r="B822" s="63">
        <v>43767</v>
      </c>
      <c r="C822" s="75">
        <v>2092.69</v>
      </c>
      <c r="D822" s="60">
        <f t="shared" si="48"/>
        <v>-4.34752496522282E-4</v>
      </c>
      <c r="E822" s="60">
        <f t="shared" si="51"/>
        <v>5.2391572300298352E-5</v>
      </c>
      <c r="F822" s="48">
        <f t="shared" si="49"/>
        <v>9.8531571773280699</v>
      </c>
      <c r="G822" s="60">
        <f t="shared" si="50"/>
        <v>11.490289909169039</v>
      </c>
      <c r="J822" s="60"/>
      <c r="K822" s="60"/>
      <c r="L822" s="61"/>
      <c r="M822" s="60"/>
    </row>
    <row r="823" spans="1:13" s="48" customFormat="1" ht="13.25" customHeight="1">
      <c r="A823" s="62">
        <v>811</v>
      </c>
      <c r="B823" s="63">
        <v>43768</v>
      </c>
      <c r="C823" s="75">
        <v>2080.27</v>
      </c>
      <c r="D823" s="60">
        <f t="shared" si="48"/>
        <v>-5.9526267560318846E-3</v>
      </c>
      <c r="E823" s="60">
        <f t="shared" si="51"/>
        <v>4.868423398625808E-5</v>
      </c>
      <c r="F823" s="48">
        <f t="shared" si="49"/>
        <v>9.202326975884997</v>
      </c>
      <c r="G823" s="60">
        <f t="shared" si="50"/>
        <v>11.076293136486157</v>
      </c>
      <c r="J823" s="60"/>
      <c r="K823" s="60"/>
      <c r="L823" s="61"/>
      <c r="M823" s="60"/>
    </row>
    <row r="824" spans="1:13" s="48" customFormat="1" ht="13.25" customHeight="1">
      <c r="A824" s="62">
        <v>812</v>
      </c>
      <c r="B824" s="64">
        <v>43769</v>
      </c>
      <c r="C824" s="75">
        <v>2083.48</v>
      </c>
      <c r="D824" s="60">
        <f t="shared" si="48"/>
        <v>1.5418796209918633E-3</v>
      </c>
      <c r="E824" s="60">
        <f t="shared" si="51"/>
        <v>4.7743207955420028E-5</v>
      </c>
      <c r="F824" s="48">
        <f t="shared" si="49"/>
        <v>9.8998783297681321</v>
      </c>
      <c r="G824" s="60">
        <f t="shared" si="50"/>
        <v>10.968722990743201</v>
      </c>
      <c r="J824" s="60"/>
      <c r="K824" s="60"/>
      <c r="L824" s="61"/>
      <c r="M824" s="60"/>
    </row>
    <row r="825" spans="1:13" s="48" customFormat="1" ht="13.25" customHeight="1">
      <c r="A825" s="62">
        <v>813</v>
      </c>
      <c r="B825" s="65">
        <v>43770</v>
      </c>
      <c r="C825" s="75">
        <v>2100.1999999999998</v>
      </c>
      <c r="D825" s="60">
        <f t="shared" si="48"/>
        <v>7.9930056875191138E-3</v>
      </c>
      <c r="E825" s="60">
        <f t="shared" si="51"/>
        <v>4.4521403957106632E-5</v>
      </c>
      <c r="F825" s="48">
        <f t="shared" si="49"/>
        <v>8.5845421757709417</v>
      </c>
      <c r="G825" s="60">
        <f t="shared" si="50"/>
        <v>10.592163989096314</v>
      </c>
      <c r="J825" s="60"/>
      <c r="K825" s="60"/>
      <c r="L825" s="61"/>
      <c r="M825" s="60"/>
    </row>
    <row r="826" spans="1:13" s="48" customFormat="1" ht="13.25" customHeight="1">
      <c r="A826" s="62">
        <v>814</v>
      </c>
      <c r="B826" s="63">
        <v>43773</v>
      </c>
      <c r="C826" s="75">
        <v>2130.2399999999998</v>
      </c>
      <c r="D826" s="60">
        <f t="shared" si="48"/>
        <v>1.4202071140445889E-2</v>
      </c>
      <c r="E826" s="60">
        <f t="shared" si="51"/>
        <v>4.5896797016854169E-5</v>
      </c>
      <c r="F826" s="48">
        <f t="shared" si="49"/>
        <v>5.594498655142087</v>
      </c>
      <c r="G826" s="60">
        <f t="shared" si="50"/>
        <v>10.754530602609885</v>
      </c>
      <c r="J826" s="60"/>
      <c r="K826" s="60"/>
      <c r="L826" s="61"/>
      <c r="M826" s="60"/>
    </row>
    <row r="827" spans="1:13" s="48" customFormat="1" ht="13.25" customHeight="1">
      <c r="A827" s="62">
        <v>815</v>
      </c>
      <c r="B827" s="63">
        <v>43774</v>
      </c>
      <c r="C827" s="75">
        <v>2142.64</v>
      </c>
      <c r="D827" s="60">
        <f t="shared" si="48"/>
        <v>5.8040641487926859E-3</v>
      </c>
      <c r="E827" s="60">
        <f t="shared" si="51"/>
        <v>5.6961595336138134E-5</v>
      </c>
      <c r="F827" s="48">
        <f t="shared" si="49"/>
        <v>9.1817319988441053</v>
      </c>
      <c r="G827" s="60">
        <f t="shared" si="50"/>
        <v>11.980952393155901</v>
      </c>
      <c r="J827" s="60"/>
      <c r="K827" s="60"/>
      <c r="L827" s="61"/>
      <c r="M827" s="60"/>
    </row>
    <row r="828" spans="1:13" s="48" customFormat="1" ht="13.25" customHeight="1">
      <c r="A828" s="62">
        <v>816</v>
      </c>
      <c r="B828" s="63">
        <v>43775</v>
      </c>
      <c r="C828" s="75">
        <v>2144.15</v>
      </c>
      <c r="D828" s="60">
        <f t="shared" si="48"/>
        <v>7.0448986885382101E-4</v>
      </c>
      <c r="E828" s="60">
        <f t="shared" si="51"/>
        <v>5.5308684076015024E-5</v>
      </c>
      <c r="F828" s="48">
        <f t="shared" si="49"/>
        <v>9.7936072435767869</v>
      </c>
      <c r="G828" s="60">
        <f t="shared" si="50"/>
        <v>11.805841091237754</v>
      </c>
      <c r="J828" s="60"/>
      <c r="K828" s="60"/>
      <c r="L828" s="61"/>
      <c r="M828" s="60"/>
    </row>
    <row r="829" spans="1:13" s="48" customFormat="1" ht="13.25" customHeight="1">
      <c r="A829" s="62">
        <v>817</v>
      </c>
      <c r="B829" s="64">
        <v>43776</v>
      </c>
      <c r="C829" s="75">
        <v>2144.29</v>
      </c>
      <c r="D829" s="60">
        <f t="shared" si="48"/>
        <v>6.5291807766836095E-5</v>
      </c>
      <c r="E829" s="60">
        <f t="shared" si="51"/>
        <v>5.1416001046224865E-5</v>
      </c>
      <c r="F829" s="48">
        <f t="shared" si="49"/>
        <v>9.8754782172225877</v>
      </c>
      <c r="G829" s="60">
        <f t="shared" si="50"/>
        <v>11.382808205205192</v>
      </c>
      <c r="J829" s="60"/>
      <c r="K829" s="60"/>
      <c r="L829" s="61"/>
      <c r="M829" s="60"/>
    </row>
    <row r="830" spans="1:13" s="48" customFormat="1" ht="13.25" customHeight="1">
      <c r="A830" s="62">
        <v>818</v>
      </c>
      <c r="B830" s="65">
        <v>43777</v>
      </c>
      <c r="C830" s="75">
        <v>2137.23</v>
      </c>
      <c r="D830" s="60">
        <f t="shared" si="48"/>
        <v>-3.2978971948216004E-3</v>
      </c>
      <c r="E830" s="60">
        <f t="shared" si="51"/>
        <v>4.776482576281697E-5</v>
      </c>
      <c r="F830" s="48">
        <f t="shared" si="49"/>
        <v>9.7215194801516116</v>
      </c>
      <c r="G830" s="60">
        <f t="shared" si="50"/>
        <v>10.971205992155046</v>
      </c>
      <c r="J830" s="60"/>
      <c r="K830" s="60"/>
      <c r="L830" s="61"/>
      <c r="M830" s="60"/>
    </row>
    <row r="831" spans="1:13" s="48" customFormat="1" ht="13.25" customHeight="1">
      <c r="A831" s="62">
        <v>819</v>
      </c>
      <c r="B831" s="63">
        <v>43780</v>
      </c>
      <c r="C831" s="75">
        <v>2124.09</v>
      </c>
      <c r="D831" s="60">
        <f t="shared" si="48"/>
        <v>-6.1671226974500679E-3</v>
      </c>
      <c r="E831" s="60">
        <f t="shared" si="51"/>
        <v>4.5145052257394994E-5</v>
      </c>
      <c r="F831" s="48">
        <f t="shared" si="49"/>
        <v>9.1631587569076149</v>
      </c>
      <c r="G831" s="60">
        <f t="shared" si="50"/>
        <v>10.666092615791193</v>
      </c>
      <c r="J831" s="60"/>
      <c r="K831" s="60"/>
      <c r="L831" s="61"/>
      <c r="M831" s="60"/>
    </row>
    <row r="832" spans="1:13" s="48" customFormat="1" ht="13.25" customHeight="1">
      <c r="A832" s="62">
        <v>820</v>
      </c>
      <c r="B832" s="63">
        <v>43781</v>
      </c>
      <c r="C832" s="75">
        <v>2140.92</v>
      </c>
      <c r="D832" s="60">
        <f t="shared" si="48"/>
        <v>7.8921678291320845E-3</v>
      </c>
      <c r="E832" s="60">
        <f t="shared" si="51"/>
        <v>4.4639994826799569E-5</v>
      </c>
      <c r="F832" s="48">
        <f t="shared" si="49"/>
        <v>8.6215774825397826</v>
      </c>
      <c r="G832" s="60">
        <f t="shared" si="50"/>
        <v>10.606261686547947</v>
      </c>
      <c r="J832" s="60"/>
      <c r="K832" s="60"/>
      <c r="L832" s="61"/>
      <c r="M832" s="60"/>
    </row>
    <row r="833" spans="1:13" s="48" customFormat="1" ht="13.25" customHeight="1">
      <c r="A833" s="62">
        <v>821</v>
      </c>
      <c r="B833" s="63">
        <v>43782</v>
      </c>
      <c r="C833" s="75">
        <v>2122.4499999999998</v>
      </c>
      <c r="D833" s="60">
        <f t="shared" si="48"/>
        <v>-8.6645613926141056E-3</v>
      </c>
      <c r="E833" s="60">
        <f t="shared" si="51"/>
        <v>4.5893206707754906E-5</v>
      </c>
      <c r="F833" s="48">
        <f t="shared" si="49"/>
        <v>8.3533386179926694</v>
      </c>
      <c r="G833" s="60">
        <f t="shared" si="50"/>
        <v>10.754109954038148</v>
      </c>
      <c r="J833" s="60"/>
      <c r="K833" s="60"/>
      <c r="L833" s="61"/>
      <c r="M833" s="60"/>
    </row>
    <row r="834" spans="1:13" s="48" customFormat="1" ht="13.25" customHeight="1">
      <c r="A834" s="62">
        <v>822</v>
      </c>
      <c r="B834" s="64">
        <v>43783</v>
      </c>
      <c r="C834" s="75">
        <v>2139.23</v>
      </c>
      <c r="D834" s="60">
        <f t="shared" si="48"/>
        <v>7.874869401527115E-3</v>
      </c>
      <c r="E834" s="60">
        <f t="shared" si="51"/>
        <v>4.7965621959689675E-5</v>
      </c>
      <c r="F834" s="48">
        <f t="shared" si="49"/>
        <v>8.6521507084456992</v>
      </c>
      <c r="G834" s="60">
        <f t="shared" si="50"/>
        <v>10.994242463144879</v>
      </c>
      <c r="J834" s="60"/>
      <c r="K834" s="60"/>
      <c r="L834" s="61"/>
      <c r="M834" s="60"/>
    </row>
    <row r="835" spans="1:13" s="48" customFormat="1" ht="13.25" customHeight="1">
      <c r="A835" s="62">
        <v>823</v>
      </c>
      <c r="B835" s="65">
        <v>43784</v>
      </c>
      <c r="C835" s="75">
        <v>2162.1799999999998</v>
      </c>
      <c r="D835" s="60">
        <f t="shared" si="48"/>
        <v>1.067102079423779E-2</v>
      </c>
      <c r="E835" s="60">
        <f t="shared" si="51"/>
        <v>4.8963283498999591E-5</v>
      </c>
      <c r="F835" s="48">
        <f t="shared" si="49"/>
        <v>7.5988056950357024</v>
      </c>
      <c r="G835" s="60">
        <f t="shared" si="50"/>
        <v>11.107991466393868</v>
      </c>
      <c r="J835" s="60"/>
      <c r="K835" s="60"/>
      <c r="L835" s="61"/>
      <c r="M835" s="60"/>
    </row>
    <row r="836" spans="1:13" s="48" customFormat="1" ht="13.25" customHeight="1">
      <c r="A836" s="62">
        <v>824</v>
      </c>
      <c r="B836" s="63">
        <v>43787</v>
      </c>
      <c r="C836" s="75">
        <v>2160.69</v>
      </c>
      <c r="D836" s="60">
        <f t="shared" si="48"/>
        <v>-6.8935686662120505E-4</v>
      </c>
      <c r="E836" s="60">
        <f t="shared" si="51"/>
        <v>5.3572898120229657E-5</v>
      </c>
      <c r="F836" s="48">
        <f t="shared" si="49"/>
        <v>9.8255968525717083</v>
      </c>
      <c r="G836" s="60">
        <f t="shared" si="50"/>
        <v>11.619109400594297</v>
      </c>
      <c r="J836" s="60"/>
      <c r="K836" s="60"/>
      <c r="L836" s="61"/>
      <c r="M836" s="60"/>
    </row>
    <row r="837" spans="1:13" s="48" customFormat="1" ht="13.25" customHeight="1">
      <c r="A837" s="62">
        <v>825</v>
      </c>
      <c r="B837" s="63">
        <v>43788</v>
      </c>
      <c r="C837" s="75">
        <v>2153.2399999999998</v>
      </c>
      <c r="D837" s="60">
        <f t="shared" si="48"/>
        <v>-3.4539305952181925E-3</v>
      </c>
      <c r="E837" s="60">
        <f t="shared" si="51"/>
        <v>4.9801989698068961E-5</v>
      </c>
      <c r="F837" s="48">
        <f t="shared" si="49"/>
        <v>9.6679142566662701</v>
      </c>
      <c r="G837" s="60">
        <f t="shared" si="50"/>
        <v>11.202723509894092</v>
      </c>
      <c r="J837" s="60"/>
      <c r="K837" s="60"/>
      <c r="L837" s="61"/>
      <c r="M837" s="60"/>
    </row>
    <row r="838" spans="1:13" s="48" customFormat="1" ht="13.25" customHeight="1">
      <c r="A838" s="62">
        <v>826</v>
      </c>
      <c r="B838" s="63">
        <v>43789</v>
      </c>
      <c r="C838" s="75">
        <v>2125.3200000000002</v>
      </c>
      <c r="D838" s="60">
        <f t="shared" si="48"/>
        <v>-1.3051305259382423E-2</v>
      </c>
      <c r="E838" s="60">
        <f t="shared" si="51"/>
        <v>4.7112358788400369E-5</v>
      </c>
      <c r="F838" s="48">
        <f t="shared" si="49"/>
        <v>6.3474362308316117</v>
      </c>
      <c r="G838" s="60">
        <f t="shared" si="50"/>
        <v>10.896015058119595</v>
      </c>
      <c r="J838" s="60"/>
      <c r="K838" s="60"/>
      <c r="L838" s="61"/>
      <c r="M838" s="60"/>
    </row>
    <row r="839" spans="1:13" s="48" customFormat="1" ht="13.25" customHeight="1">
      <c r="A839" s="62">
        <v>827</v>
      </c>
      <c r="B839" s="64">
        <v>43790</v>
      </c>
      <c r="C839" s="75">
        <v>2096.6</v>
      </c>
      <c r="D839" s="60">
        <f t="shared" si="48"/>
        <v>-1.3605394238068972E-2</v>
      </c>
      <c r="E839" s="60">
        <f t="shared" si="51"/>
        <v>5.5863535228253743E-5</v>
      </c>
      <c r="F839" s="48">
        <f t="shared" si="49"/>
        <v>6.4790462916553677</v>
      </c>
      <c r="G839" s="60">
        <f t="shared" si="50"/>
        <v>11.864910820364367</v>
      </c>
      <c r="J839" s="60"/>
      <c r="K839" s="60"/>
      <c r="L839" s="61"/>
      <c r="M839" s="60"/>
    </row>
    <row r="840" spans="1:13" s="48" customFormat="1" ht="13.25" customHeight="1">
      <c r="A840" s="62">
        <v>828</v>
      </c>
      <c r="B840" s="65">
        <v>43791</v>
      </c>
      <c r="C840" s="75">
        <v>2101.96</v>
      </c>
      <c r="D840" s="60">
        <f t="shared" si="48"/>
        <v>2.5532577416427587E-3</v>
      </c>
      <c r="E840" s="60">
        <f t="shared" si="51"/>
        <v>6.5042171432865521E-5</v>
      </c>
      <c r="F840" s="48">
        <f t="shared" si="49"/>
        <v>9.5402455027664068</v>
      </c>
      <c r="G840" s="60">
        <f t="shared" si="50"/>
        <v>12.802588488693257</v>
      </c>
      <c r="J840" s="60"/>
      <c r="K840" s="60"/>
      <c r="L840" s="61"/>
      <c r="M840" s="60"/>
    </row>
    <row r="841" spans="1:13" s="48" customFormat="1" ht="13.25" customHeight="1">
      <c r="A841" s="62">
        <v>829</v>
      </c>
      <c r="B841" s="63">
        <v>43794</v>
      </c>
      <c r="C841" s="75">
        <v>2123.5</v>
      </c>
      <c r="D841" s="60">
        <f t="shared" si="48"/>
        <v>1.0195427993210836E-2</v>
      </c>
      <c r="E841" s="60">
        <f t="shared" si="51"/>
        <v>6.0885962977331879E-5</v>
      </c>
      <c r="F841" s="48">
        <f t="shared" si="49"/>
        <v>7.9992711789018554</v>
      </c>
      <c r="G841" s="60">
        <f t="shared" si="50"/>
        <v>12.386792429958465</v>
      </c>
      <c r="J841" s="60"/>
      <c r="K841" s="60"/>
      <c r="L841" s="61"/>
      <c r="M841" s="60"/>
    </row>
    <row r="842" spans="1:13" s="48" customFormat="1" ht="13.25" customHeight="1">
      <c r="A842" s="62">
        <v>830</v>
      </c>
      <c r="B842" s="63">
        <v>43795</v>
      </c>
      <c r="C842" s="75">
        <v>2121.35</v>
      </c>
      <c r="D842" s="60">
        <f t="shared" si="48"/>
        <v>-1.0129923007185402E-3</v>
      </c>
      <c r="E842" s="60">
        <f t="shared" si="51"/>
        <v>6.3944067886276783E-5</v>
      </c>
      <c r="F842" s="48">
        <f t="shared" si="49"/>
        <v>9.6414541244030509</v>
      </c>
      <c r="G842" s="60">
        <f t="shared" si="50"/>
        <v>12.694055737762358</v>
      </c>
      <c r="J842" s="60"/>
      <c r="K842" s="60"/>
      <c r="L842" s="61"/>
      <c r="M842" s="60"/>
    </row>
    <row r="843" spans="1:13" s="48" customFormat="1" ht="13.25" customHeight="1">
      <c r="A843" s="62">
        <v>831</v>
      </c>
      <c r="B843" s="63">
        <v>43796</v>
      </c>
      <c r="C843" s="75">
        <v>2127.85</v>
      </c>
      <c r="D843" s="60">
        <f t="shared" si="48"/>
        <v>3.0594018026763679E-3</v>
      </c>
      <c r="E843" s="60">
        <f t="shared" si="51"/>
        <v>5.9475743276542632E-5</v>
      </c>
      <c r="F843" s="48">
        <f t="shared" si="49"/>
        <v>9.5725679412091687</v>
      </c>
      <c r="G843" s="60">
        <f t="shared" si="50"/>
        <v>12.242502728481927</v>
      </c>
      <c r="J843" s="60"/>
      <c r="K843" s="60"/>
      <c r="L843" s="61"/>
      <c r="M843" s="60"/>
    </row>
    <row r="844" spans="1:13" s="48" customFormat="1" ht="13.25" customHeight="1">
      <c r="A844" s="62">
        <v>832</v>
      </c>
      <c r="B844" s="64">
        <v>43797</v>
      </c>
      <c r="C844" s="75">
        <v>2118.6</v>
      </c>
      <c r="D844" s="60">
        <f t="shared" si="48"/>
        <v>-4.3565870928880483E-3</v>
      </c>
      <c r="E844" s="60">
        <f t="shared" si="51"/>
        <v>5.5916603059086891E-5</v>
      </c>
      <c r="F844" s="48">
        <f t="shared" si="49"/>
        <v>9.4522178040614335</v>
      </c>
      <c r="G844" s="60">
        <f t="shared" si="50"/>
        <v>11.870545046833316</v>
      </c>
      <c r="J844" s="60"/>
      <c r="K844" s="60"/>
      <c r="L844" s="61"/>
      <c r="M844" s="60"/>
    </row>
    <row r="845" spans="1:13" s="48" customFormat="1" ht="13.25" customHeight="1">
      <c r="A845" s="62">
        <v>833</v>
      </c>
      <c r="B845" s="65">
        <v>43798</v>
      </c>
      <c r="C845" s="75">
        <v>2087.96</v>
      </c>
      <c r="D845" s="60">
        <f t="shared" si="48"/>
        <v>-1.456798043148828E-2</v>
      </c>
      <c r="E845" s="60">
        <f t="shared" si="51"/>
        <v>5.3293416973807763E-5</v>
      </c>
      <c r="F845" s="48">
        <f t="shared" si="49"/>
        <v>5.85747881457897</v>
      </c>
      <c r="G845" s="60">
        <f t="shared" si="50"/>
        <v>11.588762262381413</v>
      </c>
      <c r="J845" s="60"/>
      <c r="K845" s="60"/>
      <c r="L845" s="61"/>
      <c r="M845" s="60"/>
    </row>
    <row r="846" spans="1:13" s="48" customFormat="1" ht="13.25" customHeight="1">
      <c r="A846" s="62">
        <v>834</v>
      </c>
      <c r="B846" s="63">
        <v>43801</v>
      </c>
      <c r="C846" s="75">
        <v>2091.92</v>
      </c>
      <c r="D846" s="60">
        <f t="shared" ref="D846:D909" si="52">LN(C846/C845)</f>
        <v>1.8947918049216788E-3</v>
      </c>
      <c r="E846" s="60">
        <f t="shared" si="51"/>
        <v>6.4580545901507899E-5</v>
      </c>
      <c r="F846" s="48">
        <f t="shared" si="49"/>
        <v>9.592004189431691</v>
      </c>
      <c r="G846" s="60">
        <f t="shared" si="50"/>
        <v>12.757075514074529</v>
      </c>
      <c r="J846" s="60"/>
      <c r="K846" s="60"/>
      <c r="L846" s="61"/>
      <c r="M846" s="60"/>
    </row>
    <row r="847" spans="1:13" s="48" customFormat="1" ht="13.25" customHeight="1">
      <c r="A847" s="62">
        <v>835</v>
      </c>
      <c r="B847" s="63">
        <v>43802</v>
      </c>
      <c r="C847" s="75">
        <v>2084.0700000000002</v>
      </c>
      <c r="D847" s="60">
        <f t="shared" si="52"/>
        <v>-3.7595919752380865E-3</v>
      </c>
      <c r="E847" s="60">
        <f t="shared" si="51"/>
        <v>6.0249116530547776E-5</v>
      </c>
      <c r="F847" s="48">
        <f t="shared" ref="F847:F910" si="53">-1*(LN(E847)+POWER(D847,2)/E847)</f>
        <v>9.4824211705298609</v>
      </c>
      <c r="G847" s="60">
        <f t="shared" ref="G847:G910" si="54">SQRT(E847*252)*100</f>
        <v>12.321841325750807</v>
      </c>
      <c r="J847" s="60"/>
      <c r="K847" s="60"/>
      <c r="L847" s="61"/>
      <c r="M847" s="60"/>
    </row>
    <row r="848" spans="1:13" s="48" customFormat="1" ht="13.25" customHeight="1">
      <c r="A848" s="62">
        <v>836</v>
      </c>
      <c r="B848" s="63">
        <v>43803</v>
      </c>
      <c r="C848" s="75">
        <v>2068.89</v>
      </c>
      <c r="D848" s="60">
        <f t="shared" si="52"/>
        <v>-7.3104810089684056E-3</v>
      </c>
      <c r="E848" s="60">
        <f t="shared" si="51"/>
        <v>5.6974136178523651E-5</v>
      </c>
      <c r="F848" s="48">
        <f t="shared" si="53"/>
        <v>8.834888697354236</v>
      </c>
      <c r="G848" s="60">
        <f t="shared" si="54"/>
        <v>11.982271202484092</v>
      </c>
      <c r="J848" s="60"/>
      <c r="K848" s="60"/>
      <c r="L848" s="61"/>
      <c r="M848" s="60"/>
    </row>
    <row r="849" spans="1:13" s="48" customFormat="1" ht="13.25" customHeight="1">
      <c r="A849" s="62">
        <v>837</v>
      </c>
      <c r="B849" s="64">
        <v>43804</v>
      </c>
      <c r="C849" s="75">
        <v>2060.7399999999998</v>
      </c>
      <c r="D849" s="60">
        <f t="shared" si="52"/>
        <v>-3.9470899722675026E-3</v>
      </c>
      <c r="E849" s="60">
        <f t="shared" ref="E849:E912" si="55">$B$3*E848+(1-$B$3)*POWER(D848,2)</f>
        <v>5.6723370233810107E-5</v>
      </c>
      <c r="F849" s="48">
        <f t="shared" si="53"/>
        <v>9.5026664027913732</v>
      </c>
      <c r="G849" s="60">
        <f t="shared" si="54"/>
        <v>11.955872740590772</v>
      </c>
      <c r="J849" s="60"/>
      <c r="K849" s="60"/>
      <c r="L849" s="61"/>
      <c r="M849" s="60"/>
    </row>
    <row r="850" spans="1:13" s="48" customFormat="1" ht="13.25" customHeight="1">
      <c r="A850" s="62">
        <v>838</v>
      </c>
      <c r="B850" s="65">
        <v>43805</v>
      </c>
      <c r="C850" s="75">
        <v>2081.85</v>
      </c>
      <c r="D850" s="60">
        <f t="shared" si="52"/>
        <v>1.0191779890603558E-2</v>
      </c>
      <c r="E850" s="60">
        <f t="shared" si="55"/>
        <v>5.3801403042131769E-5</v>
      </c>
      <c r="F850" s="48">
        <f t="shared" si="53"/>
        <v>7.8995480283273984</v>
      </c>
      <c r="G850" s="60">
        <f t="shared" si="54"/>
        <v>11.643862575029477</v>
      </c>
      <c r="J850" s="60"/>
      <c r="K850" s="60"/>
      <c r="L850" s="61"/>
      <c r="M850" s="60"/>
    </row>
    <row r="851" spans="1:13" s="48" customFormat="1" ht="13.25" customHeight="1">
      <c r="A851" s="62">
        <v>839</v>
      </c>
      <c r="B851" s="63">
        <v>43808</v>
      </c>
      <c r="C851" s="75">
        <v>2088.65</v>
      </c>
      <c r="D851" s="60">
        <f t="shared" si="52"/>
        <v>3.2610027699371174E-3</v>
      </c>
      <c r="E851" s="60">
        <f t="shared" si="55"/>
        <v>5.7357359537405517E-5</v>
      </c>
      <c r="F851" s="48">
        <f t="shared" si="53"/>
        <v>9.5808079208112176</v>
      </c>
      <c r="G851" s="60">
        <f t="shared" si="54"/>
        <v>12.022501654575137</v>
      </c>
      <c r="J851" s="60"/>
      <c r="K851" s="60"/>
      <c r="L851" s="61"/>
      <c r="M851" s="60"/>
    </row>
    <row r="852" spans="1:13" s="48" customFormat="1" ht="13.25" customHeight="1">
      <c r="A852" s="62">
        <v>840</v>
      </c>
      <c r="B852" s="63">
        <v>43809</v>
      </c>
      <c r="C852" s="75">
        <v>2098</v>
      </c>
      <c r="D852" s="60">
        <f t="shared" si="52"/>
        <v>4.4665857163469717E-3</v>
      </c>
      <c r="E852" s="60">
        <f t="shared" si="55"/>
        <v>5.4039154895858125E-5</v>
      </c>
      <c r="F852" s="48">
        <f t="shared" si="53"/>
        <v>9.4566177463970877</v>
      </c>
      <c r="G852" s="60">
        <f t="shared" si="54"/>
        <v>11.669561702890237</v>
      </c>
      <c r="J852" s="60"/>
      <c r="K852" s="60"/>
      <c r="L852" s="61"/>
      <c r="M852" s="60"/>
    </row>
    <row r="853" spans="1:13" s="48" customFormat="1" ht="13.25" customHeight="1">
      <c r="A853" s="62">
        <v>841</v>
      </c>
      <c r="B853" s="63">
        <v>43810</v>
      </c>
      <c r="C853" s="75">
        <v>2105.62</v>
      </c>
      <c r="D853" s="60">
        <f t="shared" si="52"/>
        <v>3.6254506098884524E-3</v>
      </c>
      <c r="E853" s="60">
        <f t="shared" si="55"/>
        <v>5.1618227923702948E-5</v>
      </c>
      <c r="F853" s="48">
        <f t="shared" si="53"/>
        <v>9.61699905345335</v>
      </c>
      <c r="G853" s="60">
        <f t="shared" si="54"/>
        <v>11.405171387038926</v>
      </c>
      <c r="J853" s="60"/>
      <c r="K853" s="60"/>
      <c r="L853" s="61"/>
      <c r="M853" s="60"/>
    </row>
    <row r="854" spans="1:13" s="48" customFormat="1" ht="13.25" customHeight="1">
      <c r="A854" s="62">
        <v>842</v>
      </c>
      <c r="B854" s="64">
        <v>43811</v>
      </c>
      <c r="C854" s="75">
        <v>2137.35</v>
      </c>
      <c r="D854" s="60">
        <f t="shared" si="52"/>
        <v>1.4956783343776503E-2</v>
      </c>
      <c r="E854" s="60">
        <f t="shared" si="55"/>
        <v>4.8885845216790915E-5</v>
      </c>
      <c r="F854" s="48">
        <f t="shared" si="53"/>
        <v>5.3499461567519351</v>
      </c>
      <c r="G854" s="60">
        <f t="shared" si="54"/>
        <v>11.099204023096121</v>
      </c>
      <c r="J854" s="60"/>
      <c r="K854" s="60"/>
      <c r="L854" s="61"/>
      <c r="M854" s="60"/>
    </row>
    <row r="855" spans="1:13" s="48" customFormat="1" ht="13.25" customHeight="1">
      <c r="A855" s="62">
        <v>843</v>
      </c>
      <c r="B855" s="65">
        <v>43812</v>
      </c>
      <c r="C855" s="75">
        <v>2170.25</v>
      </c>
      <c r="D855" s="60">
        <f t="shared" si="52"/>
        <v>1.5275624362009861E-2</v>
      </c>
      <c r="E855" s="60">
        <f t="shared" si="55"/>
        <v>6.1301234097300424E-5</v>
      </c>
      <c r="F855" s="48">
        <f t="shared" si="53"/>
        <v>5.8931852645900102</v>
      </c>
      <c r="G855" s="60">
        <f t="shared" si="54"/>
        <v>12.428962544202838</v>
      </c>
      <c r="J855" s="60"/>
      <c r="K855" s="60"/>
      <c r="L855" s="61"/>
      <c r="M855" s="60"/>
    </row>
    <row r="856" spans="1:13" s="48" customFormat="1" ht="13.25" customHeight="1">
      <c r="A856" s="62">
        <v>844</v>
      </c>
      <c r="B856" s="63">
        <v>43815</v>
      </c>
      <c r="C856" s="75">
        <v>2168.15</v>
      </c>
      <c r="D856" s="60">
        <f t="shared" si="52"/>
        <v>-9.6809891389108978E-4</v>
      </c>
      <c r="E856" s="60">
        <f t="shared" si="55"/>
        <v>7.3519472056433262E-5</v>
      </c>
      <c r="F856" s="48">
        <f t="shared" si="53"/>
        <v>9.5052124067427073</v>
      </c>
      <c r="G856" s="60">
        <f t="shared" si="54"/>
        <v>13.611358109395692</v>
      </c>
      <c r="J856" s="60"/>
      <c r="K856" s="60"/>
      <c r="L856" s="61"/>
      <c r="M856" s="60"/>
    </row>
    <row r="857" spans="1:13" s="48" customFormat="1" ht="13.25" customHeight="1">
      <c r="A857" s="62">
        <v>845</v>
      </c>
      <c r="B857" s="63">
        <v>43816</v>
      </c>
      <c r="C857" s="75">
        <v>2195.6799999999998</v>
      </c>
      <c r="D857" s="60">
        <f t="shared" si="52"/>
        <v>1.2617524163296657E-2</v>
      </c>
      <c r="E857" s="60">
        <f t="shared" si="55"/>
        <v>6.8364802105523763E-5</v>
      </c>
      <c r="F857" s="48">
        <f t="shared" si="53"/>
        <v>7.2619407332333061</v>
      </c>
      <c r="G857" s="60">
        <f t="shared" si="54"/>
        <v>13.125520991789996</v>
      </c>
      <c r="J857" s="60"/>
      <c r="K857" s="60"/>
      <c r="L857" s="61"/>
      <c r="M857" s="60"/>
    </row>
    <row r="858" spans="1:13" s="48" customFormat="1" ht="13.25" customHeight="1">
      <c r="A858" s="62">
        <v>846</v>
      </c>
      <c r="B858" s="63">
        <v>43817</v>
      </c>
      <c r="C858" s="75">
        <v>2194.7600000000002</v>
      </c>
      <c r="D858" s="60">
        <f t="shared" si="52"/>
        <v>-4.1909239778487565E-4</v>
      </c>
      <c r="E858" s="60">
        <f t="shared" si="55"/>
        <v>7.4815901365016108E-5</v>
      </c>
      <c r="F858" s="48">
        <f t="shared" si="53"/>
        <v>9.4981325020913001</v>
      </c>
      <c r="G858" s="60">
        <f t="shared" si="54"/>
        <v>13.730843799265966</v>
      </c>
      <c r="J858" s="60"/>
      <c r="K858" s="60"/>
      <c r="L858" s="61"/>
      <c r="M858" s="60"/>
    </row>
    <row r="859" spans="1:13" s="48" customFormat="1" ht="13.25" customHeight="1">
      <c r="A859" s="62">
        <v>847</v>
      </c>
      <c r="B859" s="64">
        <v>43818</v>
      </c>
      <c r="C859" s="75">
        <v>2196.56</v>
      </c>
      <c r="D859" s="60">
        <f t="shared" si="52"/>
        <v>8.1979910405548793E-4</v>
      </c>
      <c r="E859" s="60">
        <f t="shared" si="55"/>
        <v>6.9515075257786183E-5</v>
      </c>
      <c r="F859" s="48">
        <f t="shared" si="53"/>
        <v>9.5642989356567334</v>
      </c>
      <c r="G859" s="60">
        <f t="shared" si="54"/>
        <v>13.235482222028072</v>
      </c>
      <c r="J859" s="60"/>
      <c r="K859" s="60"/>
      <c r="L859" s="61"/>
      <c r="M859" s="60"/>
    </row>
    <row r="860" spans="1:13" s="48" customFormat="1" ht="13.25" customHeight="1">
      <c r="A860" s="62">
        <v>848</v>
      </c>
      <c r="B860" s="65">
        <v>43819</v>
      </c>
      <c r="C860" s="75">
        <v>2204.1799999999998</v>
      </c>
      <c r="D860" s="60">
        <f t="shared" si="52"/>
        <v>3.4630574018937577E-3</v>
      </c>
      <c r="E860" s="60">
        <f t="shared" si="55"/>
        <v>6.4625960693706199E-5</v>
      </c>
      <c r="F860" s="48">
        <f t="shared" si="53"/>
        <v>9.4613223937614901</v>
      </c>
      <c r="G860" s="60">
        <f t="shared" si="54"/>
        <v>12.761560286584849</v>
      </c>
      <c r="J860" s="60"/>
      <c r="K860" s="60"/>
      <c r="L860" s="61"/>
      <c r="M860" s="60"/>
    </row>
    <row r="861" spans="1:13" s="48" customFormat="1" ht="13.25" customHeight="1">
      <c r="A861" s="62">
        <v>849</v>
      </c>
      <c r="B861" s="63">
        <v>43822</v>
      </c>
      <c r="C861" s="75">
        <v>2203.71</v>
      </c>
      <c r="D861" s="60">
        <f t="shared" si="52"/>
        <v>-2.1325396131977902E-4</v>
      </c>
      <c r="E861" s="60">
        <f t="shared" si="55"/>
        <v>6.0888039649718076E-5</v>
      </c>
      <c r="F861" s="48">
        <f t="shared" si="53"/>
        <v>9.7057268962156247</v>
      </c>
      <c r="G861" s="60">
        <f t="shared" si="54"/>
        <v>12.387003669866639</v>
      </c>
      <c r="J861" s="60"/>
      <c r="K861" s="60"/>
      <c r="L861" s="61"/>
      <c r="M861" s="60"/>
    </row>
    <row r="862" spans="1:13" s="48" customFormat="1" ht="13.25" customHeight="1">
      <c r="A862" s="62">
        <v>850</v>
      </c>
      <c r="B862" s="63">
        <v>43823</v>
      </c>
      <c r="C862" s="75">
        <v>2190.08</v>
      </c>
      <c r="D862" s="60">
        <f t="shared" si="52"/>
        <v>-6.2042308444483574E-3</v>
      </c>
      <c r="E862" s="60">
        <f t="shared" si="55"/>
        <v>5.656710305945799E-5</v>
      </c>
      <c r="F862" s="48">
        <f t="shared" si="53"/>
        <v>9.0996082971133294</v>
      </c>
      <c r="G862" s="60">
        <f t="shared" si="54"/>
        <v>11.939392769728038</v>
      </c>
      <c r="J862" s="60"/>
      <c r="K862" s="60"/>
      <c r="L862" s="61"/>
      <c r="M862" s="60"/>
    </row>
    <row r="863" spans="1:13" s="48" customFormat="1" ht="13.25" customHeight="1">
      <c r="A863" s="62">
        <v>851</v>
      </c>
      <c r="B863" s="63">
        <v>43825</v>
      </c>
      <c r="C863" s="75">
        <v>2197.9299999999998</v>
      </c>
      <c r="D863" s="60">
        <f t="shared" si="52"/>
        <v>3.5779354989585888E-3</v>
      </c>
      <c r="E863" s="60">
        <f t="shared" si="55"/>
        <v>5.5283473714291337E-5</v>
      </c>
      <c r="F863" s="48">
        <f t="shared" si="53"/>
        <v>9.5714732631793957</v>
      </c>
      <c r="G863" s="60">
        <f t="shared" si="54"/>
        <v>11.803150162563135</v>
      </c>
      <c r="J863" s="60"/>
      <c r="K863" s="60"/>
      <c r="L863" s="61"/>
      <c r="M863" s="60"/>
    </row>
    <row r="864" spans="1:13" s="48" customFormat="1" ht="13.25" customHeight="1">
      <c r="A864" s="62">
        <v>852</v>
      </c>
      <c r="B864" s="64">
        <v>43826</v>
      </c>
      <c r="C864" s="75">
        <v>2204.21</v>
      </c>
      <c r="D864" s="60">
        <f t="shared" si="52"/>
        <v>2.8531597178668368E-3</v>
      </c>
      <c r="E864" s="60">
        <f t="shared" si="55"/>
        <v>5.2266483988972351E-5</v>
      </c>
      <c r="F864" s="48">
        <f t="shared" si="53"/>
        <v>9.7034049373815847</v>
      </c>
      <c r="G864" s="60">
        <f t="shared" si="54"/>
        <v>11.476564801900015</v>
      </c>
      <c r="J864" s="60"/>
      <c r="K864" s="60"/>
      <c r="L864" s="61"/>
      <c r="M864" s="60"/>
    </row>
    <row r="865" spans="1:13" s="48" customFormat="1" ht="13.25" customHeight="1">
      <c r="A865" s="62">
        <v>853</v>
      </c>
      <c r="B865" s="65">
        <v>43829</v>
      </c>
      <c r="C865" s="75">
        <v>2197.67</v>
      </c>
      <c r="D865" s="60">
        <f t="shared" si="52"/>
        <v>-2.9714598363048727E-3</v>
      </c>
      <c r="E865" s="60">
        <f t="shared" si="55"/>
        <v>4.9132732167164384E-5</v>
      </c>
      <c r="F865" s="48">
        <f t="shared" si="53"/>
        <v>9.7412765217554682</v>
      </c>
      <c r="G865" s="60">
        <f t="shared" si="54"/>
        <v>11.127195741122479</v>
      </c>
      <c r="J865" s="60"/>
      <c r="K865" s="60"/>
      <c r="L865" s="61"/>
      <c r="M865" s="60"/>
    </row>
    <row r="866" spans="1:13" s="48" customFormat="1" ht="13.25" customHeight="1">
      <c r="A866" s="62">
        <v>854</v>
      </c>
      <c r="B866" s="63">
        <v>43832</v>
      </c>
      <c r="C866" s="75">
        <v>2175.17</v>
      </c>
      <c r="D866" s="60">
        <f t="shared" si="52"/>
        <v>-1.029088581632074E-2</v>
      </c>
      <c r="E866" s="60">
        <f t="shared" si="55"/>
        <v>4.6270469536019199E-5</v>
      </c>
      <c r="F866" s="48">
        <f t="shared" si="53"/>
        <v>7.6922394531311724</v>
      </c>
      <c r="G866" s="60">
        <f t="shared" si="54"/>
        <v>10.798221299397802</v>
      </c>
      <c r="J866" s="60"/>
      <c r="K866" s="60"/>
      <c r="L866" s="61"/>
      <c r="M866" s="60"/>
    </row>
    <row r="867" spans="1:13" s="48" customFormat="1" ht="13.25" customHeight="1">
      <c r="A867" s="62">
        <v>855</v>
      </c>
      <c r="B867" s="63">
        <v>43833</v>
      </c>
      <c r="C867" s="75">
        <v>2176.46</v>
      </c>
      <c r="D867" s="60">
        <f t="shared" si="52"/>
        <v>5.9288130552780116E-4</v>
      </c>
      <c r="E867" s="60">
        <f t="shared" si="55"/>
        <v>5.050542417126203E-5</v>
      </c>
      <c r="F867" s="48">
        <f t="shared" si="53"/>
        <v>9.886470006411411</v>
      </c>
      <c r="G867" s="60">
        <f t="shared" si="54"/>
        <v>11.281563229959769</v>
      </c>
      <c r="J867" s="60"/>
      <c r="K867" s="60"/>
      <c r="L867" s="61"/>
      <c r="M867" s="60"/>
    </row>
    <row r="868" spans="1:13" s="48" customFormat="1" ht="13.25" customHeight="1">
      <c r="A868" s="62">
        <v>856</v>
      </c>
      <c r="B868" s="63">
        <v>43836</v>
      </c>
      <c r="C868" s="75">
        <v>2155.0700000000002</v>
      </c>
      <c r="D868" s="60">
        <f t="shared" si="52"/>
        <v>-9.8764980845391231E-3</v>
      </c>
      <c r="E868" s="60">
        <f t="shared" si="55"/>
        <v>4.6943577300561353E-5</v>
      </c>
      <c r="F868" s="48">
        <f t="shared" si="53"/>
        <v>7.8886395533680478</v>
      </c>
      <c r="G868" s="60">
        <f t="shared" si="54"/>
        <v>10.876479889992654</v>
      </c>
      <c r="J868" s="60"/>
      <c r="K868" s="60"/>
      <c r="L868" s="61"/>
      <c r="M868" s="60"/>
    </row>
    <row r="869" spans="1:13" s="48" customFormat="1" ht="13.25" customHeight="1">
      <c r="A869" s="62">
        <v>857</v>
      </c>
      <c r="B869" s="64">
        <v>43837</v>
      </c>
      <c r="C869" s="75">
        <v>2175.54</v>
      </c>
      <c r="D869" s="60">
        <f t="shared" si="52"/>
        <v>9.4537039605941033E-3</v>
      </c>
      <c r="E869" s="60">
        <f t="shared" si="55"/>
        <v>5.0537220577794142E-5</v>
      </c>
      <c r="F869" s="48">
        <f t="shared" si="53"/>
        <v>8.1243510289461742</v>
      </c>
      <c r="G869" s="60">
        <f t="shared" si="54"/>
        <v>11.285113905319752</v>
      </c>
      <c r="J869" s="60"/>
      <c r="K869" s="60"/>
      <c r="L869" s="61"/>
      <c r="M869" s="60"/>
    </row>
    <row r="870" spans="1:13" s="48" customFormat="1" ht="13.25" customHeight="1">
      <c r="A870" s="62">
        <v>858</v>
      </c>
      <c r="B870" s="65">
        <v>43838</v>
      </c>
      <c r="C870" s="75">
        <v>2151.31</v>
      </c>
      <c r="D870" s="60">
        <f t="shared" si="52"/>
        <v>-1.1199950671507506E-2</v>
      </c>
      <c r="E870" s="60">
        <f t="shared" si="55"/>
        <v>5.3295238213721207E-5</v>
      </c>
      <c r="F870" s="48">
        <f t="shared" si="53"/>
        <v>7.4860031072183713</v>
      </c>
      <c r="G870" s="60">
        <f t="shared" si="54"/>
        <v>11.588960276857344</v>
      </c>
      <c r="J870" s="60"/>
      <c r="K870" s="60"/>
      <c r="L870" s="61"/>
      <c r="M870" s="60"/>
    </row>
    <row r="871" spans="1:13" s="48" customFormat="1" ht="13.25" customHeight="1">
      <c r="A871" s="62">
        <v>859</v>
      </c>
      <c r="B871" s="63">
        <v>43839</v>
      </c>
      <c r="C871" s="75">
        <v>2186.4499999999998</v>
      </c>
      <c r="D871" s="60">
        <f t="shared" si="52"/>
        <v>1.6202265096897768E-2</v>
      </c>
      <c r="E871" s="60">
        <f t="shared" si="55"/>
        <v>5.8418759549268637E-5</v>
      </c>
      <c r="F871" s="48">
        <f t="shared" si="53"/>
        <v>5.2542245999928952</v>
      </c>
      <c r="G871" s="60">
        <f t="shared" si="54"/>
        <v>12.133230157882812</v>
      </c>
      <c r="J871" s="60"/>
      <c r="K871" s="60"/>
      <c r="L871" s="61"/>
      <c r="M871" s="60"/>
    </row>
    <row r="872" spans="1:13" s="48" customFormat="1" ht="13.25" customHeight="1">
      <c r="A872" s="62">
        <v>860</v>
      </c>
      <c r="B872" s="63">
        <v>43840</v>
      </c>
      <c r="C872" s="75">
        <v>2206.39</v>
      </c>
      <c r="D872" s="60">
        <f t="shared" si="52"/>
        <v>9.0784717641136797E-3</v>
      </c>
      <c r="E872" s="60">
        <f t="shared" si="55"/>
        <v>7.2913217709606986E-5</v>
      </c>
      <c r="F872" s="48">
        <f t="shared" si="53"/>
        <v>8.3958742477727064</v>
      </c>
      <c r="G872" s="60">
        <f t="shared" si="54"/>
        <v>13.555121121856844</v>
      </c>
      <c r="J872" s="60"/>
      <c r="K872" s="60"/>
      <c r="L872" s="61"/>
      <c r="M872" s="60"/>
    </row>
    <row r="873" spans="1:13" s="48" customFormat="1" ht="13.25" customHeight="1">
      <c r="A873" s="62">
        <v>861</v>
      </c>
      <c r="B873" s="63">
        <v>43843</v>
      </c>
      <c r="C873" s="75">
        <v>2229.2600000000002</v>
      </c>
      <c r="D873" s="60">
        <f t="shared" si="52"/>
        <v>1.0311996059536385E-2</v>
      </c>
      <c r="E873" s="60">
        <f t="shared" si="55"/>
        <v>7.3588277515128378E-5</v>
      </c>
      <c r="F873" s="48">
        <f t="shared" si="53"/>
        <v>8.0719948983332994</v>
      </c>
      <c r="G873" s="60">
        <f t="shared" si="54"/>
        <v>13.617725923887713</v>
      </c>
      <c r="J873" s="60"/>
      <c r="K873" s="60"/>
      <c r="L873" s="61"/>
      <c r="M873" s="60"/>
    </row>
    <row r="874" spans="1:13" s="48" customFormat="1" ht="13.25" customHeight="1">
      <c r="A874" s="62">
        <v>862</v>
      </c>
      <c r="B874" s="64">
        <v>43844</v>
      </c>
      <c r="C874" s="75">
        <v>2238.88</v>
      </c>
      <c r="D874" s="60">
        <f t="shared" si="52"/>
        <v>4.3060489888612557E-3</v>
      </c>
      <c r="E874" s="60">
        <f t="shared" si="55"/>
        <v>7.5914055439996972E-5</v>
      </c>
      <c r="F874" s="48">
        <f t="shared" si="53"/>
        <v>9.2416580503378913</v>
      </c>
      <c r="G874" s="60">
        <f t="shared" si="54"/>
        <v>13.831247944737033</v>
      </c>
      <c r="J874" s="60"/>
      <c r="K874" s="60"/>
      <c r="L874" s="61"/>
      <c r="M874" s="60"/>
    </row>
    <row r="875" spans="1:13" s="48" customFormat="1" ht="13.25" customHeight="1">
      <c r="A875" s="62">
        <v>863</v>
      </c>
      <c r="B875" s="65">
        <v>43845</v>
      </c>
      <c r="C875" s="75">
        <v>2230.98</v>
      </c>
      <c r="D875" s="60">
        <f t="shared" si="52"/>
        <v>-3.5347900049229877E-3</v>
      </c>
      <c r="E875" s="60">
        <f t="shared" si="55"/>
        <v>7.1839592536374433E-5</v>
      </c>
      <c r="F875" s="48">
        <f t="shared" si="53"/>
        <v>9.3671492594929351</v>
      </c>
      <c r="G875" s="60">
        <f t="shared" si="54"/>
        <v>13.454953481586756</v>
      </c>
      <c r="J875" s="60"/>
      <c r="K875" s="60"/>
      <c r="L875" s="61"/>
      <c r="M875" s="60"/>
    </row>
    <row r="876" spans="1:13" s="48" customFormat="1" ht="13.25" customHeight="1">
      <c r="A876" s="62">
        <v>864</v>
      </c>
      <c r="B876" s="63">
        <v>43846</v>
      </c>
      <c r="C876" s="75">
        <v>2248.0500000000002</v>
      </c>
      <c r="D876" s="60">
        <f t="shared" si="52"/>
        <v>7.6222229566346228E-3</v>
      </c>
      <c r="E876" s="60">
        <f t="shared" si="55"/>
        <v>6.7625020811819855E-5</v>
      </c>
      <c r="F876" s="48">
        <f t="shared" si="53"/>
        <v>8.7424084476733519</v>
      </c>
      <c r="G876" s="60">
        <f t="shared" si="54"/>
        <v>13.054311641974312</v>
      </c>
      <c r="J876" s="60"/>
      <c r="K876" s="60"/>
      <c r="L876" s="61"/>
      <c r="M876" s="60"/>
    </row>
    <row r="877" spans="1:13" s="48" customFormat="1" ht="13.25" customHeight="1">
      <c r="A877" s="62">
        <v>865</v>
      </c>
      <c r="B877" s="63">
        <v>43847</v>
      </c>
      <c r="C877" s="75">
        <v>2250.5700000000002</v>
      </c>
      <c r="D877" s="60">
        <f t="shared" si="52"/>
        <v>1.1203436892139437E-3</v>
      </c>
      <c r="E877" s="60">
        <f t="shared" si="55"/>
        <v>6.6948447879384469E-5</v>
      </c>
      <c r="F877" s="48">
        <f t="shared" si="53"/>
        <v>9.5928393634523914</v>
      </c>
      <c r="G877" s="60">
        <f t="shared" si="54"/>
        <v>12.988844777579292</v>
      </c>
      <c r="J877" s="60"/>
      <c r="K877" s="60"/>
      <c r="L877" s="61"/>
      <c r="M877" s="60"/>
    </row>
    <row r="878" spans="1:13" s="48" customFormat="1" ht="13.25" customHeight="1">
      <c r="A878" s="62">
        <v>866</v>
      </c>
      <c r="B878" s="63">
        <v>43850</v>
      </c>
      <c r="C878" s="75">
        <v>2262.64</v>
      </c>
      <c r="D878" s="60">
        <f t="shared" si="52"/>
        <v>5.3487556643986118E-3</v>
      </c>
      <c r="E878" s="60">
        <f t="shared" si="55"/>
        <v>6.2283021621600303E-5</v>
      </c>
      <c r="F878" s="48">
        <f t="shared" si="53"/>
        <v>9.2244800255612951</v>
      </c>
      <c r="G878" s="60">
        <f t="shared" si="54"/>
        <v>12.528097001796912</v>
      </c>
      <c r="J878" s="60"/>
      <c r="K878" s="60"/>
      <c r="L878" s="61"/>
      <c r="M878" s="60"/>
    </row>
    <row r="879" spans="1:13" s="48" customFormat="1" ht="13.25" customHeight="1">
      <c r="A879" s="62">
        <v>867</v>
      </c>
      <c r="B879" s="64">
        <v>43851</v>
      </c>
      <c r="C879" s="75">
        <v>2239.69</v>
      </c>
      <c r="D879" s="60">
        <f t="shared" si="52"/>
        <v>-1.0194809697959715E-2</v>
      </c>
      <c r="E879" s="60">
        <f t="shared" si="55"/>
        <v>5.9891562456559138E-5</v>
      </c>
      <c r="F879" s="48">
        <f t="shared" si="53"/>
        <v>7.9876028522236053</v>
      </c>
      <c r="G879" s="60">
        <f t="shared" si="54"/>
        <v>12.285224352470289</v>
      </c>
      <c r="J879" s="60"/>
      <c r="K879" s="60"/>
      <c r="L879" s="61"/>
      <c r="M879" s="60"/>
    </row>
    <row r="880" spans="1:13" s="48" customFormat="1" ht="13.25" customHeight="1">
      <c r="A880" s="62">
        <v>868</v>
      </c>
      <c r="B880" s="65">
        <v>43852</v>
      </c>
      <c r="C880" s="75">
        <v>2267.25</v>
      </c>
      <c r="D880" s="60">
        <f t="shared" si="52"/>
        <v>1.2230179912909452E-2</v>
      </c>
      <c r="E880" s="60">
        <f t="shared" si="55"/>
        <v>6.3019392679038077E-5</v>
      </c>
      <c r="F880" s="48">
        <f t="shared" si="53"/>
        <v>7.2985558056086433</v>
      </c>
      <c r="G880" s="60">
        <f t="shared" si="54"/>
        <v>12.601939118690265</v>
      </c>
      <c r="J880" s="60"/>
      <c r="K880" s="60"/>
      <c r="L880" s="61"/>
      <c r="M880" s="60"/>
    </row>
    <row r="881" spans="1:13" s="48" customFormat="1" ht="13.25" customHeight="1">
      <c r="A881" s="62">
        <v>869</v>
      </c>
      <c r="B881" s="63">
        <v>43853</v>
      </c>
      <c r="C881" s="75">
        <v>2246.13</v>
      </c>
      <c r="D881" s="60">
        <f t="shared" si="52"/>
        <v>-9.3589080275516164E-3</v>
      </c>
      <c r="E881" s="60">
        <f t="shared" si="55"/>
        <v>6.9166589924095313E-5</v>
      </c>
      <c r="F881" s="48">
        <f t="shared" si="53"/>
        <v>8.3126419179221358</v>
      </c>
      <c r="G881" s="60">
        <f t="shared" si="54"/>
        <v>13.202265207483151</v>
      </c>
      <c r="J881" s="60"/>
      <c r="K881" s="60"/>
      <c r="L881" s="61"/>
      <c r="M881" s="60"/>
    </row>
    <row r="882" spans="1:13" s="48" customFormat="1" ht="13.25" customHeight="1">
      <c r="A882" s="62">
        <v>870</v>
      </c>
      <c r="B882" s="63">
        <v>43858</v>
      </c>
      <c r="C882" s="75">
        <v>2176.7199999999998</v>
      </c>
      <c r="D882" s="60">
        <f t="shared" si="52"/>
        <v>-3.1389578700844502E-2</v>
      </c>
      <c r="E882" s="60">
        <f t="shared" si="55"/>
        <v>7.047492987055053E-5</v>
      </c>
      <c r="F882" s="48">
        <f t="shared" si="53"/>
        <v>-4.4206848520410436</v>
      </c>
      <c r="G882" s="60">
        <f t="shared" si="54"/>
        <v>13.326545811791867</v>
      </c>
      <c r="J882" s="60"/>
      <c r="K882" s="60"/>
      <c r="L882" s="61"/>
      <c r="M882" s="60"/>
    </row>
    <row r="883" spans="1:13" s="48" customFormat="1" ht="13.25" customHeight="1">
      <c r="A883" s="62">
        <v>871</v>
      </c>
      <c r="B883" s="63">
        <v>43859</v>
      </c>
      <c r="C883" s="75">
        <v>2185.2800000000002</v>
      </c>
      <c r="D883" s="60">
        <f t="shared" si="52"/>
        <v>3.9248101734435901E-3</v>
      </c>
      <c r="E883" s="60">
        <f t="shared" si="55"/>
        <v>1.3544467113580443E-4</v>
      </c>
      <c r="F883" s="48">
        <f t="shared" si="53"/>
        <v>8.7932172402212174</v>
      </c>
      <c r="G883" s="60">
        <f t="shared" si="54"/>
        <v>18.47486322715887</v>
      </c>
      <c r="J883" s="60"/>
      <c r="K883" s="60"/>
      <c r="L883" s="61"/>
      <c r="M883" s="60"/>
    </row>
    <row r="884" spans="1:13" s="48" customFormat="1" ht="13.25" customHeight="1">
      <c r="A884" s="62">
        <v>872</v>
      </c>
      <c r="B884" s="64">
        <v>43860</v>
      </c>
      <c r="C884" s="75">
        <v>2148</v>
      </c>
      <c r="D884" s="60">
        <f t="shared" si="52"/>
        <v>-1.7206790143969232E-2</v>
      </c>
      <c r="E884" s="60">
        <f t="shared" si="55"/>
        <v>1.2691959387236136E-4</v>
      </c>
      <c r="F884" s="48">
        <f t="shared" si="53"/>
        <v>6.6391914707735511</v>
      </c>
      <c r="G884" s="60">
        <f t="shared" si="54"/>
        <v>17.883997778974102</v>
      </c>
      <c r="J884" s="60"/>
      <c r="K884" s="60"/>
      <c r="L884" s="61"/>
      <c r="M884" s="60"/>
    </row>
    <row r="885" spans="1:13" s="48" customFormat="1" ht="13.25" customHeight="1">
      <c r="A885" s="62">
        <v>873</v>
      </c>
      <c r="B885" s="65">
        <v>43861</v>
      </c>
      <c r="C885" s="75">
        <v>2119.0100000000002</v>
      </c>
      <c r="D885" s="60">
        <f t="shared" si="52"/>
        <v>-1.3588178164418359E-2</v>
      </c>
      <c r="E885" s="60">
        <f t="shared" si="55"/>
        <v>1.3893262919797595E-4</v>
      </c>
      <c r="F885" s="48">
        <f t="shared" si="53"/>
        <v>7.5525421421423431</v>
      </c>
      <c r="G885" s="60">
        <f t="shared" si="54"/>
        <v>18.711232604478504</v>
      </c>
      <c r="J885" s="60"/>
      <c r="K885" s="60"/>
      <c r="L885" s="61"/>
      <c r="M885" s="60"/>
    </row>
    <row r="886" spans="1:13" s="48" customFormat="1" ht="13.25" customHeight="1">
      <c r="A886" s="62">
        <v>874</v>
      </c>
      <c r="B886" s="63">
        <v>43864</v>
      </c>
      <c r="C886" s="75">
        <v>2118.88</v>
      </c>
      <c r="D886" s="60">
        <f t="shared" si="52"/>
        <v>-6.1351285682677468E-5</v>
      </c>
      <c r="E886" s="60">
        <f t="shared" si="55"/>
        <v>1.4217858947007116E-4</v>
      </c>
      <c r="F886" s="48">
        <f t="shared" si="53"/>
        <v>8.858400144637848</v>
      </c>
      <c r="G886" s="60">
        <f t="shared" si="54"/>
        <v>18.928551066169312</v>
      </c>
      <c r="J886" s="60"/>
      <c r="K886" s="60"/>
      <c r="L886" s="61"/>
      <c r="M886" s="60"/>
    </row>
    <row r="887" spans="1:13" s="48" customFormat="1" ht="13.25" customHeight="1">
      <c r="A887" s="62">
        <v>875</v>
      </c>
      <c r="B887" s="63">
        <v>43865</v>
      </c>
      <c r="C887" s="75">
        <v>2157.9</v>
      </c>
      <c r="D887" s="60">
        <f t="shared" si="52"/>
        <v>1.824787936276609E-2</v>
      </c>
      <c r="E887" s="60">
        <f t="shared" si="55"/>
        <v>1.3208157216075387E-4</v>
      </c>
      <c r="F887" s="48">
        <f t="shared" si="53"/>
        <v>6.4110343915789985</v>
      </c>
      <c r="G887" s="60">
        <f t="shared" si="54"/>
        <v>18.244055520774424</v>
      </c>
      <c r="J887" s="60"/>
      <c r="K887" s="60"/>
      <c r="L887" s="61"/>
      <c r="M887" s="60"/>
    </row>
    <row r="888" spans="1:13" s="48" customFormat="1" ht="13.25" customHeight="1">
      <c r="A888" s="62">
        <v>876</v>
      </c>
      <c r="B888" s="63">
        <v>43866</v>
      </c>
      <c r="C888" s="75">
        <v>2165.63</v>
      </c>
      <c r="D888" s="60">
        <f t="shared" si="52"/>
        <v>3.5757856364913511E-3</v>
      </c>
      <c r="E888" s="60">
        <f t="shared" si="55"/>
        <v>1.4634940335806973E-4</v>
      </c>
      <c r="F888" s="48">
        <f t="shared" si="53"/>
        <v>8.7421457019677824</v>
      </c>
      <c r="G888" s="60">
        <f t="shared" si="54"/>
        <v>19.20417914055</v>
      </c>
      <c r="J888" s="60"/>
      <c r="K888" s="60"/>
      <c r="L888" s="61"/>
      <c r="M888" s="60"/>
    </row>
    <row r="889" spans="1:13" s="48" customFormat="1" ht="13.25" customHeight="1">
      <c r="A889" s="62">
        <v>877</v>
      </c>
      <c r="B889" s="64">
        <v>43867</v>
      </c>
      <c r="C889" s="75">
        <v>2227.94</v>
      </c>
      <c r="D889" s="60">
        <f t="shared" si="52"/>
        <v>2.8366079524597965E-2</v>
      </c>
      <c r="E889" s="60">
        <f t="shared" si="55"/>
        <v>1.3686397203643456E-4</v>
      </c>
      <c r="F889" s="48">
        <f t="shared" si="53"/>
        <v>3.0174413725621925</v>
      </c>
      <c r="G889" s="60">
        <f t="shared" si="54"/>
        <v>18.571408388482954</v>
      </c>
      <c r="J889" s="60"/>
      <c r="K889" s="60"/>
      <c r="L889" s="61"/>
      <c r="M889" s="60"/>
    </row>
    <row r="890" spans="1:13" s="48" customFormat="1" ht="13.25" customHeight="1">
      <c r="A890" s="62">
        <v>878</v>
      </c>
      <c r="B890" s="65">
        <v>43868</v>
      </c>
      <c r="C890" s="75">
        <v>2211.9499999999998</v>
      </c>
      <c r="D890" s="60">
        <f t="shared" si="52"/>
        <v>-7.2029122940581091E-3</v>
      </c>
      <c r="E890" s="60">
        <f t="shared" si="55"/>
        <v>1.8428791104311486E-4</v>
      </c>
      <c r="F890" s="48">
        <f t="shared" si="53"/>
        <v>8.3174847083443311</v>
      </c>
      <c r="G890" s="60">
        <f t="shared" si="54"/>
        <v>21.550070436744502</v>
      </c>
      <c r="J890" s="60"/>
      <c r="K890" s="60"/>
      <c r="L890" s="61"/>
      <c r="M890" s="60"/>
    </row>
    <row r="891" spans="1:13" s="48" customFormat="1" ht="13.25" customHeight="1">
      <c r="A891" s="62">
        <v>879</v>
      </c>
      <c r="B891" s="63">
        <v>43871</v>
      </c>
      <c r="C891" s="75">
        <v>2201.0700000000002</v>
      </c>
      <c r="D891" s="60">
        <f t="shared" si="52"/>
        <v>-4.9308736621380706E-3</v>
      </c>
      <c r="E891" s="60">
        <f t="shared" si="55"/>
        <v>1.7488466176055474E-4</v>
      </c>
      <c r="F891" s="48">
        <f t="shared" si="53"/>
        <v>8.512357876488565</v>
      </c>
      <c r="G891" s="60">
        <f t="shared" si="54"/>
        <v>20.993078565007991</v>
      </c>
      <c r="J891" s="60"/>
      <c r="K891" s="60"/>
      <c r="L891" s="61"/>
      <c r="M891" s="60"/>
    </row>
    <row r="892" spans="1:13" s="48" customFormat="1" ht="13.25" customHeight="1">
      <c r="A892" s="62">
        <v>880</v>
      </c>
      <c r="B892" s="63">
        <v>43872</v>
      </c>
      <c r="C892" s="75">
        <v>2223.12</v>
      </c>
      <c r="D892" s="60">
        <f t="shared" si="52"/>
        <v>9.9680088675684498E-3</v>
      </c>
      <c r="E892" s="60">
        <f t="shared" si="55"/>
        <v>1.641913518221696E-4</v>
      </c>
      <c r="F892" s="48">
        <f t="shared" si="53"/>
        <v>8.1093231327759376</v>
      </c>
      <c r="G892" s="60">
        <f t="shared" si="54"/>
        <v>20.341145655834321</v>
      </c>
      <c r="J892" s="60"/>
      <c r="K892" s="60"/>
      <c r="L892" s="61"/>
      <c r="M892" s="60"/>
    </row>
    <row r="893" spans="1:13" s="48" customFormat="1" ht="13.25" customHeight="1">
      <c r="A893" s="62">
        <v>881</v>
      </c>
      <c r="B893" s="63">
        <v>43873</v>
      </c>
      <c r="C893" s="75">
        <v>2238.38</v>
      </c>
      <c r="D893" s="60">
        <f t="shared" si="52"/>
        <v>6.8407753038799155E-3</v>
      </c>
      <c r="E893" s="60">
        <f t="shared" si="55"/>
        <v>1.5958722338421546E-4</v>
      </c>
      <c r="F893" s="48">
        <f t="shared" si="53"/>
        <v>8.4496871401563034</v>
      </c>
      <c r="G893" s="60">
        <f t="shared" si="54"/>
        <v>20.053922382621884</v>
      </c>
      <c r="J893" s="60"/>
      <c r="K893" s="60"/>
      <c r="L893" s="61"/>
      <c r="M893" s="60"/>
    </row>
    <row r="894" spans="1:13" s="48" customFormat="1" ht="13.25" customHeight="1">
      <c r="A894" s="62">
        <v>882</v>
      </c>
      <c r="B894" s="64">
        <v>43874</v>
      </c>
      <c r="C894" s="75">
        <v>2232.96</v>
      </c>
      <c r="D894" s="60">
        <f t="shared" si="52"/>
        <v>-2.4243303594069262E-3</v>
      </c>
      <c r="E894" s="60">
        <f t="shared" si="55"/>
        <v>1.5157699482733065E-4</v>
      </c>
      <c r="F894" s="48">
        <f t="shared" si="53"/>
        <v>8.7556419792436007</v>
      </c>
      <c r="G894" s="60">
        <f t="shared" si="54"/>
        <v>19.544155826355695</v>
      </c>
      <c r="J894" s="60"/>
      <c r="K894" s="60"/>
      <c r="L894" s="61"/>
      <c r="M894" s="60"/>
    </row>
    <row r="895" spans="1:13" s="48" customFormat="1" ht="13.25" customHeight="1">
      <c r="A895" s="62">
        <v>883</v>
      </c>
      <c r="B895" s="65">
        <v>43875</v>
      </c>
      <c r="C895" s="75">
        <v>2243.59</v>
      </c>
      <c r="D895" s="60">
        <f t="shared" si="52"/>
        <v>4.7492019434126238E-3</v>
      </c>
      <c r="E895" s="60">
        <f t="shared" si="55"/>
        <v>1.4122965273555973E-4</v>
      </c>
      <c r="F895" s="48">
        <f t="shared" si="53"/>
        <v>8.7054194009950709</v>
      </c>
      <c r="G895" s="60">
        <f t="shared" si="54"/>
        <v>18.865278288263085</v>
      </c>
      <c r="J895" s="60"/>
      <c r="K895" s="60"/>
      <c r="L895" s="61"/>
      <c r="M895" s="60"/>
    </row>
    <row r="896" spans="1:13" s="48" customFormat="1" ht="13.25" customHeight="1">
      <c r="A896" s="62">
        <v>884</v>
      </c>
      <c r="B896" s="63">
        <v>43878</v>
      </c>
      <c r="C896" s="75">
        <v>2242.17</v>
      </c>
      <c r="D896" s="60">
        <f t="shared" si="52"/>
        <v>-6.3311458813319346E-4</v>
      </c>
      <c r="E896" s="60">
        <f t="shared" si="55"/>
        <v>1.3280157247890685E-4</v>
      </c>
      <c r="F896" s="48">
        <f t="shared" si="53"/>
        <v>8.9236361868473786</v>
      </c>
      <c r="G896" s="60">
        <f t="shared" si="54"/>
        <v>18.293713746717621</v>
      </c>
      <c r="J896" s="60"/>
      <c r="K896" s="60"/>
      <c r="L896" s="61"/>
      <c r="M896" s="60"/>
    </row>
    <row r="897" spans="1:13" s="48" customFormat="1" ht="13.25" customHeight="1">
      <c r="A897" s="62">
        <v>885</v>
      </c>
      <c r="B897" s="63">
        <v>43879</v>
      </c>
      <c r="C897" s="75">
        <v>2208.88</v>
      </c>
      <c r="D897" s="60">
        <f t="shared" si="52"/>
        <v>-1.4958547192254474E-2</v>
      </c>
      <c r="E897" s="60">
        <f t="shared" si="55"/>
        <v>1.2339869441834136E-4</v>
      </c>
      <c r="F897" s="48">
        <f t="shared" si="53"/>
        <v>7.1867958491027206</v>
      </c>
      <c r="G897" s="60">
        <f t="shared" si="54"/>
        <v>17.634191502142087</v>
      </c>
      <c r="J897" s="60"/>
      <c r="K897" s="60"/>
      <c r="L897" s="61"/>
      <c r="M897" s="60"/>
    </row>
    <row r="898" spans="1:13" s="48" customFormat="1" ht="13.25" customHeight="1">
      <c r="A898" s="62">
        <v>886</v>
      </c>
      <c r="B898" s="63">
        <v>43880</v>
      </c>
      <c r="C898" s="75">
        <v>2210.34</v>
      </c>
      <c r="D898" s="60">
        <f t="shared" si="52"/>
        <v>6.6075011115930538E-4</v>
      </c>
      <c r="E898" s="60">
        <f t="shared" si="55"/>
        <v>1.3052605326093055E-4</v>
      </c>
      <c r="F898" s="48">
        <f t="shared" si="53"/>
        <v>8.9405928543767335</v>
      </c>
      <c r="G898" s="60">
        <f t="shared" si="54"/>
        <v>18.136307623591549</v>
      </c>
      <c r="J898" s="60"/>
      <c r="K898" s="60"/>
      <c r="L898" s="61"/>
      <c r="M898" s="60"/>
    </row>
    <row r="899" spans="1:13" s="48" customFormat="1" ht="13.25" customHeight="1">
      <c r="A899" s="62">
        <v>887</v>
      </c>
      <c r="B899" s="64">
        <v>43881</v>
      </c>
      <c r="C899" s="75">
        <v>2195.5</v>
      </c>
      <c r="D899" s="60">
        <f t="shared" si="52"/>
        <v>-6.7365388307666545E-3</v>
      </c>
      <c r="E899" s="60">
        <f t="shared" si="55"/>
        <v>1.2128731812890323E-4</v>
      </c>
      <c r="F899" s="48">
        <f t="shared" si="53"/>
        <v>8.6431875347356257</v>
      </c>
      <c r="G899" s="60">
        <f t="shared" si="54"/>
        <v>17.482678332705092</v>
      </c>
      <c r="J899" s="60"/>
      <c r="K899" s="60"/>
      <c r="L899" s="61"/>
      <c r="M899" s="60"/>
    </row>
    <row r="900" spans="1:13" s="48" customFormat="1" ht="13.25" customHeight="1">
      <c r="A900" s="62">
        <v>888</v>
      </c>
      <c r="B900" s="65">
        <v>43882</v>
      </c>
      <c r="C900" s="75">
        <v>2162.84</v>
      </c>
      <c r="D900" s="60">
        <f t="shared" si="52"/>
        <v>-1.4987638120834769E-2</v>
      </c>
      <c r="E900" s="60">
        <f t="shared" si="55"/>
        <v>1.1589657574160278E-4</v>
      </c>
      <c r="F900" s="48">
        <f t="shared" si="53"/>
        <v>7.1246248353407493</v>
      </c>
      <c r="G900" s="60">
        <f t="shared" si="54"/>
        <v>17.089744610989335</v>
      </c>
      <c r="J900" s="60"/>
      <c r="K900" s="60"/>
      <c r="L900" s="61"/>
      <c r="M900" s="60"/>
    </row>
    <row r="901" spans="1:13" s="48" customFormat="1" ht="13.25" customHeight="1">
      <c r="A901" s="62">
        <v>889</v>
      </c>
      <c r="B901" s="63">
        <v>43885</v>
      </c>
      <c r="C901" s="75">
        <v>2079.04</v>
      </c>
      <c r="D901" s="60">
        <f t="shared" si="52"/>
        <v>-3.9515924188771222E-2</v>
      </c>
      <c r="E901" s="60">
        <f t="shared" si="55"/>
        <v>1.2361859093810198E-4</v>
      </c>
      <c r="F901" s="48">
        <f t="shared" si="53"/>
        <v>-3.6333524432519422</v>
      </c>
      <c r="G901" s="60">
        <f t="shared" si="54"/>
        <v>17.64989657658132</v>
      </c>
      <c r="J901" s="60"/>
      <c r="K901" s="60"/>
      <c r="L901" s="61"/>
      <c r="M901" s="60"/>
    </row>
    <row r="902" spans="1:13" s="48" customFormat="1" ht="13.25" customHeight="1">
      <c r="A902" s="62">
        <v>890</v>
      </c>
      <c r="B902" s="63">
        <v>43886</v>
      </c>
      <c r="C902" s="75">
        <v>2103.61</v>
      </c>
      <c r="D902" s="60">
        <f t="shared" si="52"/>
        <v>1.1748667767190768E-2</v>
      </c>
      <c r="E902" s="60">
        <f t="shared" si="55"/>
        <v>2.2573510047311422E-4</v>
      </c>
      <c r="F902" s="48">
        <f t="shared" si="53"/>
        <v>7.7846741487821154</v>
      </c>
      <c r="G902" s="60">
        <f t="shared" si="54"/>
        <v>23.850627941256555</v>
      </c>
      <c r="J902" s="60"/>
      <c r="K902" s="60"/>
      <c r="L902" s="61"/>
      <c r="M902" s="60"/>
    </row>
    <row r="903" spans="1:13" s="48" customFormat="1" ht="13.25" customHeight="1">
      <c r="A903" s="62">
        <v>891</v>
      </c>
      <c r="B903" s="63">
        <v>43887</v>
      </c>
      <c r="C903" s="75">
        <v>2076.77</v>
      </c>
      <c r="D903" s="60">
        <f t="shared" si="52"/>
        <v>-1.2841114354382661E-2</v>
      </c>
      <c r="E903" s="60">
        <f t="shared" si="55"/>
        <v>2.1950651636453404E-4</v>
      </c>
      <c r="F903" s="48">
        <f t="shared" si="53"/>
        <v>7.6729244347442194</v>
      </c>
      <c r="G903" s="60">
        <f t="shared" si="54"/>
        <v>23.519277651293326</v>
      </c>
      <c r="J903" s="60"/>
      <c r="K903" s="60"/>
      <c r="L903" s="61"/>
      <c r="M903" s="60"/>
    </row>
    <row r="904" spans="1:13" s="48" customFormat="1" ht="13.25" customHeight="1">
      <c r="A904" s="62">
        <v>892</v>
      </c>
      <c r="B904" s="64">
        <v>43888</v>
      </c>
      <c r="C904" s="75">
        <v>2054.89</v>
      </c>
      <c r="D904" s="60">
        <f t="shared" si="52"/>
        <v>-1.0591483587848102E-2</v>
      </c>
      <c r="E904" s="60">
        <f t="shared" si="55"/>
        <v>2.1562804265177517E-4</v>
      </c>
      <c r="F904" s="48">
        <f t="shared" si="53"/>
        <v>7.921710132863919</v>
      </c>
      <c r="G904" s="60">
        <f t="shared" si="54"/>
        <v>23.310569866103091</v>
      </c>
      <c r="J904" s="60"/>
      <c r="K904" s="60"/>
      <c r="L904" s="61"/>
      <c r="M904" s="60"/>
    </row>
    <row r="905" spans="1:13" s="48" customFormat="1" ht="13.25" customHeight="1">
      <c r="A905" s="62">
        <v>893</v>
      </c>
      <c r="B905" s="65">
        <v>43889</v>
      </c>
      <c r="C905" s="75">
        <v>1987.01</v>
      </c>
      <c r="D905" s="60">
        <f t="shared" si="52"/>
        <v>-3.3591322265341277E-2</v>
      </c>
      <c r="E905" s="60">
        <f t="shared" si="55"/>
        <v>2.0828130265137287E-4</v>
      </c>
      <c r="F905" s="48">
        <f t="shared" si="53"/>
        <v>3.0590586825870254</v>
      </c>
      <c r="G905" s="60">
        <f t="shared" si="54"/>
        <v>22.910017081649233</v>
      </c>
      <c r="J905" s="60"/>
      <c r="K905" s="60"/>
      <c r="L905" s="61"/>
      <c r="M905" s="60"/>
    </row>
    <row r="906" spans="1:13" s="48" customFormat="1" ht="13.25" customHeight="1">
      <c r="A906" s="62">
        <v>894</v>
      </c>
      <c r="B906" s="63">
        <v>43892</v>
      </c>
      <c r="C906" s="75">
        <v>2002.51</v>
      </c>
      <c r="D906" s="60">
        <f t="shared" si="52"/>
        <v>7.770397436063438E-3</v>
      </c>
      <c r="E906" s="60">
        <f t="shared" si="55"/>
        <v>2.7362494882114181E-4</v>
      </c>
      <c r="F906" s="48">
        <f t="shared" si="53"/>
        <v>7.983088552404185</v>
      </c>
      <c r="G906" s="60">
        <f t="shared" si="54"/>
        <v>26.258996001928125</v>
      </c>
      <c r="J906" s="60"/>
      <c r="K906" s="60"/>
      <c r="L906" s="61"/>
      <c r="M906" s="60"/>
    </row>
    <row r="907" spans="1:13" s="48" customFormat="1" ht="13.25" customHeight="1">
      <c r="A907" s="62">
        <v>895</v>
      </c>
      <c r="B907" s="63">
        <v>43893</v>
      </c>
      <c r="C907" s="75">
        <v>2014.15</v>
      </c>
      <c r="D907" s="60">
        <f t="shared" si="52"/>
        <v>5.795876466716217E-3</v>
      </c>
      <c r="E907" s="60">
        <f t="shared" si="55"/>
        <v>2.5848058512367798E-4</v>
      </c>
      <c r="F907" s="48">
        <f t="shared" si="53"/>
        <v>8.130729790232964</v>
      </c>
      <c r="G907" s="60">
        <f t="shared" si="54"/>
        <v>25.52197238678211</v>
      </c>
      <c r="J907" s="60"/>
      <c r="K907" s="60"/>
      <c r="L907" s="61"/>
      <c r="M907" s="60"/>
    </row>
    <row r="908" spans="1:13" s="48" customFormat="1" ht="13.25" customHeight="1">
      <c r="A908" s="62">
        <v>896</v>
      </c>
      <c r="B908" s="63">
        <v>43894</v>
      </c>
      <c r="C908" s="75">
        <v>2059.33</v>
      </c>
      <c r="D908" s="60">
        <f t="shared" si="52"/>
        <v>2.2183417007731535E-2</v>
      </c>
      <c r="E908" s="60">
        <f t="shared" si="55"/>
        <v>2.4250938859988075E-4</v>
      </c>
      <c r="F908" s="48">
        <f t="shared" si="53"/>
        <v>6.2952538906478157</v>
      </c>
      <c r="G908" s="60">
        <f t="shared" si="54"/>
        <v>24.72091542139367</v>
      </c>
      <c r="J908" s="60"/>
      <c r="K908" s="60"/>
      <c r="L908" s="61"/>
      <c r="M908" s="60"/>
    </row>
    <row r="909" spans="1:13" s="48" customFormat="1" ht="13.25" customHeight="1">
      <c r="A909" s="62">
        <v>897</v>
      </c>
      <c r="B909" s="64">
        <v>43895</v>
      </c>
      <c r="C909" s="75">
        <v>2085.2600000000002</v>
      </c>
      <c r="D909" s="60">
        <f t="shared" si="52"/>
        <v>1.2512860535985503E-2</v>
      </c>
      <c r="E909" s="60">
        <f t="shared" si="55"/>
        <v>2.6023517798185732E-4</v>
      </c>
      <c r="F909" s="48">
        <f t="shared" si="53"/>
        <v>7.6522702555126738</v>
      </c>
      <c r="G909" s="60">
        <f t="shared" si="54"/>
        <v>25.608448772119729</v>
      </c>
      <c r="J909" s="60"/>
      <c r="K909" s="60"/>
      <c r="L909" s="61"/>
      <c r="M909" s="60"/>
    </row>
    <row r="910" spans="1:13" s="48" customFormat="1" ht="13.25" customHeight="1">
      <c r="A910" s="62">
        <v>898</v>
      </c>
      <c r="B910" s="65">
        <v>43896</v>
      </c>
      <c r="C910" s="75">
        <v>2040.22</v>
      </c>
      <c r="D910" s="60">
        <f t="shared" ref="D910:D973" si="56">LN(C910/C909)</f>
        <v>-2.1835902537417629E-2</v>
      </c>
      <c r="E910" s="60">
        <f t="shared" si="55"/>
        <v>2.5287317038277622E-4</v>
      </c>
      <c r="F910" s="48">
        <f t="shared" si="53"/>
        <v>6.3970660391591831</v>
      </c>
      <c r="G910" s="60">
        <f t="shared" si="54"/>
        <v>25.243620765741909</v>
      </c>
      <c r="J910" s="60"/>
      <c r="K910" s="60"/>
      <c r="L910" s="61"/>
      <c r="M910" s="60"/>
    </row>
    <row r="911" spans="1:13" s="48" customFormat="1" ht="13.25" customHeight="1">
      <c r="A911" s="62">
        <v>899</v>
      </c>
      <c r="B911" s="63">
        <v>43899</v>
      </c>
      <c r="C911" s="75">
        <v>1954.77</v>
      </c>
      <c r="D911" s="60">
        <f t="shared" si="56"/>
        <v>-4.2785105721179308E-2</v>
      </c>
      <c r="E911" s="60">
        <f t="shared" si="55"/>
        <v>2.6877654924939594E-4</v>
      </c>
      <c r="F911" s="48">
        <f t="shared" ref="F911:F974" si="57">-1*(LN(E911)+POWER(D911,2)/E911)</f>
        <v>1.4108973518590888</v>
      </c>
      <c r="G911" s="60">
        <f t="shared" ref="G911:G974" si="58">SQRT(E911*252)*100</f>
        <v>26.025312757169278</v>
      </c>
      <c r="J911" s="60"/>
      <c r="K911" s="60"/>
      <c r="L911" s="61"/>
      <c r="M911" s="60"/>
    </row>
    <row r="912" spans="1:13" s="48" customFormat="1" ht="13.25" customHeight="1">
      <c r="A912" s="62">
        <v>900</v>
      </c>
      <c r="B912" s="63">
        <v>43900</v>
      </c>
      <c r="C912" s="75">
        <v>1962.93</v>
      </c>
      <c r="D912" s="60">
        <f t="shared" si="56"/>
        <v>4.1657154964202326E-3</v>
      </c>
      <c r="E912" s="60">
        <f t="shared" si="55"/>
        <v>3.7969216112698794E-4</v>
      </c>
      <c r="F912" s="48">
        <f t="shared" si="57"/>
        <v>7.8304464336141439</v>
      </c>
      <c r="G912" s="60">
        <f t="shared" si="58"/>
        <v>30.932575806744733</v>
      </c>
      <c r="J912" s="60"/>
      <c r="K912" s="60"/>
      <c r="L912" s="61"/>
      <c r="M912" s="60"/>
    </row>
    <row r="913" spans="1:13" s="48" customFormat="1" ht="13.25" customHeight="1">
      <c r="A913" s="62">
        <v>901</v>
      </c>
      <c r="B913" s="63">
        <v>43901</v>
      </c>
      <c r="C913" s="75">
        <v>1908.27</v>
      </c>
      <c r="D913" s="60">
        <f t="shared" si="56"/>
        <v>-2.8241182505426191E-2</v>
      </c>
      <c r="E913" s="60">
        <f t="shared" ref="E913:E976" si="59">$B$3*E912+(1-$B$3)*POWER(D912,2)</f>
        <v>3.5395945566973756E-4</v>
      </c>
      <c r="F913" s="48">
        <f t="shared" si="57"/>
        <v>5.6930633630068126</v>
      </c>
      <c r="G913" s="60">
        <f t="shared" si="58"/>
        <v>29.865997861912106</v>
      </c>
      <c r="J913" s="60"/>
      <c r="K913" s="60"/>
      <c r="L913" s="61"/>
      <c r="M913" s="60"/>
    </row>
    <row r="914" spans="1:13" s="48" customFormat="1" ht="13.25" customHeight="1">
      <c r="A914" s="62">
        <v>902</v>
      </c>
      <c r="B914" s="64">
        <v>43902</v>
      </c>
      <c r="C914" s="75">
        <v>1834.33</v>
      </c>
      <c r="D914" s="60">
        <f t="shared" si="56"/>
        <v>-3.9517780231303895E-2</v>
      </c>
      <c r="E914" s="60">
        <f t="shared" si="59"/>
        <v>3.854635329772389E-4</v>
      </c>
      <c r="F914" s="48">
        <f t="shared" si="57"/>
        <v>3.8096951054994443</v>
      </c>
      <c r="G914" s="60">
        <f t="shared" si="58"/>
        <v>31.166778837451943</v>
      </c>
      <c r="J914" s="60"/>
      <c r="K914" s="60"/>
      <c r="L914" s="61"/>
      <c r="M914" s="60"/>
    </row>
    <row r="915" spans="1:13" s="48" customFormat="1" ht="13.25" customHeight="1">
      <c r="A915" s="62">
        <v>903</v>
      </c>
      <c r="B915" s="65">
        <v>43903</v>
      </c>
      <c r="C915" s="75">
        <v>1771.44</v>
      </c>
      <c r="D915" s="60">
        <f t="shared" si="56"/>
        <v>-3.4886517069468111E-2</v>
      </c>
      <c r="E915" s="60">
        <f t="shared" si="59"/>
        <v>4.6899467219515948E-4</v>
      </c>
      <c r="F915" s="48">
        <f t="shared" si="57"/>
        <v>5.069859662921659</v>
      </c>
      <c r="G915" s="60">
        <f t="shared" si="58"/>
        <v>34.378286372822622</v>
      </c>
      <c r="J915" s="60"/>
      <c r="K915" s="60"/>
      <c r="L915" s="61"/>
      <c r="M915" s="60"/>
    </row>
    <row r="916" spans="1:13" s="48" customFormat="1" ht="13.25" customHeight="1">
      <c r="A916" s="62">
        <v>904</v>
      </c>
      <c r="B916" s="63">
        <v>43906</v>
      </c>
      <c r="C916" s="75">
        <v>1714.86</v>
      </c>
      <c r="D916" s="60">
        <f t="shared" si="56"/>
        <v>-3.2461330515053996E-2</v>
      </c>
      <c r="E916" s="60">
        <f t="shared" si="59"/>
        <v>5.2212165969078113E-4</v>
      </c>
      <c r="F916" s="48">
        <f t="shared" si="57"/>
        <v>5.5394251681872104</v>
      </c>
      <c r="G916" s="60">
        <f t="shared" si="58"/>
        <v>36.27322128541617</v>
      </c>
      <c r="J916" s="60"/>
      <c r="K916" s="60"/>
      <c r="L916" s="61"/>
      <c r="M916" s="60"/>
    </row>
    <row r="917" spans="1:13" s="48" customFormat="1" ht="13.25" customHeight="1">
      <c r="A917" s="62">
        <v>905</v>
      </c>
      <c r="B917" s="63">
        <v>43907</v>
      </c>
      <c r="C917" s="75">
        <v>1672.44</v>
      </c>
      <c r="D917" s="60">
        <f t="shared" si="56"/>
        <v>-2.5047806695434029E-2</v>
      </c>
      <c r="E917" s="60">
        <f t="shared" si="59"/>
        <v>5.5987615777119059E-4</v>
      </c>
      <c r="F917" s="48">
        <f t="shared" si="57"/>
        <v>6.3672031654654884</v>
      </c>
      <c r="G917" s="60">
        <f t="shared" si="58"/>
        <v>37.561787997689891</v>
      </c>
      <c r="J917" s="60"/>
      <c r="K917" s="60"/>
      <c r="L917" s="61"/>
      <c r="M917" s="60"/>
    </row>
    <row r="918" spans="1:13" s="48" customFormat="1" ht="13.25" customHeight="1">
      <c r="A918" s="62">
        <v>906</v>
      </c>
      <c r="B918" s="63">
        <v>43908</v>
      </c>
      <c r="C918" s="75">
        <v>1591.2</v>
      </c>
      <c r="D918" s="60">
        <f t="shared" si="56"/>
        <v>-4.9795189379656074E-2</v>
      </c>
      <c r="E918" s="60">
        <f t="shared" si="59"/>
        <v>5.6467106353585224E-4</v>
      </c>
      <c r="F918" s="48">
        <f t="shared" si="57"/>
        <v>3.0881073654240767</v>
      </c>
      <c r="G918" s="60">
        <f t="shared" si="58"/>
        <v>37.722288903383735</v>
      </c>
      <c r="J918" s="60"/>
      <c r="K918" s="60"/>
      <c r="L918" s="61"/>
      <c r="M918" s="60"/>
    </row>
    <row r="919" spans="1:13" s="48" customFormat="1" ht="13.25" customHeight="1">
      <c r="A919" s="62">
        <v>907</v>
      </c>
      <c r="B919" s="64">
        <v>43909</v>
      </c>
      <c r="C919" s="75">
        <v>1457.64</v>
      </c>
      <c r="D919" s="60">
        <f t="shared" si="56"/>
        <v>-8.7669759039582601E-2</v>
      </c>
      <c r="E919" s="60">
        <f t="shared" si="59"/>
        <v>7.0066332243077579E-4</v>
      </c>
      <c r="F919" s="48">
        <f t="shared" si="57"/>
        <v>-3.7061030426230417</v>
      </c>
      <c r="G919" s="60">
        <f t="shared" si="58"/>
        <v>42.019894960905781</v>
      </c>
      <c r="J919" s="60"/>
      <c r="K919" s="60"/>
      <c r="L919" s="61"/>
      <c r="M919" s="60"/>
    </row>
    <row r="920" spans="1:13" s="48" customFormat="1" ht="13.25" customHeight="1">
      <c r="A920" s="62">
        <v>908</v>
      </c>
      <c r="B920" s="65">
        <v>43910</v>
      </c>
      <c r="C920" s="75">
        <v>1566.15</v>
      </c>
      <c r="D920" s="60">
        <f t="shared" si="56"/>
        <v>7.180168890404931E-2</v>
      </c>
      <c r="E920" s="60">
        <f t="shared" si="59"/>
        <v>1.1967492526033211E-3</v>
      </c>
      <c r="F920" s="48">
        <f t="shared" si="57"/>
        <v>2.4202409861853837</v>
      </c>
      <c r="G920" s="60">
        <f t="shared" si="58"/>
        <v>54.916373847518095</v>
      </c>
      <c r="J920" s="60"/>
      <c r="K920" s="60"/>
      <c r="L920" s="61"/>
      <c r="M920" s="60"/>
    </row>
    <row r="921" spans="1:13" s="48" customFormat="1" ht="13.25" customHeight="1">
      <c r="A921" s="62">
        <v>909</v>
      </c>
      <c r="B921" s="63">
        <v>43913</v>
      </c>
      <c r="C921" s="75">
        <v>1482.46</v>
      </c>
      <c r="D921" s="60">
        <f t="shared" si="56"/>
        <v>-5.4917508346607385E-2</v>
      </c>
      <c r="E921" s="60">
        <f t="shared" si="59"/>
        <v>1.4778918408345654E-3</v>
      </c>
      <c r="F921" s="48">
        <f t="shared" si="57"/>
        <v>4.4764394211375809</v>
      </c>
      <c r="G921" s="60">
        <f t="shared" si="58"/>
        <v>61.026940271515372</v>
      </c>
      <c r="J921" s="60"/>
      <c r="K921" s="60"/>
      <c r="L921" s="61"/>
      <c r="M921" s="60"/>
    </row>
    <row r="922" spans="1:13" s="48" customFormat="1" ht="13.25" customHeight="1">
      <c r="A922" s="62">
        <v>910</v>
      </c>
      <c r="B922" s="63">
        <v>43914</v>
      </c>
      <c r="C922" s="75">
        <v>1609.97</v>
      </c>
      <c r="D922" s="60">
        <f t="shared" si="56"/>
        <v>8.2512675206907679E-2</v>
      </c>
      <c r="E922" s="60">
        <f t="shared" si="59"/>
        <v>1.587120920991033E-3</v>
      </c>
      <c r="F922" s="48">
        <f t="shared" si="57"/>
        <v>2.1560901990281023</v>
      </c>
      <c r="G922" s="60">
        <f t="shared" si="58"/>
        <v>63.241953803605746</v>
      </c>
      <c r="J922" s="60"/>
      <c r="K922" s="60"/>
      <c r="L922" s="61"/>
      <c r="M922" s="60"/>
    </row>
    <row r="923" spans="1:13" s="48" customFormat="1" ht="13.25" customHeight="1">
      <c r="A923" s="62">
        <v>911</v>
      </c>
      <c r="B923" s="63">
        <v>43915</v>
      </c>
      <c r="C923" s="75">
        <v>1704.76</v>
      </c>
      <c r="D923" s="60">
        <f t="shared" si="56"/>
        <v>5.7208793081779279E-2</v>
      </c>
      <c r="E923" s="60">
        <f t="shared" si="59"/>
        <v>1.9579232419024211E-3</v>
      </c>
      <c r="F923" s="48">
        <f t="shared" si="57"/>
        <v>4.5642803792135069</v>
      </c>
      <c r="G923" s="60">
        <f t="shared" si="58"/>
        <v>70.242199350490893</v>
      </c>
      <c r="J923" s="60"/>
      <c r="K923" s="60"/>
      <c r="L923" s="61"/>
      <c r="M923" s="60"/>
    </row>
    <row r="924" spans="1:13" s="48" customFormat="1" ht="13.25" customHeight="1">
      <c r="A924" s="62">
        <v>912</v>
      </c>
      <c r="B924" s="64">
        <v>43916</v>
      </c>
      <c r="C924" s="75">
        <v>1686.24</v>
      </c>
      <c r="D924" s="60">
        <f t="shared" si="56"/>
        <v>-1.0923140160682155E-2</v>
      </c>
      <c r="E924" s="60">
        <f t="shared" si="59"/>
        <v>2.0513068480541709E-3</v>
      </c>
      <c r="F924" s="48">
        <f t="shared" si="57"/>
        <v>6.1311128471143412</v>
      </c>
      <c r="G924" s="60">
        <f t="shared" si="58"/>
        <v>71.897797303509321</v>
      </c>
      <c r="J924" s="60"/>
      <c r="K924" s="60"/>
      <c r="L924" s="61"/>
      <c r="M924" s="60"/>
    </row>
    <row r="925" spans="1:13" s="48" customFormat="1" ht="13.25" customHeight="1">
      <c r="A925" s="62">
        <v>913</v>
      </c>
      <c r="B925" s="65">
        <v>43917</v>
      </c>
      <c r="C925" s="75">
        <v>1717.73</v>
      </c>
      <c r="D925" s="60">
        <f t="shared" si="56"/>
        <v>1.8502453519951272E-2</v>
      </c>
      <c r="E925" s="60">
        <f t="shared" si="59"/>
        <v>1.9141000313393709E-3</v>
      </c>
      <c r="F925" s="48">
        <f t="shared" si="57"/>
        <v>6.0796556368554544</v>
      </c>
      <c r="G925" s="60">
        <f t="shared" si="58"/>
        <v>69.451652816727233</v>
      </c>
      <c r="J925" s="60"/>
      <c r="K925" s="60"/>
      <c r="L925" s="61"/>
      <c r="M925" s="60"/>
    </row>
    <row r="926" spans="1:13" s="48" customFormat="1" ht="13.25" customHeight="1">
      <c r="A926" s="62">
        <v>914</v>
      </c>
      <c r="B926" s="63">
        <v>43920</v>
      </c>
      <c r="C926" s="75">
        <v>1717.12</v>
      </c>
      <c r="D926" s="60">
        <f t="shared" si="56"/>
        <v>-3.5518290837327938E-4</v>
      </c>
      <c r="E926" s="60">
        <f t="shared" si="59"/>
        <v>1.8024763296819826E-3</v>
      </c>
      <c r="F926" s="48">
        <f t="shared" si="57"/>
        <v>6.3185238310622331</v>
      </c>
      <c r="G926" s="60">
        <f t="shared" si="58"/>
        <v>67.396144925348636</v>
      </c>
      <c r="J926" s="60"/>
      <c r="K926" s="60"/>
      <c r="L926" s="61"/>
      <c r="M926" s="60"/>
    </row>
    <row r="927" spans="1:13" s="48" customFormat="1" ht="13.25" customHeight="1">
      <c r="A927" s="62">
        <v>915</v>
      </c>
      <c r="B927" s="63">
        <v>43921</v>
      </c>
      <c r="C927" s="75">
        <v>1754.64</v>
      </c>
      <c r="D927" s="60">
        <f t="shared" si="56"/>
        <v>2.1615238855965738E-2</v>
      </c>
      <c r="E927" s="60">
        <f t="shared" si="59"/>
        <v>1.6744764474978867E-3</v>
      </c>
      <c r="F927" s="48">
        <f t="shared" si="57"/>
        <v>6.1132310689321079</v>
      </c>
      <c r="G927" s="60">
        <f t="shared" si="58"/>
        <v>64.959069018072256</v>
      </c>
      <c r="J927" s="60"/>
      <c r="K927" s="60"/>
      <c r="L927" s="61"/>
      <c r="M927" s="60"/>
    </row>
    <row r="928" spans="1:13" s="48" customFormat="1" ht="13.25" customHeight="1">
      <c r="A928" s="62">
        <v>916</v>
      </c>
      <c r="B928" s="63">
        <v>43922</v>
      </c>
      <c r="C928" s="75">
        <v>1685.46</v>
      </c>
      <c r="D928" s="60">
        <f t="shared" si="56"/>
        <v>-4.0225184090976543E-2</v>
      </c>
      <c r="E928" s="60">
        <f t="shared" si="59"/>
        <v>1.5887390193859237E-3</v>
      </c>
      <c r="F928" s="48">
        <f t="shared" si="57"/>
        <v>5.42635572110634</v>
      </c>
      <c r="G928" s="60">
        <f t="shared" si="58"/>
        <v>63.274183747026939</v>
      </c>
      <c r="J928" s="60"/>
      <c r="K928" s="60"/>
      <c r="L928" s="61"/>
      <c r="M928" s="60"/>
    </row>
    <row r="929" spans="1:13" s="48" customFormat="1" ht="13.25" customHeight="1">
      <c r="A929" s="62">
        <v>917</v>
      </c>
      <c r="B929" s="64">
        <v>43923</v>
      </c>
      <c r="C929" s="75">
        <v>1724.86</v>
      </c>
      <c r="D929" s="60">
        <f t="shared" si="56"/>
        <v>2.3107364189372676E-2</v>
      </c>
      <c r="E929" s="60">
        <f t="shared" si="59"/>
        <v>1.5908217321770229E-3</v>
      </c>
      <c r="F929" s="48">
        <f t="shared" si="57"/>
        <v>6.1078602627806706</v>
      </c>
      <c r="G929" s="60">
        <f t="shared" si="58"/>
        <v>63.31564392064648</v>
      </c>
      <c r="J929" s="60"/>
      <c r="K929" s="60"/>
      <c r="L929" s="61"/>
      <c r="M929" s="60"/>
    </row>
    <row r="930" spans="1:13" s="48" customFormat="1" ht="13.25" customHeight="1">
      <c r="A930" s="62">
        <v>918</v>
      </c>
      <c r="B930" s="65">
        <v>43924</v>
      </c>
      <c r="C930" s="75">
        <v>1725.44</v>
      </c>
      <c r="D930" s="60">
        <f t="shared" si="56"/>
        <v>3.3620265221201738E-4</v>
      </c>
      <c r="E930" s="60">
        <f t="shared" si="59"/>
        <v>1.5157644967500846E-3</v>
      </c>
      <c r="F930" s="48">
        <f t="shared" si="57"/>
        <v>6.4917607778825799</v>
      </c>
      <c r="G930" s="60">
        <f t="shared" si="58"/>
        <v>61.803936216152231</v>
      </c>
      <c r="J930" s="60"/>
      <c r="K930" s="60"/>
      <c r="L930" s="61"/>
      <c r="M930" s="60"/>
    </row>
    <row r="931" spans="1:13" s="48" customFormat="1" ht="13.25" customHeight="1">
      <c r="A931" s="62">
        <v>919</v>
      </c>
      <c r="B931" s="63">
        <v>43927</v>
      </c>
      <c r="C931" s="75">
        <v>1791.88</v>
      </c>
      <c r="D931" s="60">
        <f t="shared" si="56"/>
        <v>3.7783257603175593E-2</v>
      </c>
      <c r="E931" s="60">
        <f t="shared" si="59"/>
        <v>1.4081254754290092E-3</v>
      </c>
      <c r="F931" s="48">
        <f t="shared" si="57"/>
        <v>5.551683873202121</v>
      </c>
      <c r="G931" s="60">
        <f t="shared" si="58"/>
        <v>59.569087604907153</v>
      </c>
      <c r="J931" s="60"/>
      <c r="K931" s="60"/>
      <c r="L931" s="61"/>
      <c r="M931" s="60"/>
    </row>
    <row r="932" spans="1:13" s="48" customFormat="1" ht="13.25" customHeight="1">
      <c r="A932" s="62">
        <v>920</v>
      </c>
      <c r="B932" s="63">
        <v>43928</v>
      </c>
      <c r="C932" s="75">
        <v>1823.6</v>
      </c>
      <c r="D932" s="60">
        <f t="shared" si="56"/>
        <v>1.754722133233251E-2</v>
      </c>
      <c r="E932" s="60">
        <f t="shared" si="59"/>
        <v>1.4095067164011136E-3</v>
      </c>
      <c r="F932" s="48">
        <f t="shared" si="57"/>
        <v>6.3460667350429079</v>
      </c>
      <c r="G932" s="60">
        <f t="shared" si="58"/>
        <v>59.598296329096577</v>
      </c>
      <c r="J932" s="60"/>
      <c r="K932" s="60"/>
      <c r="L932" s="61"/>
      <c r="M932" s="60"/>
    </row>
    <row r="933" spans="1:13" s="48" customFormat="1" ht="13.25" customHeight="1">
      <c r="A933" s="62">
        <v>921</v>
      </c>
      <c r="B933" s="63">
        <v>43929</v>
      </c>
      <c r="C933" s="75">
        <v>1807.14</v>
      </c>
      <c r="D933" s="60">
        <f t="shared" si="56"/>
        <v>-9.0670842678510638E-3</v>
      </c>
      <c r="E933" s="60">
        <f t="shared" si="59"/>
        <v>1.331272811083642E-3</v>
      </c>
      <c r="F933" s="48">
        <f t="shared" si="57"/>
        <v>6.5598653459167542</v>
      </c>
      <c r="G933" s="60">
        <f t="shared" si="58"/>
        <v>57.920699960642551</v>
      </c>
      <c r="J933" s="60"/>
      <c r="K933" s="60"/>
      <c r="L933" s="61"/>
      <c r="M933" s="60"/>
    </row>
    <row r="934" spans="1:13" s="48" customFormat="1" ht="13.25" customHeight="1">
      <c r="A934" s="62">
        <v>922</v>
      </c>
      <c r="B934" s="64">
        <v>43930</v>
      </c>
      <c r="C934" s="75">
        <v>1836.21</v>
      </c>
      <c r="D934" s="60">
        <f t="shared" si="56"/>
        <v>1.5958179653178983E-2</v>
      </c>
      <c r="E934" s="60">
        <f t="shared" si="59"/>
        <v>1.2425666114200405E-3</v>
      </c>
      <c r="F934" s="48">
        <f t="shared" si="57"/>
        <v>6.4856266164960861</v>
      </c>
      <c r="G934" s="60">
        <f t="shared" si="58"/>
        <v>55.957732805917914</v>
      </c>
      <c r="J934" s="60"/>
      <c r="K934" s="60"/>
      <c r="L934" s="61"/>
      <c r="M934" s="60"/>
    </row>
    <row r="935" spans="1:13" s="48" customFormat="1" ht="13.25" customHeight="1">
      <c r="A935" s="62">
        <v>923</v>
      </c>
      <c r="B935" s="65">
        <v>43931</v>
      </c>
      <c r="C935" s="75">
        <v>1860.7</v>
      </c>
      <c r="D935" s="60">
        <f t="shared" si="56"/>
        <v>1.3249096268981415E-2</v>
      </c>
      <c r="E935" s="60">
        <f t="shared" si="59"/>
        <v>1.1724073915767993E-3</v>
      </c>
      <c r="F935" s="48">
        <f t="shared" si="57"/>
        <v>6.5989711679646978</v>
      </c>
      <c r="G935" s="60">
        <f t="shared" si="58"/>
        <v>54.355005535585533</v>
      </c>
      <c r="J935" s="60"/>
      <c r="K935" s="60"/>
      <c r="L935" s="61"/>
      <c r="M935" s="60"/>
    </row>
    <row r="936" spans="1:13" s="48" customFormat="1" ht="13.25" customHeight="1">
      <c r="A936" s="62">
        <v>924</v>
      </c>
      <c r="B936" s="63">
        <v>43934</v>
      </c>
      <c r="C936" s="75">
        <v>1825.76</v>
      </c>
      <c r="D936" s="60">
        <f t="shared" si="56"/>
        <v>-1.8956422307226193E-2</v>
      </c>
      <c r="E936" s="60">
        <f t="shared" si="59"/>
        <v>1.1016114409279627E-3</v>
      </c>
      <c r="F936" s="48">
        <f t="shared" si="57"/>
        <v>6.4847809573865272</v>
      </c>
      <c r="G936" s="60">
        <f t="shared" si="58"/>
        <v>52.688336765725161</v>
      </c>
      <c r="J936" s="60"/>
      <c r="K936" s="60"/>
      <c r="L936" s="61"/>
      <c r="M936" s="60"/>
    </row>
    <row r="937" spans="1:13" s="48" customFormat="1" ht="13.25" customHeight="1">
      <c r="A937" s="62">
        <v>925</v>
      </c>
      <c r="B937" s="63">
        <v>43935</v>
      </c>
      <c r="C937" s="75">
        <v>1857.08</v>
      </c>
      <c r="D937" s="60">
        <f t="shared" si="56"/>
        <v>1.7009022975350785E-2</v>
      </c>
      <c r="E937" s="60">
        <f t="shared" si="59"/>
        <v>1.0488969922369919E-3</v>
      </c>
      <c r="F937" s="48">
        <f t="shared" si="57"/>
        <v>6.5841960607542207</v>
      </c>
      <c r="G937" s="60">
        <f t="shared" si="58"/>
        <v>51.412259437192795</v>
      </c>
      <c r="J937" s="60"/>
      <c r="K937" s="60"/>
      <c r="L937" s="61"/>
      <c r="M937" s="60"/>
    </row>
    <row r="938" spans="1:13" s="48" customFormat="1" ht="13.25" customHeight="1">
      <c r="A938" s="62">
        <v>926</v>
      </c>
      <c r="B938" s="63">
        <v>43937</v>
      </c>
      <c r="C938" s="75">
        <v>1857.07</v>
      </c>
      <c r="D938" s="60">
        <f t="shared" si="56"/>
        <v>-5.3848121374154874E-6</v>
      </c>
      <c r="E938" s="60">
        <f t="shared" si="59"/>
        <v>9.9495217703675907E-4</v>
      </c>
      <c r="F938" s="48">
        <f t="shared" si="57"/>
        <v>6.9128158560970849</v>
      </c>
      <c r="G938" s="60">
        <f t="shared" si="58"/>
        <v>50.072741947417185</v>
      </c>
      <c r="J938" s="60"/>
      <c r="K938" s="60"/>
      <c r="L938" s="61"/>
      <c r="M938" s="60"/>
    </row>
    <row r="939" spans="1:13" s="48" customFormat="1" ht="13.25" customHeight="1">
      <c r="A939" s="62">
        <v>927</v>
      </c>
      <c r="B939" s="64">
        <v>43938</v>
      </c>
      <c r="C939" s="75">
        <v>1914.53</v>
      </c>
      <c r="D939" s="60">
        <f t="shared" si="56"/>
        <v>3.0472184832693962E-2</v>
      </c>
      <c r="E939" s="60">
        <f t="shared" si="59"/>
        <v>9.242923466054742E-4</v>
      </c>
      <c r="F939" s="48">
        <f t="shared" si="57"/>
        <v>5.9818713712838916</v>
      </c>
      <c r="G939" s="60">
        <f t="shared" si="58"/>
        <v>48.261959278978665</v>
      </c>
      <c r="J939" s="60"/>
      <c r="K939" s="60"/>
      <c r="L939" s="61"/>
      <c r="M939" s="60"/>
    </row>
    <row r="940" spans="1:13" s="48" customFormat="1" ht="13.25" customHeight="1">
      <c r="A940" s="62">
        <v>928</v>
      </c>
      <c r="B940" s="65">
        <v>43941</v>
      </c>
      <c r="C940" s="75">
        <v>1898.36</v>
      </c>
      <c r="D940" s="60">
        <f t="shared" si="56"/>
        <v>-8.4818061577593105E-3</v>
      </c>
      <c r="E940" s="60">
        <f t="shared" si="59"/>
        <v>9.2459500551449289E-4</v>
      </c>
      <c r="F940" s="48">
        <f t="shared" si="57"/>
        <v>6.908346588665685</v>
      </c>
      <c r="G940" s="60">
        <f t="shared" si="58"/>
        <v>48.269860305334653</v>
      </c>
      <c r="J940" s="60"/>
      <c r="K940" s="60"/>
      <c r="L940" s="61"/>
      <c r="M940" s="60"/>
    </row>
    <row r="941" spans="1:13" s="48" customFormat="1" ht="13.25" customHeight="1">
      <c r="A941" s="62">
        <v>929</v>
      </c>
      <c r="B941" s="63">
        <v>43942</v>
      </c>
      <c r="C941" s="75">
        <v>1879.38</v>
      </c>
      <c r="D941" s="60">
        <f t="shared" si="56"/>
        <v>-1.0048420326333877E-2</v>
      </c>
      <c r="E941" s="60">
        <f t="shared" si="59"/>
        <v>8.6404095269651429E-4</v>
      </c>
      <c r="F941" s="48">
        <f t="shared" si="57"/>
        <v>6.937031635109884</v>
      </c>
      <c r="G941" s="60">
        <f t="shared" si="58"/>
        <v>46.662438864628754</v>
      </c>
      <c r="J941" s="60"/>
      <c r="K941" s="60"/>
      <c r="L941" s="61"/>
      <c r="M941" s="60"/>
    </row>
    <row r="942" spans="1:13" s="48" customFormat="1" ht="13.25" customHeight="1">
      <c r="A942" s="62">
        <v>930</v>
      </c>
      <c r="B942" s="63">
        <v>43943</v>
      </c>
      <c r="C942" s="75">
        <v>1896.15</v>
      </c>
      <c r="D942" s="60">
        <f t="shared" si="56"/>
        <v>8.8835794114927209E-3</v>
      </c>
      <c r="E942" s="60">
        <f t="shared" si="59"/>
        <v>8.0984898862933329E-4</v>
      </c>
      <c r="F942" s="48">
        <f t="shared" si="57"/>
        <v>7.0212149850714285</v>
      </c>
      <c r="G942" s="60">
        <f t="shared" si="58"/>
        <v>45.175429730617061</v>
      </c>
      <c r="J942" s="60"/>
      <c r="K942" s="60"/>
      <c r="L942" s="61"/>
      <c r="M942" s="60"/>
    </row>
    <row r="943" spans="1:13" s="48" customFormat="1" ht="13.25" customHeight="1">
      <c r="A943" s="62">
        <v>931</v>
      </c>
      <c r="B943" s="63">
        <v>43944</v>
      </c>
      <c r="C943" s="75">
        <v>1914.73</v>
      </c>
      <c r="D943" s="60">
        <f t="shared" si="56"/>
        <v>9.7511058976381664E-3</v>
      </c>
      <c r="E943" s="60">
        <f t="shared" si="59"/>
        <v>7.5793949629332068E-4</v>
      </c>
      <c r="F943" s="48">
        <f t="shared" si="57"/>
        <v>7.0594562615833052</v>
      </c>
      <c r="G943" s="60">
        <f t="shared" si="58"/>
        <v>43.703632922895189</v>
      </c>
      <c r="J943" s="60"/>
      <c r="K943" s="60"/>
      <c r="L943" s="61"/>
      <c r="M943" s="60"/>
    </row>
    <row r="944" spans="1:13" s="48" customFormat="1" ht="13.25" customHeight="1">
      <c r="A944" s="62">
        <v>932</v>
      </c>
      <c r="B944" s="64">
        <v>43945</v>
      </c>
      <c r="C944" s="75">
        <v>1889.01</v>
      </c>
      <c r="D944" s="60">
        <f t="shared" si="56"/>
        <v>-1.3523738213570516E-2</v>
      </c>
      <c r="E944" s="60">
        <f t="shared" si="59"/>
        <v>7.1086461698260559E-4</v>
      </c>
      <c r="F944" s="48">
        <f t="shared" si="57"/>
        <v>6.9917482114935856</v>
      </c>
      <c r="G944" s="60">
        <f t="shared" si="58"/>
        <v>42.32468351678682</v>
      </c>
      <c r="J944" s="60"/>
      <c r="K944" s="60"/>
      <c r="L944" s="61"/>
      <c r="M944" s="60"/>
    </row>
    <row r="945" spans="1:13" s="48" customFormat="1" ht="13.25" customHeight="1">
      <c r="A945" s="62">
        <v>933</v>
      </c>
      <c r="B945" s="65">
        <v>43948</v>
      </c>
      <c r="C945" s="75">
        <v>1922.77</v>
      </c>
      <c r="D945" s="60">
        <f t="shared" si="56"/>
        <v>1.7713972357621718E-2</v>
      </c>
      <c r="E945" s="60">
        <f t="shared" si="59"/>
        <v>6.7336885266266609E-4</v>
      </c>
      <c r="F945" s="48">
        <f t="shared" si="57"/>
        <v>6.8372248334564416</v>
      </c>
      <c r="G945" s="60">
        <f t="shared" si="58"/>
        <v>41.193318738721679</v>
      </c>
      <c r="J945" s="60"/>
      <c r="K945" s="60"/>
      <c r="L945" s="61"/>
      <c r="M945" s="60"/>
    </row>
    <row r="946" spans="1:13" s="48" customFormat="1" ht="13.25" customHeight="1">
      <c r="A946" s="62">
        <v>934</v>
      </c>
      <c r="B946" s="63">
        <v>43949</v>
      </c>
      <c r="C946" s="75">
        <v>1934.09</v>
      </c>
      <c r="D946" s="60">
        <f t="shared" si="56"/>
        <v>5.8700769564754311E-3</v>
      </c>
      <c r="E946" s="60">
        <f t="shared" si="59"/>
        <v>6.4783179838532701E-4</v>
      </c>
      <c r="F946" s="48">
        <f t="shared" si="57"/>
        <v>7.288690036651718</v>
      </c>
      <c r="G946" s="60">
        <f t="shared" si="58"/>
        <v>40.404654829994826</v>
      </c>
      <c r="J946" s="60"/>
      <c r="K946" s="60"/>
      <c r="L946" s="61"/>
      <c r="M946" s="60"/>
    </row>
    <row r="947" spans="1:13" s="48" customFormat="1" ht="13.25" customHeight="1">
      <c r="A947" s="62">
        <v>935</v>
      </c>
      <c r="B947" s="63">
        <v>43950</v>
      </c>
      <c r="C947" s="75">
        <v>1947.56</v>
      </c>
      <c r="D947" s="60">
        <f t="shared" si="56"/>
        <v>6.9403753916229306E-3</v>
      </c>
      <c r="E947" s="60">
        <f t="shared" si="59"/>
        <v>6.0427100749032539E-4</v>
      </c>
      <c r="F947" s="48">
        <f t="shared" si="57"/>
        <v>7.3317738530477792</v>
      </c>
      <c r="G947" s="60">
        <f t="shared" si="58"/>
        <v>39.022595235012496</v>
      </c>
      <c r="J947" s="60"/>
      <c r="K947" s="60"/>
      <c r="L947" s="61"/>
      <c r="M947" s="60"/>
    </row>
    <row r="948" spans="1:13" s="48" customFormat="1" ht="13.25" customHeight="1">
      <c r="A948" s="62">
        <v>936</v>
      </c>
      <c r="B948" s="63">
        <v>43955</v>
      </c>
      <c r="C948" s="75">
        <v>1895.37</v>
      </c>
      <c r="D948" s="60">
        <f t="shared" si="56"/>
        <v>-2.7163236882236031E-2</v>
      </c>
      <c r="E948" s="60">
        <f t="shared" si="59"/>
        <v>5.6477756349528421E-4</v>
      </c>
      <c r="F948" s="48">
        <f t="shared" si="57"/>
        <v>6.1726502162317178</v>
      </c>
      <c r="G948" s="60">
        <f t="shared" si="58"/>
        <v>37.725846047611924</v>
      </c>
      <c r="J948" s="60"/>
      <c r="K948" s="60"/>
      <c r="L948" s="61"/>
      <c r="M948" s="60"/>
    </row>
    <row r="949" spans="1:13" s="48" customFormat="1" ht="13.25" customHeight="1">
      <c r="A949" s="62">
        <v>937</v>
      </c>
      <c r="B949" s="64">
        <v>43957</v>
      </c>
      <c r="C949" s="75">
        <v>1928.76</v>
      </c>
      <c r="D949" s="60">
        <f t="shared" si="56"/>
        <v>1.7463239251821916E-2</v>
      </c>
      <c r="E949" s="60">
        <f t="shared" si="59"/>
        <v>5.7706826917871591E-4</v>
      </c>
      <c r="F949" s="48">
        <f t="shared" si="57"/>
        <v>6.929077456237021</v>
      </c>
      <c r="G949" s="60">
        <f t="shared" si="58"/>
        <v>38.134132195847386</v>
      </c>
      <c r="J949" s="60"/>
      <c r="K949" s="60"/>
      <c r="L949" s="61"/>
      <c r="M949" s="60"/>
    </row>
    <row r="950" spans="1:13" s="48" customFormat="1" ht="13.25" customHeight="1">
      <c r="A950" s="62">
        <v>938</v>
      </c>
      <c r="B950" s="65">
        <v>43958</v>
      </c>
      <c r="C950" s="75">
        <v>1928.61</v>
      </c>
      <c r="D950" s="60">
        <f t="shared" si="56"/>
        <v>-7.7773197839873446E-5</v>
      </c>
      <c r="E950" s="60">
        <f t="shared" si="59"/>
        <v>5.5774393250832552E-4</v>
      </c>
      <c r="F950" s="48">
        <f t="shared" si="57"/>
        <v>7.4915997583380038</v>
      </c>
      <c r="G950" s="60">
        <f t="shared" si="58"/>
        <v>37.490194850400286</v>
      </c>
      <c r="J950" s="60"/>
      <c r="K950" s="60"/>
      <c r="L950" s="61"/>
      <c r="M950" s="60"/>
    </row>
    <row r="951" spans="1:13" s="48" customFormat="1" ht="13.25" customHeight="1">
      <c r="A951" s="62">
        <v>939</v>
      </c>
      <c r="B951" s="63">
        <v>43959</v>
      </c>
      <c r="C951" s="75">
        <v>1945.82</v>
      </c>
      <c r="D951" s="60">
        <f t="shared" si="56"/>
        <v>8.8839458659622454E-3</v>
      </c>
      <c r="E951" s="60">
        <f t="shared" si="59"/>
        <v>5.1813432477521883E-4</v>
      </c>
      <c r="F951" s="48">
        <f t="shared" si="57"/>
        <v>7.4129516466465351</v>
      </c>
      <c r="G951" s="60">
        <f t="shared" si="58"/>
        <v>36.134450299313421</v>
      </c>
      <c r="J951" s="60"/>
      <c r="K951" s="60"/>
      <c r="L951" s="61"/>
      <c r="M951" s="60"/>
    </row>
    <row r="952" spans="1:13" s="48" customFormat="1" ht="13.25" customHeight="1">
      <c r="A952" s="62">
        <v>940</v>
      </c>
      <c r="B952" s="63">
        <v>43962</v>
      </c>
      <c r="C952" s="75">
        <v>1935.4</v>
      </c>
      <c r="D952" s="60">
        <f t="shared" si="56"/>
        <v>-5.3694585903300328E-3</v>
      </c>
      <c r="E952" s="60">
        <f t="shared" si="59"/>
        <v>4.8694238030141045E-4</v>
      </c>
      <c r="F952" s="48">
        <f t="shared" si="57"/>
        <v>7.5681563444983864</v>
      </c>
      <c r="G952" s="60">
        <f t="shared" si="58"/>
        <v>35.029912908249635</v>
      </c>
      <c r="J952" s="60"/>
      <c r="K952" s="60"/>
      <c r="L952" s="61"/>
      <c r="M952" s="60"/>
    </row>
    <row r="953" spans="1:13" s="48" customFormat="1" ht="13.25" customHeight="1">
      <c r="A953" s="62">
        <v>941</v>
      </c>
      <c r="B953" s="63">
        <v>43963</v>
      </c>
      <c r="C953" s="75">
        <v>1922.17</v>
      </c>
      <c r="D953" s="60">
        <f t="shared" si="56"/>
        <v>-6.8592672962957983E-3</v>
      </c>
      <c r="E953" s="60">
        <f t="shared" si="59"/>
        <v>4.5440808559255524E-4</v>
      </c>
      <c r="F953" s="48">
        <f t="shared" si="57"/>
        <v>7.5929746003768699</v>
      </c>
      <c r="G953" s="60">
        <f t="shared" si="58"/>
        <v>33.839449990997771</v>
      </c>
      <c r="J953" s="60"/>
      <c r="K953" s="60"/>
      <c r="L953" s="61"/>
      <c r="M953" s="60"/>
    </row>
    <row r="954" spans="1:13" s="48" customFormat="1" ht="13.25" customHeight="1">
      <c r="A954" s="62">
        <v>942</v>
      </c>
      <c r="B954" s="64">
        <v>43964</v>
      </c>
      <c r="C954" s="75">
        <v>1940.42</v>
      </c>
      <c r="D954" s="60">
        <f t="shared" si="56"/>
        <v>9.4496883205609887E-3</v>
      </c>
      <c r="E954" s="60">
        <f t="shared" si="59"/>
        <v>4.2547816644129295E-4</v>
      </c>
      <c r="F954" s="48">
        <f t="shared" si="57"/>
        <v>7.5524233831044834</v>
      </c>
      <c r="G954" s="60">
        <f t="shared" si="58"/>
        <v>32.744541215782185</v>
      </c>
      <c r="J954" s="60"/>
      <c r="K954" s="60"/>
      <c r="L954" s="61"/>
      <c r="M954" s="60"/>
    </row>
    <row r="955" spans="1:13" s="48" customFormat="1" ht="13.25" customHeight="1">
      <c r="A955" s="62">
        <v>943</v>
      </c>
      <c r="B955" s="65">
        <v>43965</v>
      </c>
      <c r="C955" s="75">
        <v>1924.96</v>
      </c>
      <c r="D955" s="60">
        <f t="shared" si="56"/>
        <v>-7.9992561858931218E-3</v>
      </c>
      <c r="E955" s="60">
        <f t="shared" si="59"/>
        <v>4.0160311690793418E-4</v>
      </c>
      <c r="F955" s="48">
        <f t="shared" si="57"/>
        <v>7.6607145478506764</v>
      </c>
      <c r="G955" s="60">
        <f t="shared" si="58"/>
        <v>31.812573844440724</v>
      </c>
      <c r="J955" s="60"/>
      <c r="K955" s="60"/>
      <c r="L955" s="61"/>
      <c r="M955" s="60"/>
    </row>
    <row r="956" spans="1:13" s="48" customFormat="1" ht="13.25" customHeight="1">
      <c r="A956" s="62">
        <v>944</v>
      </c>
      <c r="B956" s="63">
        <v>43966</v>
      </c>
      <c r="C956" s="75">
        <v>1927.28</v>
      </c>
      <c r="D956" s="60">
        <f t="shared" si="56"/>
        <v>1.2044941543044908E-3</v>
      </c>
      <c r="E956" s="60">
        <f t="shared" si="59"/>
        <v>3.7762626543207719E-4</v>
      </c>
      <c r="F956" s="48">
        <f t="shared" si="57"/>
        <v>7.8777636571226237</v>
      </c>
      <c r="G956" s="60">
        <f t="shared" si="58"/>
        <v>30.848309335988489</v>
      </c>
      <c r="J956" s="60"/>
      <c r="K956" s="60"/>
      <c r="L956" s="61"/>
      <c r="M956" s="60"/>
    </row>
    <row r="957" spans="1:13" s="48" customFormat="1" ht="13.25" customHeight="1">
      <c r="A957" s="62">
        <v>945</v>
      </c>
      <c r="B957" s="63">
        <v>43969</v>
      </c>
      <c r="C957" s="75">
        <v>1937.11</v>
      </c>
      <c r="D957" s="60">
        <f t="shared" si="56"/>
        <v>5.0874892037864935E-3</v>
      </c>
      <c r="E957" s="60">
        <f t="shared" si="59"/>
        <v>3.5091091613977701E-4</v>
      </c>
      <c r="F957" s="48">
        <f t="shared" si="57"/>
        <v>7.8812199986177509</v>
      </c>
      <c r="G957" s="60">
        <f t="shared" si="58"/>
        <v>29.737106595501821</v>
      </c>
      <c r="J957" s="60"/>
      <c r="K957" s="60"/>
      <c r="L957" s="61"/>
      <c r="M957" s="60"/>
    </row>
    <row r="958" spans="1:13" s="48" customFormat="1" ht="13.25" customHeight="1">
      <c r="A958" s="62">
        <v>946</v>
      </c>
      <c r="B958" s="63">
        <v>43970</v>
      </c>
      <c r="C958" s="75">
        <v>1980.61</v>
      </c>
      <c r="D958" s="60">
        <f t="shared" si="56"/>
        <v>2.2207706406208855E-2</v>
      </c>
      <c r="E958" s="60">
        <f t="shared" si="59"/>
        <v>3.2782794723871459E-4</v>
      </c>
      <c r="F958" s="48">
        <f t="shared" si="57"/>
        <v>6.5186281661258212</v>
      </c>
      <c r="G958" s="60">
        <f t="shared" si="58"/>
        <v>28.742415121933661</v>
      </c>
      <c r="J958" s="60"/>
      <c r="K958" s="60"/>
      <c r="L958" s="61"/>
      <c r="M958" s="60"/>
    </row>
    <row r="959" spans="1:13" s="48" customFormat="1" ht="13.25" customHeight="1">
      <c r="A959" s="62">
        <v>947</v>
      </c>
      <c r="B959" s="64">
        <v>43971</v>
      </c>
      <c r="C959" s="75">
        <v>1989.64</v>
      </c>
      <c r="D959" s="60">
        <f t="shared" si="56"/>
        <v>4.5488397812139631E-3</v>
      </c>
      <c r="E959" s="60">
        <f t="shared" si="59"/>
        <v>3.3957113023263072E-4</v>
      </c>
      <c r="F959" s="48">
        <f t="shared" si="57"/>
        <v>7.9268915983596084</v>
      </c>
      <c r="G959" s="60">
        <f t="shared" si="58"/>
        <v>29.252679333459859</v>
      </c>
      <c r="J959" s="60"/>
      <c r="K959" s="60"/>
      <c r="L959" s="61"/>
      <c r="M959" s="60"/>
    </row>
    <row r="960" spans="1:13" s="48" customFormat="1" ht="13.25" customHeight="1">
      <c r="A960" s="62">
        <v>948</v>
      </c>
      <c r="B960" s="65">
        <v>43972</v>
      </c>
      <c r="C960" s="75">
        <v>1998.31</v>
      </c>
      <c r="D960" s="60">
        <f t="shared" si="56"/>
        <v>4.3481054976096086E-3</v>
      </c>
      <c r="E960" s="60">
        <f t="shared" si="59"/>
        <v>3.1692486597037197E-4</v>
      </c>
      <c r="F960" s="48">
        <f t="shared" si="57"/>
        <v>7.9971912428481895</v>
      </c>
      <c r="G960" s="60">
        <f t="shared" si="58"/>
        <v>28.260408033949851</v>
      </c>
      <c r="J960" s="60"/>
      <c r="K960" s="60"/>
      <c r="L960" s="61"/>
      <c r="M960" s="60"/>
    </row>
    <row r="961" spans="1:13" s="48" customFormat="1" ht="13.25" customHeight="1">
      <c r="A961" s="62">
        <v>949</v>
      </c>
      <c r="B961" s="63">
        <v>43973</v>
      </c>
      <c r="C961" s="75">
        <v>1970.13</v>
      </c>
      <c r="D961" s="60">
        <f t="shared" si="56"/>
        <v>-1.4202292925822002E-2</v>
      </c>
      <c r="E961" s="60">
        <f t="shared" si="59"/>
        <v>2.9576006818301604E-4</v>
      </c>
      <c r="F961" s="48">
        <f t="shared" si="57"/>
        <v>7.4439729748959724</v>
      </c>
      <c r="G961" s="60">
        <f t="shared" si="58"/>
        <v>27.300464681415232</v>
      </c>
      <c r="J961" s="60"/>
      <c r="K961" s="60"/>
      <c r="L961" s="61"/>
      <c r="M961" s="60"/>
    </row>
    <row r="962" spans="1:13" s="48" customFormat="1" ht="13.25" customHeight="1">
      <c r="A962" s="62">
        <v>950</v>
      </c>
      <c r="B962" s="63">
        <v>43976</v>
      </c>
      <c r="C962" s="75">
        <v>1994.6</v>
      </c>
      <c r="D962" s="60">
        <f t="shared" si="56"/>
        <v>1.2343998565251809E-2</v>
      </c>
      <c r="E962" s="60">
        <f t="shared" si="59"/>
        <v>2.8908044404682724E-4</v>
      </c>
      <c r="F962" s="48">
        <f t="shared" si="57"/>
        <v>7.6217055605949326</v>
      </c>
      <c r="G962" s="60">
        <f t="shared" si="58"/>
        <v>26.990419022275379</v>
      </c>
      <c r="J962" s="60"/>
      <c r="K962" s="60"/>
      <c r="L962" s="61"/>
      <c r="M962" s="60"/>
    </row>
    <row r="963" spans="1:13" s="48" customFormat="1" ht="13.25" customHeight="1">
      <c r="A963" s="62">
        <v>951</v>
      </c>
      <c r="B963" s="63">
        <v>43977</v>
      </c>
      <c r="C963" s="75">
        <v>2029.78</v>
      </c>
      <c r="D963" s="60">
        <f t="shared" si="56"/>
        <v>1.7483883810901213E-2</v>
      </c>
      <c r="E963" s="60">
        <f t="shared" si="59"/>
        <v>2.7937180334950377E-4</v>
      </c>
      <c r="F963" s="48">
        <f t="shared" si="57"/>
        <v>7.088775747615931</v>
      </c>
      <c r="G963" s="60">
        <f t="shared" si="58"/>
        <v>26.533317629741472</v>
      </c>
      <c r="J963" s="60"/>
      <c r="K963" s="60"/>
      <c r="L963" s="61"/>
      <c r="M963" s="60"/>
    </row>
    <row r="964" spans="1:13" s="48" customFormat="1" ht="13.25" customHeight="1">
      <c r="A964" s="62">
        <v>952</v>
      </c>
      <c r="B964" s="64">
        <v>43978</v>
      </c>
      <c r="C964" s="75">
        <v>2031.2</v>
      </c>
      <c r="D964" s="60">
        <f t="shared" si="56"/>
        <v>6.9933861179994684E-4</v>
      </c>
      <c r="E964" s="60">
        <f t="shared" si="59"/>
        <v>2.8124060711284029E-4</v>
      </c>
      <c r="F964" s="48">
        <f t="shared" si="57"/>
        <v>8.1745610123244798</v>
      </c>
      <c r="G964" s="60">
        <f t="shared" si="58"/>
        <v>26.621914467677893</v>
      </c>
      <c r="J964" s="60"/>
      <c r="K964" s="60"/>
      <c r="L964" s="61"/>
      <c r="M964" s="60"/>
    </row>
    <row r="965" spans="1:13" s="48" customFormat="1" ht="13.25" customHeight="1">
      <c r="A965" s="62">
        <v>953</v>
      </c>
      <c r="B965" s="65">
        <v>43979</v>
      </c>
      <c r="C965" s="75">
        <v>2028.54</v>
      </c>
      <c r="D965" s="60">
        <f t="shared" si="56"/>
        <v>-1.3104289341935172E-3</v>
      </c>
      <c r="E965" s="60">
        <f t="shared" si="59"/>
        <v>2.6130210481678295E-4</v>
      </c>
      <c r="F965" s="48">
        <f t="shared" si="57"/>
        <v>8.2432615348160017</v>
      </c>
      <c r="G965" s="60">
        <f t="shared" si="58"/>
        <v>25.660890556219851</v>
      </c>
      <c r="J965" s="60"/>
      <c r="K965" s="60"/>
      <c r="L965" s="61"/>
      <c r="M965" s="60"/>
    </row>
    <row r="966" spans="1:13" s="48" customFormat="1" ht="13.25" customHeight="1">
      <c r="A966" s="62">
        <v>954</v>
      </c>
      <c r="B966" s="63">
        <v>43980</v>
      </c>
      <c r="C966" s="75">
        <v>2029.6</v>
      </c>
      <c r="D966" s="60">
        <f t="shared" si="56"/>
        <v>5.2240682879678044E-4</v>
      </c>
      <c r="E966" s="60">
        <f t="shared" si="59"/>
        <v>2.4286682257958431E-4</v>
      </c>
      <c r="F966" s="48">
        <f t="shared" si="57"/>
        <v>8.3218736223690293</v>
      </c>
      <c r="G966" s="60">
        <f t="shared" si="58"/>
        <v>24.739126761075308</v>
      </c>
      <c r="J966" s="60"/>
      <c r="K966" s="60"/>
      <c r="L966" s="61"/>
      <c r="M966" s="60"/>
    </row>
    <row r="967" spans="1:13" s="48" customFormat="1" ht="13.25" customHeight="1">
      <c r="A967" s="62">
        <v>955</v>
      </c>
      <c r="B967" s="63">
        <v>43983</v>
      </c>
      <c r="C967" s="75">
        <v>2065.08</v>
      </c>
      <c r="D967" s="60">
        <f t="shared" si="56"/>
        <v>1.7330237279747706E-2</v>
      </c>
      <c r="E967" s="60">
        <f t="shared" si="59"/>
        <v>2.2563821029065266E-4</v>
      </c>
      <c r="F967" s="48">
        <f t="shared" si="57"/>
        <v>7.0655215454959768</v>
      </c>
      <c r="G967" s="60">
        <f t="shared" si="58"/>
        <v>23.845508800032864</v>
      </c>
      <c r="J967" s="60"/>
      <c r="K967" s="60"/>
      <c r="L967" s="61"/>
      <c r="M967" s="60"/>
    </row>
    <row r="968" spans="1:13" s="48" customFormat="1" ht="13.25" customHeight="1">
      <c r="A968" s="62">
        <v>956</v>
      </c>
      <c r="B968" s="63">
        <v>43984</v>
      </c>
      <c r="C968" s="75">
        <v>2087.19</v>
      </c>
      <c r="D968" s="60">
        <f t="shared" si="56"/>
        <v>1.0649697138517421E-2</v>
      </c>
      <c r="E968" s="60">
        <f t="shared" si="59"/>
        <v>2.309432016901659E-4</v>
      </c>
      <c r="F968" s="48">
        <f t="shared" si="57"/>
        <v>7.8822394385261392</v>
      </c>
      <c r="G968" s="60">
        <f t="shared" si="58"/>
        <v>24.124196738113749</v>
      </c>
      <c r="J968" s="60"/>
      <c r="K968" s="60"/>
      <c r="L968" s="61"/>
      <c r="M968" s="60"/>
    </row>
    <row r="969" spans="1:13" s="48" customFormat="1" ht="13.25" customHeight="1">
      <c r="A969" s="62">
        <v>957</v>
      </c>
      <c r="B969" s="64">
        <v>43985</v>
      </c>
      <c r="C969" s="75">
        <v>2147</v>
      </c>
      <c r="D969" s="60">
        <f t="shared" si="56"/>
        <v>2.8252855175443799E-2</v>
      </c>
      <c r="E969" s="60">
        <f t="shared" si="59"/>
        <v>2.2259662071492052E-4</v>
      </c>
      <c r="F969" s="48">
        <f t="shared" si="57"/>
        <v>4.8241836956999444</v>
      </c>
      <c r="G969" s="60">
        <f t="shared" si="58"/>
        <v>23.684245485165867</v>
      </c>
      <c r="J969" s="60"/>
      <c r="K969" s="60"/>
      <c r="L969" s="61"/>
      <c r="M969" s="60"/>
    </row>
    <row r="970" spans="1:13" s="48" customFormat="1" ht="13.25" customHeight="1">
      <c r="A970" s="62">
        <v>958</v>
      </c>
      <c r="B970" s="65">
        <v>43986</v>
      </c>
      <c r="C970" s="75">
        <v>2151.1799999999998</v>
      </c>
      <c r="D970" s="60">
        <f t="shared" si="56"/>
        <v>1.9450098961731016E-3</v>
      </c>
      <c r="E970" s="60">
        <f t="shared" si="59"/>
        <v>2.6347669797935488E-4</v>
      </c>
      <c r="F970" s="48">
        <f t="shared" si="57"/>
        <v>8.2271873796551844</v>
      </c>
      <c r="G970" s="60">
        <f t="shared" si="58"/>
        <v>25.767446107598136</v>
      </c>
      <c r="J970" s="60"/>
      <c r="K970" s="60"/>
      <c r="L970" s="61"/>
      <c r="M970" s="60"/>
    </row>
    <row r="971" spans="1:13" s="48" customFormat="1" ht="13.25" customHeight="1">
      <c r="A971" s="62">
        <v>959</v>
      </c>
      <c r="B971" s="63">
        <v>43987</v>
      </c>
      <c r="C971" s="75">
        <v>2181.87</v>
      </c>
      <c r="D971" s="60">
        <f t="shared" si="56"/>
        <v>1.4165778474731078E-2</v>
      </c>
      <c r="E971" s="60">
        <f t="shared" si="59"/>
        <v>2.4503369224003263E-4</v>
      </c>
      <c r="F971" s="48">
        <f t="shared" si="57"/>
        <v>7.4951691735222141</v>
      </c>
      <c r="G971" s="60">
        <f t="shared" si="58"/>
        <v>24.84924353868508</v>
      </c>
      <c r="J971" s="60"/>
      <c r="K971" s="60"/>
      <c r="L971" s="61"/>
      <c r="M971" s="60"/>
    </row>
    <row r="972" spans="1:13" s="48" customFormat="1" ht="13.25" customHeight="1">
      <c r="A972" s="62">
        <v>960</v>
      </c>
      <c r="B972" s="63">
        <v>43990</v>
      </c>
      <c r="C972" s="75">
        <v>2184.29</v>
      </c>
      <c r="D972" s="60">
        <f t="shared" si="56"/>
        <v>1.1085256828947763E-3</v>
      </c>
      <c r="E972" s="60">
        <f t="shared" si="59"/>
        <v>2.4188300618270588E-4</v>
      </c>
      <c r="F972" s="48">
        <f t="shared" si="57"/>
        <v>8.3219761316320895</v>
      </c>
      <c r="G972" s="60">
        <f t="shared" si="58"/>
        <v>24.688968702244711</v>
      </c>
      <c r="J972" s="60"/>
      <c r="K972" s="60"/>
      <c r="L972" s="61"/>
      <c r="M972" s="60"/>
    </row>
    <row r="973" spans="1:13" s="48" customFormat="1" ht="13.25" customHeight="1">
      <c r="A973" s="62">
        <v>961</v>
      </c>
      <c r="B973" s="63">
        <v>43991</v>
      </c>
      <c r="C973" s="75">
        <v>2188.92</v>
      </c>
      <c r="D973" s="60">
        <f t="shared" si="56"/>
        <v>2.1174385542433939E-3</v>
      </c>
      <c r="E973" s="60">
        <f t="shared" si="59"/>
        <v>2.2479215073563819E-4</v>
      </c>
      <c r="F973" s="48">
        <f t="shared" si="57"/>
        <v>8.380389061005685</v>
      </c>
      <c r="G973" s="60">
        <f t="shared" si="58"/>
        <v>23.800760909134986</v>
      </c>
      <c r="J973" s="60"/>
      <c r="K973" s="60"/>
      <c r="L973" s="61"/>
      <c r="M973" s="60"/>
    </row>
    <row r="974" spans="1:13" s="48" customFormat="1" ht="13.25" customHeight="1">
      <c r="A974" s="62">
        <v>962</v>
      </c>
      <c r="B974" s="64">
        <v>43992</v>
      </c>
      <c r="C974" s="75">
        <v>2195.69</v>
      </c>
      <c r="D974" s="60">
        <f t="shared" ref="D974:D1012" si="60">LN(C974/C973)</f>
        <v>3.0880764218546653E-3</v>
      </c>
      <c r="E974" s="60">
        <f t="shared" si="59"/>
        <v>2.091462036600524E-4</v>
      </c>
      <c r="F974" s="48">
        <f t="shared" si="57"/>
        <v>8.4268810799638558</v>
      </c>
      <c r="G974" s="60">
        <f t="shared" si="58"/>
        <v>22.957535434434856</v>
      </c>
      <c r="J974" s="60"/>
      <c r="K974" s="60"/>
      <c r="L974" s="61"/>
      <c r="M974" s="60"/>
    </row>
    <row r="975" spans="1:13" s="48" customFormat="1" ht="13.25" customHeight="1">
      <c r="A975" s="62">
        <v>963</v>
      </c>
      <c r="B975" s="65">
        <v>43993</v>
      </c>
      <c r="C975" s="75">
        <v>2176.7800000000002</v>
      </c>
      <c r="D975" s="60">
        <f t="shared" si="60"/>
        <v>-8.6496272804532145E-3</v>
      </c>
      <c r="E975" s="60">
        <f t="shared" si="59"/>
        <v>1.9497023760064886E-4</v>
      </c>
      <c r="F975" s="48">
        <f t="shared" ref="F975:F1012" si="61">-1*(LN(E975)+POWER(D975,2)/E975)</f>
        <v>8.158933008815163</v>
      </c>
      <c r="G975" s="60">
        <f t="shared" ref="G975:G1013" si="62">SQRT(E975*252)*100</f>
        <v>22.165852087245259</v>
      </c>
      <c r="J975" s="60"/>
      <c r="K975" s="60"/>
      <c r="L975" s="61"/>
      <c r="M975" s="60"/>
    </row>
    <row r="976" spans="1:13" s="48" customFormat="1" ht="13.25" customHeight="1">
      <c r="A976" s="62">
        <v>964</v>
      </c>
      <c r="B976" s="63">
        <v>43994</v>
      </c>
      <c r="C976" s="75">
        <v>2132.3000000000002</v>
      </c>
      <c r="D976" s="60">
        <f t="shared" si="60"/>
        <v>-2.0645511296036735E-2</v>
      </c>
      <c r="E976" s="60">
        <f t="shared" si="59"/>
        <v>1.8643708915681861E-4</v>
      </c>
      <c r="F976" s="48">
        <f t="shared" si="61"/>
        <v>6.3011916858409442</v>
      </c>
      <c r="G976" s="60">
        <f t="shared" si="62"/>
        <v>21.67536538735121</v>
      </c>
      <c r="J976" s="60"/>
      <c r="K976" s="60"/>
      <c r="L976" s="61"/>
      <c r="M976" s="60"/>
    </row>
    <row r="977" spans="1:13" s="48" customFormat="1" ht="13.25" customHeight="1">
      <c r="A977" s="62">
        <v>965</v>
      </c>
      <c r="B977" s="63">
        <v>43997</v>
      </c>
      <c r="C977" s="75">
        <v>2030.82</v>
      </c>
      <c r="D977" s="60">
        <f t="shared" si="60"/>
        <v>-4.8761556971812337E-2</v>
      </c>
      <c r="E977" s="60">
        <f t="shared" ref="E977:E1012" si="63">$B$3*E976+(1-$B$3)*POWER(D976,2)</f>
        <v>2.0346728576316086E-4</v>
      </c>
      <c r="F977" s="48">
        <f t="shared" si="61"/>
        <v>-3.1858508538732231</v>
      </c>
      <c r="G977" s="60">
        <f t="shared" si="62"/>
        <v>22.643709062853759</v>
      </c>
      <c r="J977" s="60"/>
      <c r="K977" s="60"/>
      <c r="L977" s="61"/>
      <c r="M977" s="60"/>
    </row>
    <row r="978" spans="1:13" s="48" customFormat="1" ht="13.25" customHeight="1">
      <c r="A978" s="62">
        <v>966</v>
      </c>
      <c r="B978" s="63">
        <v>43998</v>
      </c>
      <c r="C978" s="75">
        <v>2138.0500000000002</v>
      </c>
      <c r="D978" s="60">
        <f t="shared" si="60"/>
        <v>5.1454546293534374E-2</v>
      </c>
      <c r="E978" s="60">
        <f t="shared" si="63"/>
        <v>3.5787689121185922E-4</v>
      </c>
      <c r="F978" s="48">
        <f t="shared" si="61"/>
        <v>0.53732963265885214</v>
      </c>
      <c r="G978" s="60">
        <f t="shared" si="62"/>
        <v>30.030813606259244</v>
      </c>
      <c r="J978" s="60"/>
      <c r="K978" s="60"/>
      <c r="L978" s="61"/>
      <c r="M978" s="60"/>
    </row>
    <row r="979" spans="1:13" s="48" customFormat="1" ht="13.25" customHeight="1">
      <c r="A979" s="62">
        <v>967</v>
      </c>
      <c r="B979" s="64">
        <v>43999</v>
      </c>
      <c r="C979" s="75">
        <v>2141.0500000000002</v>
      </c>
      <c r="D979" s="60">
        <f t="shared" si="60"/>
        <v>1.4021642361787636E-3</v>
      </c>
      <c r="E979" s="60">
        <f t="shared" si="63"/>
        <v>5.2048707376685312E-4</v>
      </c>
      <c r="F979" s="48">
        <f t="shared" si="61"/>
        <v>7.5569681492972691</v>
      </c>
      <c r="G979" s="60">
        <f t="shared" si="62"/>
        <v>36.216397196469856</v>
      </c>
      <c r="J979" s="60"/>
      <c r="K979" s="60"/>
      <c r="L979" s="61"/>
      <c r="M979" s="60"/>
    </row>
    <row r="980" spans="1:13" s="48" customFormat="1" ht="13.25" customHeight="1">
      <c r="A980" s="62">
        <v>968</v>
      </c>
      <c r="B980" s="65">
        <v>44000</v>
      </c>
      <c r="C980" s="75">
        <v>2133.48</v>
      </c>
      <c r="D980" s="60">
        <f t="shared" si="60"/>
        <v>-3.5419135736085463E-3</v>
      </c>
      <c r="E980" s="60">
        <f t="shared" si="63"/>
        <v>4.8366258260030317E-4</v>
      </c>
      <c r="F980" s="48">
        <f t="shared" si="61"/>
        <v>7.6081852203276439</v>
      </c>
      <c r="G980" s="60">
        <f t="shared" si="62"/>
        <v>34.911741694632823</v>
      </c>
      <c r="J980" s="60"/>
      <c r="K980" s="60"/>
      <c r="L980" s="61"/>
      <c r="M980" s="60"/>
    </row>
    <row r="981" spans="1:13" s="48" customFormat="1" ht="13.25" customHeight="1">
      <c r="A981" s="62">
        <v>969</v>
      </c>
      <c r="B981" s="63">
        <v>44001</v>
      </c>
      <c r="C981" s="75">
        <v>2141.3200000000002</v>
      </c>
      <c r="D981" s="60">
        <f t="shared" si="60"/>
        <v>3.6680119725594059E-3</v>
      </c>
      <c r="E981" s="60">
        <f t="shared" si="63"/>
        <v>4.5020461395150774E-4</v>
      </c>
      <c r="F981" s="48">
        <f t="shared" si="61"/>
        <v>7.675923498724635</v>
      </c>
      <c r="G981" s="60">
        <f t="shared" si="62"/>
        <v>33.682571563908233</v>
      </c>
      <c r="J981" s="60"/>
      <c r="K981" s="60"/>
      <c r="L981" s="61"/>
      <c r="M981" s="60"/>
    </row>
    <row r="982" spans="1:13" s="48" customFormat="1" ht="13.25" customHeight="1">
      <c r="A982" s="62">
        <v>970</v>
      </c>
      <c r="B982" s="63">
        <v>44004</v>
      </c>
      <c r="C982" s="75">
        <v>2126.73</v>
      </c>
      <c r="D982" s="60">
        <f t="shared" si="60"/>
        <v>-6.8368724974830139E-3</v>
      </c>
      <c r="E982" s="60">
        <f t="shared" si="63"/>
        <v>4.1918734106111252E-4</v>
      </c>
      <c r="F982" s="48">
        <f t="shared" si="61"/>
        <v>7.6656844240216317</v>
      </c>
      <c r="G982" s="60">
        <f t="shared" si="62"/>
        <v>32.501570723182034</v>
      </c>
      <c r="J982" s="60"/>
      <c r="K982" s="60"/>
      <c r="L982" s="61"/>
      <c r="M982" s="60"/>
    </row>
    <row r="983" spans="1:13" s="48" customFormat="1" ht="13.25" customHeight="1">
      <c r="A983" s="62">
        <v>971</v>
      </c>
      <c r="B983" s="63">
        <v>44005</v>
      </c>
      <c r="C983" s="75">
        <v>2131.2399999999998</v>
      </c>
      <c r="D983" s="60">
        <f t="shared" si="60"/>
        <v>2.1183811471504384E-3</v>
      </c>
      <c r="E983" s="60">
        <f t="shared" si="63"/>
        <v>3.9273695712744439E-4</v>
      </c>
      <c r="F983" s="48">
        <f t="shared" si="61"/>
        <v>7.8309441691098307</v>
      </c>
      <c r="G983" s="60">
        <f t="shared" si="62"/>
        <v>31.459452187874469</v>
      </c>
      <c r="J983" s="60"/>
      <c r="K983" s="60"/>
      <c r="L983" s="61"/>
      <c r="M983" s="60"/>
    </row>
    <row r="984" spans="1:13" s="48" customFormat="1" ht="13.25" customHeight="1">
      <c r="A984" s="62">
        <v>972</v>
      </c>
      <c r="B984" s="64">
        <v>44006</v>
      </c>
      <c r="C984" s="75">
        <v>2161.5100000000002</v>
      </c>
      <c r="D984" s="60">
        <f t="shared" si="60"/>
        <v>1.410308157511727E-2</v>
      </c>
      <c r="E984" s="60">
        <f t="shared" si="63"/>
        <v>3.6516413553371892E-4</v>
      </c>
      <c r="F984" s="48">
        <f t="shared" si="61"/>
        <v>7.3704855125387336</v>
      </c>
      <c r="G984" s="60">
        <f t="shared" si="62"/>
        <v>30.335023018698564</v>
      </c>
      <c r="J984" s="60"/>
      <c r="K984" s="60"/>
      <c r="L984" s="61"/>
      <c r="M984" s="60"/>
    </row>
    <row r="985" spans="1:13" s="48" customFormat="1" ht="13.25" customHeight="1">
      <c r="A985" s="62">
        <v>973</v>
      </c>
      <c r="B985" s="65">
        <v>44007</v>
      </c>
      <c r="C985" s="75">
        <v>2112.37</v>
      </c>
      <c r="D985" s="60">
        <f t="shared" si="60"/>
        <v>-2.2996511637603322E-2</v>
      </c>
      <c r="E985" s="60">
        <f t="shared" si="63"/>
        <v>3.5335611643282289E-4</v>
      </c>
      <c r="F985" s="48">
        <f t="shared" si="61"/>
        <v>6.4514149833772159</v>
      </c>
      <c r="G985" s="60">
        <f t="shared" si="62"/>
        <v>29.840533061772096</v>
      </c>
      <c r="J985" s="60"/>
      <c r="K985" s="60"/>
      <c r="L985" s="61"/>
      <c r="M985" s="60"/>
    </row>
    <row r="986" spans="1:13" s="48" customFormat="1" ht="13.25" customHeight="1">
      <c r="A986" s="62">
        <v>974</v>
      </c>
      <c r="B986" s="63">
        <v>44008</v>
      </c>
      <c r="C986" s="75">
        <v>2134.65</v>
      </c>
      <c r="D986" s="60">
        <f t="shared" si="60"/>
        <v>1.0492158921557042E-2</v>
      </c>
      <c r="E986" s="60">
        <f t="shared" si="63"/>
        <v>3.6581865496496753E-4</v>
      </c>
      <c r="F986" s="48">
        <f t="shared" si="61"/>
        <v>7.6124439436401987</v>
      </c>
      <c r="G986" s="60">
        <f t="shared" si="62"/>
        <v>30.362197063317375</v>
      </c>
      <c r="J986" s="60"/>
      <c r="K986" s="60"/>
      <c r="L986" s="61"/>
      <c r="M986" s="60"/>
    </row>
    <row r="987" spans="1:13" s="48" customFormat="1" ht="13.25" customHeight="1">
      <c r="A987" s="62">
        <v>975</v>
      </c>
      <c r="B987" s="63">
        <v>44011</v>
      </c>
      <c r="C987" s="75">
        <v>2093.48</v>
      </c>
      <c r="D987" s="60">
        <f t="shared" si="60"/>
        <v>-1.9474945763722509E-2</v>
      </c>
      <c r="E987" s="60">
        <f t="shared" si="63"/>
        <v>3.4765690864444751E-4</v>
      </c>
      <c r="F987" s="48">
        <f t="shared" si="61"/>
        <v>6.8733524900685836</v>
      </c>
      <c r="G987" s="60">
        <f t="shared" si="62"/>
        <v>29.598908928945466</v>
      </c>
      <c r="J987" s="60"/>
      <c r="K987" s="60"/>
      <c r="L987" s="61"/>
      <c r="M987" s="60"/>
    </row>
    <row r="988" spans="1:13" s="48" customFormat="1" ht="13.25" customHeight="1">
      <c r="A988" s="62">
        <v>976</v>
      </c>
      <c r="B988" s="63">
        <v>44012</v>
      </c>
      <c r="C988" s="75">
        <v>2108.33</v>
      </c>
      <c r="D988" s="60">
        <f t="shared" si="60"/>
        <v>7.0684118646372109E-3</v>
      </c>
      <c r="E988" s="60">
        <f t="shared" si="63"/>
        <v>3.4990226674698683E-4</v>
      </c>
      <c r="F988" s="48">
        <f t="shared" si="61"/>
        <v>7.8150669615068251</v>
      </c>
      <c r="G988" s="60">
        <f t="shared" si="62"/>
        <v>29.69433804957448</v>
      </c>
      <c r="J988" s="60"/>
      <c r="K988" s="60"/>
      <c r="L988" s="61"/>
      <c r="M988" s="60"/>
    </row>
    <row r="989" spans="1:13" s="48" customFormat="1" ht="13.25" customHeight="1">
      <c r="A989" s="62">
        <v>977</v>
      </c>
      <c r="B989" s="64">
        <v>44013</v>
      </c>
      <c r="C989" s="75">
        <v>2106.6999999999998</v>
      </c>
      <c r="D989" s="60">
        <f t="shared" si="60"/>
        <v>-7.7342276626892739E-4</v>
      </c>
      <c r="E989" s="60">
        <f t="shared" si="63"/>
        <v>3.286010444772019E-4</v>
      </c>
      <c r="F989" s="48">
        <f t="shared" si="61"/>
        <v>8.0188457816077072</v>
      </c>
      <c r="G989" s="60">
        <f t="shared" si="62"/>
        <v>28.776285932735462</v>
      </c>
      <c r="J989" s="60"/>
      <c r="K989" s="60"/>
      <c r="L989" s="61"/>
      <c r="M989" s="60"/>
    </row>
    <row r="990" spans="1:13" s="48" customFormat="1" ht="13.25" customHeight="1">
      <c r="A990" s="62">
        <v>978</v>
      </c>
      <c r="B990" s="65">
        <v>44014</v>
      </c>
      <c r="C990" s="75">
        <v>2135.37</v>
      </c>
      <c r="D990" s="60">
        <f t="shared" si="60"/>
        <v>1.3517191622953088E-2</v>
      </c>
      <c r="E990" s="60">
        <f t="shared" si="63"/>
        <v>3.0530683215305109E-4</v>
      </c>
      <c r="F990" s="48">
        <f t="shared" si="61"/>
        <v>7.4957315027508535</v>
      </c>
      <c r="G990" s="60">
        <f t="shared" si="62"/>
        <v>27.737577706528178</v>
      </c>
      <c r="J990" s="60"/>
      <c r="K990" s="60"/>
      <c r="L990" s="61"/>
      <c r="M990" s="60"/>
    </row>
    <row r="991" spans="1:13" s="48" customFormat="1" ht="13.25" customHeight="1">
      <c r="A991" s="62">
        <v>979</v>
      </c>
      <c r="B991" s="63">
        <v>44015</v>
      </c>
      <c r="C991" s="75">
        <v>2152.41</v>
      </c>
      <c r="D991" s="60">
        <f t="shared" si="60"/>
        <v>7.9482108256786373E-3</v>
      </c>
      <c r="E991" s="60">
        <f t="shared" si="63"/>
        <v>2.9660052845456158E-4</v>
      </c>
      <c r="F991" s="48">
        <f t="shared" si="61"/>
        <v>7.9101306082806273</v>
      </c>
      <c r="G991" s="60">
        <f t="shared" si="62"/>
        <v>27.339226977101877</v>
      </c>
      <c r="J991" s="60"/>
      <c r="K991" s="60"/>
      <c r="L991" s="61"/>
      <c r="M991" s="60"/>
    </row>
    <row r="992" spans="1:13" s="48" customFormat="1" ht="13.25" customHeight="1">
      <c r="A992" s="62">
        <v>980</v>
      </c>
      <c r="B992" s="63">
        <v>44018</v>
      </c>
      <c r="C992" s="75">
        <v>2187.9299999999998</v>
      </c>
      <c r="D992" s="60">
        <f t="shared" si="60"/>
        <v>1.6367746761652754E-2</v>
      </c>
      <c r="E992" s="60">
        <f t="shared" si="63"/>
        <v>2.8002297239653704E-4</v>
      </c>
      <c r="F992" s="48">
        <f t="shared" si="61"/>
        <v>7.2239204998199407</v>
      </c>
      <c r="G992" s="60">
        <f t="shared" si="62"/>
        <v>26.564221999510419</v>
      </c>
      <c r="J992" s="60"/>
      <c r="K992" s="60"/>
      <c r="L992" s="61"/>
      <c r="M992" s="60"/>
    </row>
    <row r="993" spans="1:13" s="48" customFormat="1" ht="13.25" customHeight="1">
      <c r="A993" s="62">
        <v>981</v>
      </c>
      <c r="B993" s="63">
        <v>44019</v>
      </c>
      <c r="C993" s="75">
        <v>2164.17</v>
      </c>
      <c r="D993" s="60">
        <f t="shared" si="60"/>
        <v>-1.0918975236364325E-2</v>
      </c>
      <c r="E993" s="60">
        <f t="shared" si="63"/>
        <v>2.7916224183391304E-4</v>
      </c>
      <c r="F993" s="48">
        <f t="shared" si="61"/>
        <v>7.7566395467800762</v>
      </c>
      <c r="G993" s="60">
        <f t="shared" si="62"/>
        <v>26.523364217637642</v>
      </c>
      <c r="J993" s="60"/>
      <c r="K993" s="60"/>
      <c r="L993" s="61"/>
      <c r="M993" s="60"/>
    </row>
    <row r="994" spans="1:13" s="48" customFormat="1" ht="13.25" customHeight="1">
      <c r="A994" s="62">
        <v>982</v>
      </c>
      <c r="B994" s="64">
        <v>44020</v>
      </c>
      <c r="C994" s="75">
        <v>2158.88</v>
      </c>
      <c r="D994" s="60">
        <f t="shared" si="60"/>
        <v>-2.4473474238674415E-3</v>
      </c>
      <c r="E994" s="60">
        <f t="shared" si="63"/>
        <v>2.6780369796673486E-4</v>
      </c>
      <c r="F994" s="48">
        <f t="shared" si="61"/>
        <v>8.202891018477974</v>
      </c>
      <c r="G994" s="60">
        <f t="shared" si="62"/>
        <v>25.978170044792837</v>
      </c>
      <c r="J994" s="60"/>
      <c r="K994" s="60"/>
      <c r="L994" s="61"/>
      <c r="M994" s="60"/>
    </row>
    <row r="995" spans="1:13" s="48" customFormat="1" ht="13.25" customHeight="1">
      <c r="A995" s="62">
        <v>983</v>
      </c>
      <c r="B995" s="65">
        <v>44021</v>
      </c>
      <c r="C995" s="75">
        <v>2167.9</v>
      </c>
      <c r="D995" s="60">
        <f t="shared" si="60"/>
        <v>4.1693883519933082E-3</v>
      </c>
      <c r="E995" s="60">
        <f t="shared" si="63"/>
        <v>2.4921009403901164E-4</v>
      </c>
      <c r="F995" s="48">
        <f t="shared" si="61"/>
        <v>8.2274586677259762</v>
      </c>
      <c r="G995" s="60">
        <f t="shared" si="62"/>
        <v>25.060116459791431</v>
      </c>
      <c r="J995" s="60"/>
      <c r="K995" s="60"/>
      <c r="L995" s="61"/>
      <c r="M995" s="60"/>
    </row>
    <row r="996" spans="1:13" s="48" customFormat="1" ht="13.25" customHeight="1">
      <c r="A996" s="62">
        <v>984</v>
      </c>
      <c r="B996" s="63">
        <v>44022</v>
      </c>
      <c r="C996" s="75">
        <v>2150.25</v>
      </c>
      <c r="D996" s="60">
        <f t="shared" si="60"/>
        <v>-8.1748426028815258E-3</v>
      </c>
      <c r="E996" s="60">
        <f t="shared" si="63"/>
        <v>2.3274617995731791E-4</v>
      </c>
      <c r="F996" s="48">
        <f t="shared" si="61"/>
        <v>8.0784335973352697</v>
      </c>
      <c r="G996" s="60">
        <f t="shared" si="62"/>
        <v>24.218182704167567</v>
      </c>
      <c r="J996" s="60"/>
      <c r="K996" s="60"/>
      <c r="L996" s="61"/>
      <c r="M996" s="60"/>
    </row>
    <row r="997" spans="1:13" s="48" customFormat="1" ht="13.25" customHeight="1">
      <c r="A997" s="62">
        <v>985</v>
      </c>
      <c r="B997" s="63">
        <v>44025</v>
      </c>
      <c r="C997" s="75">
        <v>2186.06</v>
      </c>
      <c r="D997" s="60">
        <f t="shared" si="60"/>
        <v>1.6516722320719934E-2</v>
      </c>
      <c r="E997" s="60">
        <f t="shared" si="63"/>
        <v>2.209629531563379E-4</v>
      </c>
      <c r="F997" s="48">
        <f t="shared" si="61"/>
        <v>7.1829098269709526</v>
      </c>
      <c r="G997" s="60">
        <f t="shared" si="62"/>
        <v>23.59717444852183</v>
      </c>
      <c r="J997" s="60"/>
      <c r="K997" s="60"/>
      <c r="L997" s="61"/>
      <c r="M997" s="60"/>
    </row>
    <row r="998" spans="1:13" s="48" customFormat="1" ht="13.25" customHeight="1">
      <c r="A998" s="62">
        <v>986</v>
      </c>
      <c r="B998" s="63">
        <v>44026</v>
      </c>
      <c r="C998" s="75">
        <v>2183.61</v>
      </c>
      <c r="D998" s="60">
        <f t="shared" si="60"/>
        <v>-1.1213662618603187E-3</v>
      </c>
      <c r="E998" s="60">
        <f t="shared" si="63"/>
        <v>2.246444834479961E-4</v>
      </c>
      <c r="F998" s="48">
        <f t="shared" si="61"/>
        <v>8.3953939130879274</v>
      </c>
      <c r="G998" s="60">
        <f t="shared" si="62"/>
        <v>23.792942194881032</v>
      </c>
      <c r="J998" s="60"/>
      <c r="K998" s="60"/>
      <c r="L998" s="61"/>
      <c r="M998" s="60"/>
    </row>
    <row r="999" spans="1:13" s="48" customFormat="1" ht="13.25" customHeight="1">
      <c r="A999" s="62">
        <v>987</v>
      </c>
      <c r="B999" s="64">
        <v>44027</v>
      </c>
      <c r="C999" s="75">
        <v>2201.88</v>
      </c>
      <c r="D999" s="60">
        <f t="shared" si="60"/>
        <v>8.3320703944140991E-3</v>
      </c>
      <c r="E999" s="60">
        <f t="shared" si="63"/>
        <v>2.0877991240663424E-4</v>
      </c>
      <c r="F999" s="48">
        <f t="shared" si="61"/>
        <v>8.1417103877088461</v>
      </c>
      <c r="G999" s="60">
        <f t="shared" si="62"/>
        <v>22.9374231173582</v>
      </c>
      <c r="J999" s="60"/>
      <c r="K999" s="60"/>
      <c r="L999" s="61"/>
      <c r="M999" s="60"/>
    </row>
    <row r="1000" spans="1:13" s="48" customFormat="1" ht="13.25" customHeight="1">
      <c r="A1000" s="62">
        <v>988</v>
      </c>
      <c r="B1000" s="65">
        <v>44028</v>
      </c>
      <c r="C1000" s="75">
        <v>2183.7600000000002</v>
      </c>
      <c r="D1000" s="60">
        <f t="shared" si="60"/>
        <v>-8.2633791683173856E-3</v>
      </c>
      <c r="E1000" s="60">
        <f t="shared" si="63"/>
        <v>1.9888304674986986E-4</v>
      </c>
      <c r="F1000" s="48">
        <f t="shared" si="61"/>
        <v>8.1794589907851112</v>
      </c>
      <c r="G1000" s="60">
        <f t="shared" si="62"/>
        <v>22.387167704059216</v>
      </c>
      <c r="J1000" s="60"/>
      <c r="K1000" s="60"/>
      <c r="L1000" s="61"/>
      <c r="M1000" s="60"/>
    </row>
    <row r="1001" spans="1:13" s="48" customFormat="1" ht="13.25" customHeight="1">
      <c r="A1001" s="62">
        <v>989</v>
      </c>
      <c r="B1001" s="63">
        <v>44029</v>
      </c>
      <c r="C1001" s="75">
        <v>2201.19</v>
      </c>
      <c r="D1001" s="60">
        <f t="shared" si="60"/>
        <v>7.9499614821809828E-3</v>
      </c>
      <c r="E1001" s="60">
        <f t="shared" si="63"/>
        <v>1.8960808169846499E-4</v>
      </c>
      <c r="F1001" s="48">
        <f t="shared" si="61"/>
        <v>8.2372222633476255</v>
      </c>
      <c r="G1001" s="60">
        <f t="shared" si="62"/>
        <v>21.858919595445052</v>
      </c>
      <c r="J1001" s="60"/>
      <c r="K1001" s="60"/>
      <c r="L1001" s="61"/>
      <c r="M1001" s="60"/>
    </row>
    <row r="1002" spans="1:13" s="48" customFormat="1" ht="13.25" customHeight="1">
      <c r="A1002" s="62">
        <v>990</v>
      </c>
      <c r="B1002" s="63">
        <v>44032</v>
      </c>
      <c r="C1002" s="75">
        <v>2198.1999999999998</v>
      </c>
      <c r="D1002" s="60">
        <f t="shared" si="60"/>
        <v>-1.3592795639262873E-3</v>
      </c>
      <c r="E1002" s="60">
        <f t="shared" si="63"/>
        <v>1.8063092610329234E-4</v>
      </c>
      <c r="F1002" s="48">
        <f t="shared" si="61"/>
        <v>8.6088258724016402</v>
      </c>
      <c r="G1002" s="60">
        <f t="shared" si="62"/>
        <v>21.335180659659216</v>
      </c>
      <c r="J1002" s="60"/>
      <c r="K1002" s="60"/>
      <c r="L1002" s="61"/>
      <c r="M1002" s="60"/>
    </row>
    <row r="1003" spans="1:13" s="48" customFormat="1" ht="13.25" customHeight="1">
      <c r="A1003" s="62">
        <v>991</v>
      </c>
      <c r="B1003" s="63">
        <v>44033</v>
      </c>
      <c r="C1003" s="75">
        <v>2228.83</v>
      </c>
      <c r="D1003" s="60">
        <f t="shared" si="60"/>
        <v>1.383794045808668E-2</v>
      </c>
      <c r="E1003" s="60">
        <f t="shared" si="63"/>
        <v>1.6793403747506408E-4</v>
      </c>
      <c r="F1003" s="48">
        <f t="shared" si="61"/>
        <v>7.5516785123489907</v>
      </c>
      <c r="G1003" s="60">
        <f t="shared" si="62"/>
        <v>20.57167407959696</v>
      </c>
      <c r="J1003" s="60"/>
      <c r="K1003" s="60"/>
      <c r="L1003" s="61"/>
      <c r="M1003" s="60"/>
    </row>
    <row r="1004" spans="1:13" s="48" customFormat="1" ht="13.25" customHeight="1">
      <c r="A1004" s="62">
        <v>992</v>
      </c>
      <c r="B1004" s="64">
        <v>44034</v>
      </c>
      <c r="C1004" s="75">
        <v>2228.66</v>
      </c>
      <c r="D1004" s="60">
        <f t="shared" si="60"/>
        <v>-7.6276110583507859E-5</v>
      </c>
      <c r="E1004" s="60">
        <f t="shared" si="63"/>
        <v>1.6960684266787899E-4</v>
      </c>
      <c r="F1004" s="48">
        <f t="shared" si="61"/>
        <v>8.6819931863743562</v>
      </c>
      <c r="G1004" s="60">
        <f t="shared" si="62"/>
        <v>20.673878289354782</v>
      </c>
      <c r="J1004" s="60"/>
      <c r="K1004" s="60"/>
      <c r="L1004" s="61"/>
      <c r="M1004" s="60"/>
    </row>
    <row r="1005" spans="1:13" s="48" customFormat="1" ht="13.25" customHeight="1">
      <c r="A1005" s="62">
        <v>993</v>
      </c>
      <c r="B1005" s="65">
        <v>44035</v>
      </c>
      <c r="C1005" s="75">
        <v>2216.19</v>
      </c>
      <c r="D1005" s="60">
        <f t="shared" si="60"/>
        <v>-5.6110027183964E-3</v>
      </c>
      <c r="E1005" s="60">
        <f t="shared" si="63"/>
        <v>1.5756206276120444E-4</v>
      </c>
      <c r="F1005" s="48">
        <f t="shared" si="61"/>
        <v>8.5558755699391753</v>
      </c>
      <c r="G1005" s="60">
        <f t="shared" si="62"/>
        <v>19.92627406612273</v>
      </c>
      <c r="J1005" s="60"/>
      <c r="K1005" s="60"/>
      <c r="L1005" s="61"/>
      <c r="M1005" s="60"/>
    </row>
    <row r="1006" spans="1:13" s="48" customFormat="1" ht="13.25" customHeight="1">
      <c r="A1006" s="62">
        <v>994</v>
      </c>
      <c r="B1006" s="63">
        <v>44036</v>
      </c>
      <c r="C1006" s="75">
        <v>2200.44</v>
      </c>
      <c r="D1006" s="60">
        <f t="shared" si="60"/>
        <v>-7.1321649148332316E-3</v>
      </c>
      <c r="E1006" s="60">
        <f t="shared" si="63"/>
        <v>1.4860816444977029E-4</v>
      </c>
      <c r="F1006" s="48">
        <f t="shared" si="61"/>
        <v>8.4719028566996464</v>
      </c>
      <c r="G1006" s="60">
        <f t="shared" si="62"/>
        <v>19.351810623645044</v>
      </c>
      <c r="J1006" s="60"/>
      <c r="K1006" s="60"/>
      <c r="L1006" s="61"/>
      <c r="M1006" s="60"/>
    </row>
    <row r="1007" spans="1:13" s="48" customFormat="1" ht="13.25" customHeight="1">
      <c r="A1007" s="62">
        <v>995</v>
      </c>
      <c r="B1007" s="63">
        <v>44039</v>
      </c>
      <c r="C1007" s="75">
        <v>2217.86</v>
      </c>
      <c r="D1007" s="60">
        <f t="shared" si="60"/>
        <v>7.8854266412294594E-3</v>
      </c>
      <c r="E1007" s="60">
        <f t="shared" si="63"/>
        <v>1.4166680625336085E-4</v>
      </c>
      <c r="F1007" s="48">
        <f t="shared" si="61"/>
        <v>8.42311580735117</v>
      </c>
      <c r="G1007" s="60">
        <f t="shared" si="62"/>
        <v>18.894452936205095</v>
      </c>
      <c r="J1007" s="60"/>
      <c r="K1007" s="60"/>
      <c r="L1007" s="61"/>
      <c r="M1007" s="60"/>
    </row>
    <row r="1008" spans="1:13" s="48" customFormat="1" ht="13.25" customHeight="1">
      <c r="A1008" s="62">
        <v>996</v>
      </c>
      <c r="B1008" s="63">
        <v>44040</v>
      </c>
      <c r="C1008" s="75">
        <v>2256.9899999999998</v>
      </c>
      <c r="D1008" s="60">
        <f t="shared" si="60"/>
        <v>1.7489300157248856E-2</v>
      </c>
      <c r="E1008" s="60">
        <f t="shared" si="63"/>
        <v>1.3602178346381477E-4</v>
      </c>
      <c r="F1008" s="48">
        <f t="shared" si="61"/>
        <v>6.6539702554302647</v>
      </c>
      <c r="G1008" s="60">
        <f t="shared" si="62"/>
        <v>18.514180898133549</v>
      </c>
      <c r="J1008" s="60"/>
      <c r="K1008" s="60"/>
      <c r="L1008" s="61"/>
      <c r="M1008" s="60"/>
    </row>
    <row r="1009" spans="1:13" s="48" customFormat="1" ht="13.25" customHeight="1">
      <c r="A1009" s="62">
        <v>997</v>
      </c>
      <c r="B1009" s="64">
        <v>44041</v>
      </c>
      <c r="C1009" s="75">
        <v>2263.16</v>
      </c>
      <c r="D1009" s="60">
        <f t="shared" si="60"/>
        <v>2.7299995938325733E-3</v>
      </c>
      <c r="E1009" s="60">
        <f t="shared" si="63"/>
        <v>1.4808451764726673E-4</v>
      </c>
      <c r="F1009" s="48">
        <f t="shared" si="61"/>
        <v>8.7673987055183602</v>
      </c>
      <c r="G1009" s="60">
        <f t="shared" si="62"/>
        <v>19.317685794916329</v>
      </c>
      <c r="J1009" s="60"/>
      <c r="K1009" s="60"/>
      <c r="L1009" s="61"/>
      <c r="M1009" s="60"/>
    </row>
    <row r="1010" spans="1:13" s="48" customFormat="1" ht="13.25" customHeight="1">
      <c r="A1010" s="62">
        <v>998</v>
      </c>
      <c r="B1010" s="65">
        <v>44042</v>
      </c>
      <c r="C1010" s="75">
        <v>2267.0100000000002</v>
      </c>
      <c r="D1010" s="60">
        <f t="shared" si="60"/>
        <v>1.69971587242806E-3</v>
      </c>
      <c r="E1010" s="60">
        <f t="shared" si="63"/>
        <v>1.3809709620945848E-4</v>
      </c>
      <c r="F1010" s="48">
        <f t="shared" si="61"/>
        <v>8.8666332146083242</v>
      </c>
      <c r="G1010" s="60">
        <f t="shared" si="62"/>
        <v>18.654883608530916</v>
      </c>
      <c r="J1010" s="60"/>
      <c r="K1010" s="60"/>
      <c r="L1010" s="61"/>
      <c r="M1010" s="60"/>
    </row>
    <row r="1011" spans="1:13" s="48" customFormat="1" ht="13.25" customHeight="1">
      <c r="A1011" s="62">
        <v>999</v>
      </c>
      <c r="B1011" s="63">
        <v>44043</v>
      </c>
      <c r="C1011" s="75">
        <v>2249.37</v>
      </c>
      <c r="D1011" s="60">
        <f t="shared" si="60"/>
        <v>-7.8116056226656041E-3</v>
      </c>
      <c r="E1011" s="60">
        <f t="shared" si="63"/>
        <v>1.2849484673026681E-4</v>
      </c>
      <c r="F1011" s="48">
        <f t="shared" si="61"/>
        <v>8.4847296981591924</v>
      </c>
      <c r="G1011" s="60">
        <f t="shared" si="62"/>
        <v>17.994638472619346</v>
      </c>
      <c r="J1011" s="60"/>
      <c r="K1011" s="60"/>
      <c r="L1011" s="61"/>
      <c r="M1011" s="60"/>
    </row>
    <row r="1012" spans="1:13" s="48" customFormat="1" ht="13.25" customHeight="1">
      <c r="A1012" s="62">
        <v>1000</v>
      </c>
      <c r="B1012" s="63">
        <v>44046</v>
      </c>
      <c r="C1012" s="75">
        <v>2251.04</v>
      </c>
      <c r="D1012" s="60">
        <f t="shared" si="60"/>
        <v>7.4215463775626389E-4</v>
      </c>
      <c r="E1012" s="60">
        <f t="shared" si="63"/>
        <v>1.2370298041864918E-4</v>
      </c>
      <c r="F1012" s="48">
        <f t="shared" si="61"/>
        <v>8.9931746365397238</v>
      </c>
      <c r="G1012" s="60">
        <f t="shared" si="62"/>
        <v>17.655919988915784</v>
      </c>
      <c r="J1012" s="60"/>
      <c r="K1012" s="60"/>
      <c r="L1012" s="61"/>
      <c r="M1012" s="60"/>
    </row>
    <row r="1013" spans="1:13" s="48" customFormat="1" ht="13.25" customHeight="1">
      <c r="B1013" s="63">
        <v>44047</v>
      </c>
      <c r="E1013" s="60">
        <f>B3*E1012+(1-B3)*POWER(D1012,2)</f>
        <v>1.1495691895066517E-4</v>
      </c>
      <c r="G1013" s="76">
        <f t="shared" si="62"/>
        <v>17.02032419655032</v>
      </c>
      <c r="J1013" s="60"/>
      <c r="K1013" s="60"/>
      <c r="M1013" s="60"/>
    </row>
    <row r="1014" spans="1:13" s="48" customFormat="1" ht="13.25" customHeight="1">
      <c r="J1014" s="60"/>
      <c r="K1014" s="60"/>
      <c r="M1014" s="60"/>
    </row>
    <row r="1015" spans="1:13" s="48" customFormat="1" ht="13.25" customHeight="1">
      <c r="J1015" s="60"/>
      <c r="K1015" s="60"/>
      <c r="M1015" s="60"/>
    </row>
    <row r="1016" spans="1:13" s="48" customFormat="1" ht="13.25" customHeight="1">
      <c r="J1016" s="60"/>
      <c r="K1016" s="60"/>
      <c r="M1016" s="60"/>
    </row>
    <row r="1017" spans="1:13" s="48" customFormat="1" ht="13.25" customHeight="1">
      <c r="J1017" s="60"/>
      <c r="K1017" s="60"/>
      <c r="M1017" s="60"/>
    </row>
    <row r="1018" spans="1:13" s="48" customFormat="1" ht="13.25" customHeight="1">
      <c r="J1018" s="60"/>
      <c r="K1018" s="60"/>
      <c r="M1018" s="60"/>
    </row>
    <row r="1019" spans="1:13" s="48" customFormat="1" ht="13.25" customHeight="1">
      <c r="J1019" s="60"/>
      <c r="K1019" s="60"/>
      <c r="M1019" s="60"/>
    </row>
    <row r="1020" spans="1:13" s="48" customFormat="1" ht="13.25" customHeight="1">
      <c r="J1020" s="60"/>
      <c r="K1020" s="60"/>
      <c r="M1020" s="60"/>
    </row>
    <row r="1021" spans="1:13" s="48" customFormat="1" ht="13.25" customHeight="1">
      <c r="J1021" s="60"/>
      <c r="K1021" s="60"/>
      <c r="M1021" s="60"/>
    </row>
    <row r="1022" spans="1:13" s="48" customFormat="1" ht="13.25" customHeight="1">
      <c r="J1022" s="60"/>
      <c r="K1022" s="60"/>
      <c r="M1022" s="60"/>
    </row>
    <row r="1023" spans="1:13" s="48" customFormat="1" ht="13.25" customHeight="1">
      <c r="J1023" s="60"/>
      <c r="K1023" s="60"/>
      <c r="M1023" s="60"/>
    </row>
    <row r="1024" spans="1:13" s="48" customFormat="1" ht="13.25" customHeight="1">
      <c r="J1024" s="60"/>
      <c r="K1024" s="60"/>
      <c r="M1024" s="60"/>
    </row>
    <row r="1025" spans="10:13" s="48" customFormat="1" ht="13.25" customHeight="1">
      <c r="J1025" s="60"/>
      <c r="K1025" s="60"/>
      <c r="M1025" s="60"/>
    </row>
    <row r="1026" spans="10:13" s="48" customFormat="1" ht="13.25" customHeight="1">
      <c r="J1026" s="60"/>
      <c r="K1026" s="60"/>
      <c r="M1026" s="60"/>
    </row>
    <row r="1027" spans="10:13" s="48" customFormat="1" ht="13.25" customHeight="1">
      <c r="J1027" s="60"/>
      <c r="K1027" s="60"/>
      <c r="M1027" s="60"/>
    </row>
    <row r="1028" spans="10:13" s="48" customFormat="1" ht="13.25" customHeight="1">
      <c r="J1028" s="60"/>
      <c r="K1028" s="60"/>
      <c r="M1028" s="60"/>
    </row>
    <row r="1029" spans="10:13" s="48" customFormat="1" ht="13.25" customHeight="1">
      <c r="J1029" s="60"/>
      <c r="K1029" s="60"/>
      <c r="M1029" s="60"/>
    </row>
    <row r="1030" spans="10:13" s="48" customFormat="1" ht="13.25" customHeight="1">
      <c r="J1030" s="60"/>
      <c r="K1030" s="60"/>
      <c r="M1030" s="60"/>
    </row>
    <row r="1031" spans="10:13" s="48" customFormat="1" ht="13.25" customHeight="1">
      <c r="J1031" s="60"/>
      <c r="K1031" s="60"/>
      <c r="M1031" s="60"/>
    </row>
    <row r="1032" spans="10:13" s="48" customFormat="1" ht="13.25" customHeight="1">
      <c r="J1032" s="60"/>
      <c r="K1032" s="60"/>
      <c r="M1032" s="60"/>
    </row>
    <row r="1033" spans="10:13" s="48" customFormat="1" ht="13.25" customHeight="1">
      <c r="J1033" s="60"/>
      <c r="K1033" s="60"/>
      <c r="M1033" s="60"/>
    </row>
    <row r="1034" spans="10:13" s="48" customFormat="1" ht="13.25" customHeight="1">
      <c r="J1034" s="60"/>
      <c r="K1034" s="60"/>
      <c r="M1034" s="60"/>
    </row>
    <row r="1035" spans="10:13" s="48" customFormat="1" ht="13.25" customHeight="1">
      <c r="J1035" s="60"/>
      <c r="K1035" s="60"/>
      <c r="M1035" s="60"/>
    </row>
    <row r="1036" spans="10:13" s="48" customFormat="1" ht="13.25" customHeight="1">
      <c r="J1036" s="60"/>
      <c r="K1036" s="60"/>
      <c r="M1036" s="60"/>
    </row>
    <row r="1037" spans="10:13" s="48" customFormat="1" ht="13.25" customHeight="1">
      <c r="J1037" s="60"/>
      <c r="K1037" s="60"/>
      <c r="M1037" s="60"/>
    </row>
    <row r="1038" spans="10:13" s="48" customFormat="1" ht="13.25" customHeight="1">
      <c r="J1038" s="60"/>
      <c r="K1038" s="60"/>
      <c r="M1038" s="60"/>
    </row>
    <row r="1039" spans="10:13" s="48" customFormat="1" ht="13.25" customHeight="1">
      <c r="J1039" s="60"/>
      <c r="K1039" s="60"/>
      <c r="M1039" s="60"/>
    </row>
    <row r="1040" spans="10:13" s="48" customFormat="1" ht="13.25" customHeight="1">
      <c r="J1040" s="60"/>
      <c r="K1040" s="60"/>
      <c r="M1040" s="60"/>
    </row>
    <row r="1041" spans="10:13" s="48" customFormat="1" ht="13.25" customHeight="1">
      <c r="J1041" s="60"/>
      <c r="K1041" s="60"/>
      <c r="M1041" s="60"/>
    </row>
    <row r="1042" spans="10:13" s="48" customFormat="1" ht="13.25" customHeight="1">
      <c r="J1042" s="60"/>
      <c r="K1042" s="60"/>
      <c r="M1042" s="60"/>
    </row>
    <row r="1043" spans="10:13" s="48" customFormat="1" ht="13.25" customHeight="1">
      <c r="J1043" s="60"/>
      <c r="K1043" s="60"/>
      <c r="M1043" s="60"/>
    </row>
    <row r="1044" spans="10:13" s="48" customFormat="1" ht="13.25" customHeight="1">
      <c r="J1044" s="60"/>
      <c r="K1044" s="60"/>
      <c r="M1044" s="60"/>
    </row>
    <row r="1045" spans="10:13" s="48" customFormat="1" ht="13.25" customHeight="1">
      <c r="J1045" s="60"/>
      <c r="K1045" s="60"/>
      <c r="M1045" s="60"/>
    </row>
    <row r="1046" spans="10:13" s="48" customFormat="1" ht="13.25" customHeight="1">
      <c r="J1046" s="60"/>
      <c r="K1046" s="60"/>
      <c r="M1046" s="60"/>
    </row>
    <row r="1047" spans="10:13" s="48" customFormat="1" ht="13.25" customHeight="1">
      <c r="J1047" s="60"/>
      <c r="K1047" s="60"/>
      <c r="M1047" s="60"/>
    </row>
    <row r="1048" spans="10:13" s="48" customFormat="1" ht="13.25" customHeight="1">
      <c r="J1048" s="60"/>
      <c r="K1048" s="60"/>
      <c r="M1048" s="60"/>
    </row>
    <row r="1049" spans="10:13" s="48" customFormat="1" ht="13.25" customHeight="1">
      <c r="J1049" s="60"/>
      <c r="K1049" s="60"/>
      <c r="M1049" s="60"/>
    </row>
    <row r="1050" spans="10:13" s="48" customFormat="1" ht="13.25" customHeight="1">
      <c r="J1050" s="60"/>
      <c r="K1050" s="60"/>
      <c r="M1050" s="60"/>
    </row>
    <row r="1051" spans="10:13" s="48" customFormat="1" ht="13.25" customHeight="1">
      <c r="J1051" s="60"/>
      <c r="K1051" s="60"/>
      <c r="M1051" s="60"/>
    </row>
    <row r="1052" spans="10:13" s="48" customFormat="1" ht="13.25" customHeight="1">
      <c r="J1052" s="60"/>
      <c r="K1052" s="60"/>
      <c r="M1052" s="60"/>
    </row>
    <row r="1053" spans="10:13" s="48" customFormat="1" ht="13.25" customHeight="1">
      <c r="J1053" s="60"/>
      <c r="K1053" s="60"/>
      <c r="M1053" s="60"/>
    </row>
    <row r="1054" spans="10:13" s="48" customFormat="1" ht="13.25" customHeight="1">
      <c r="J1054" s="60"/>
      <c r="K1054" s="60"/>
      <c r="M1054" s="60"/>
    </row>
    <row r="1055" spans="10:13" s="48" customFormat="1" ht="13.25" customHeight="1">
      <c r="J1055" s="60"/>
      <c r="K1055" s="60"/>
      <c r="M1055" s="60"/>
    </row>
    <row r="1056" spans="10:13" s="48" customFormat="1" ht="13.25" customHeight="1">
      <c r="J1056" s="60"/>
      <c r="K1056" s="60"/>
      <c r="M1056" s="60"/>
    </row>
    <row r="1057" spans="10:13" s="48" customFormat="1" ht="13.25" customHeight="1">
      <c r="J1057" s="60"/>
      <c r="K1057" s="60"/>
      <c r="M1057" s="60"/>
    </row>
    <row r="1058" spans="10:13" s="48" customFormat="1" ht="13.25" customHeight="1">
      <c r="J1058" s="60"/>
      <c r="K1058" s="60"/>
      <c r="M1058" s="60"/>
    </row>
    <row r="1059" spans="10:13" s="48" customFormat="1" ht="13.25" customHeight="1">
      <c r="J1059" s="60"/>
      <c r="K1059" s="60"/>
      <c r="M1059" s="60"/>
    </row>
    <row r="1060" spans="10:13" s="48" customFormat="1" ht="13.25" customHeight="1">
      <c r="J1060" s="60"/>
      <c r="K1060" s="60"/>
      <c r="M1060" s="60"/>
    </row>
    <row r="1061" spans="10:13" s="48" customFormat="1" ht="13.25" customHeight="1">
      <c r="J1061" s="60"/>
      <c r="K1061" s="60"/>
      <c r="M1061" s="60"/>
    </row>
    <row r="1062" spans="10:13" s="48" customFormat="1" ht="13.25" customHeight="1">
      <c r="J1062" s="60"/>
      <c r="K1062" s="60"/>
      <c r="M1062" s="60"/>
    </row>
    <row r="1063" spans="10:13" s="48" customFormat="1" ht="13.25" customHeight="1">
      <c r="J1063" s="60"/>
      <c r="K1063" s="60"/>
      <c r="M1063" s="60"/>
    </row>
    <row r="1064" spans="10:13" s="48" customFormat="1" ht="13.25" customHeight="1">
      <c r="J1064" s="60"/>
      <c r="K1064" s="60"/>
      <c r="M1064" s="60"/>
    </row>
    <row r="1065" spans="10:13" s="48" customFormat="1" ht="13.25" customHeight="1">
      <c r="J1065" s="60"/>
      <c r="K1065" s="60"/>
      <c r="M1065" s="60"/>
    </row>
    <row r="1066" spans="10:13" s="48" customFormat="1" ht="13.25" customHeight="1">
      <c r="J1066" s="60"/>
      <c r="K1066" s="60"/>
      <c r="M1066" s="60"/>
    </row>
    <row r="1067" spans="10:13" s="48" customFormat="1" ht="13.25" customHeight="1">
      <c r="J1067" s="60"/>
      <c r="K1067" s="60"/>
      <c r="M1067" s="60"/>
    </row>
    <row r="1068" spans="10:13" s="48" customFormat="1" ht="13.25" customHeight="1">
      <c r="J1068" s="60"/>
      <c r="K1068" s="60"/>
      <c r="M1068" s="60"/>
    </row>
    <row r="1069" spans="10:13" s="48" customFormat="1" ht="13.25" customHeight="1">
      <c r="J1069" s="60"/>
      <c r="K1069" s="60"/>
      <c r="M1069" s="60"/>
    </row>
    <row r="1070" spans="10:13" s="48" customFormat="1" ht="13.25" customHeight="1">
      <c r="J1070" s="60"/>
      <c r="K1070" s="60"/>
      <c r="M1070" s="60"/>
    </row>
    <row r="1071" spans="10:13" s="48" customFormat="1" ht="13.25" customHeight="1">
      <c r="J1071" s="60"/>
      <c r="K1071" s="60"/>
      <c r="M1071" s="60"/>
    </row>
    <row r="1072" spans="10:13" s="48" customFormat="1" ht="13.25" customHeight="1">
      <c r="J1072" s="60"/>
      <c r="K1072" s="60"/>
      <c r="M1072" s="60"/>
    </row>
    <row r="1073" spans="10:13" s="48" customFormat="1" ht="13.25" customHeight="1">
      <c r="J1073" s="60"/>
      <c r="K1073" s="60"/>
      <c r="M1073" s="60"/>
    </row>
    <row r="1074" spans="10:13" s="48" customFormat="1" ht="13.25" customHeight="1">
      <c r="J1074" s="60"/>
      <c r="K1074" s="60"/>
      <c r="M1074" s="60"/>
    </row>
    <row r="1075" spans="10:13" s="48" customFormat="1" ht="13.25" customHeight="1">
      <c r="J1075" s="60"/>
      <c r="K1075" s="60"/>
      <c r="M1075" s="60"/>
    </row>
    <row r="1076" spans="10:13" s="48" customFormat="1" ht="13.25" customHeight="1">
      <c r="J1076" s="60"/>
      <c r="K1076" s="60"/>
      <c r="M1076" s="60"/>
    </row>
    <row r="1077" spans="10:13" s="48" customFormat="1" ht="13.25" customHeight="1">
      <c r="J1077" s="60"/>
      <c r="K1077" s="60"/>
      <c r="M1077" s="60"/>
    </row>
    <row r="1078" spans="10:13" s="48" customFormat="1" ht="13.25" customHeight="1">
      <c r="J1078" s="60"/>
      <c r="K1078" s="60"/>
      <c r="M1078" s="60"/>
    </row>
    <row r="1079" spans="10:13" s="48" customFormat="1" ht="13.25" customHeight="1">
      <c r="J1079" s="60"/>
      <c r="K1079" s="60"/>
      <c r="M1079" s="60"/>
    </row>
    <row r="1080" spans="10:13" s="48" customFormat="1" ht="13.25" customHeight="1">
      <c r="J1080" s="60"/>
      <c r="K1080" s="60"/>
      <c r="M1080" s="60"/>
    </row>
    <row r="1081" spans="10:13" s="48" customFormat="1" ht="13.25" customHeight="1">
      <c r="J1081" s="60"/>
      <c r="K1081" s="60"/>
      <c r="M1081" s="60"/>
    </row>
    <row r="1082" spans="10:13" s="48" customFormat="1" ht="13.25" customHeight="1">
      <c r="J1082" s="60"/>
      <c r="K1082" s="60"/>
      <c r="M1082" s="60"/>
    </row>
    <row r="1083" spans="10:13" s="48" customFormat="1" ht="13.25" customHeight="1">
      <c r="J1083" s="60"/>
      <c r="K1083" s="60"/>
      <c r="M1083" s="60"/>
    </row>
    <row r="1084" spans="10:13" s="48" customFormat="1" ht="13.25" customHeight="1">
      <c r="J1084" s="60"/>
      <c r="K1084" s="60"/>
      <c r="M1084" s="60"/>
    </row>
    <row r="1085" spans="10:13" s="48" customFormat="1" ht="13.25" customHeight="1">
      <c r="J1085" s="60"/>
      <c r="K1085" s="60"/>
      <c r="M1085" s="60"/>
    </row>
    <row r="1086" spans="10:13" s="48" customFormat="1" ht="13.25" customHeight="1">
      <c r="J1086" s="60"/>
      <c r="K1086" s="60"/>
      <c r="M1086" s="60"/>
    </row>
    <row r="1087" spans="10:13" s="48" customFormat="1" ht="13.25" customHeight="1">
      <c r="J1087" s="60"/>
      <c r="K1087" s="60"/>
      <c r="M1087" s="60"/>
    </row>
    <row r="1088" spans="10:13" s="48" customFormat="1" ht="13.25" customHeight="1">
      <c r="J1088" s="60"/>
      <c r="K1088" s="60"/>
      <c r="M1088" s="60"/>
    </row>
    <row r="1089" spans="10:13" s="48" customFormat="1" ht="13.25" customHeight="1">
      <c r="J1089" s="60"/>
      <c r="K1089" s="60"/>
      <c r="M1089" s="60"/>
    </row>
    <row r="1090" spans="10:13" s="48" customFormat="1" ht="13.25" customHeight="1">
      <c r="J1090" s="60"/>
      <c r="K1090" s="60"/>
      <c r="M1090" s="60"/>
    </row>
    <row r="1091" spans="10:13" s="48" customFormat="1" ht="13.25" customHeight="1">
      <c r="J1091" s="60"/>
      <c r="K1091" s="60"/>
      <c r="M1091" s="60"/>
    </row>
    <row r="1092" spans="10:13" s="48" customFormat="1" ht="13.25" customHeight="1">
      <c r="J1092" s="60"/>
      <c r="K1092" s="60"/>
      <c r="M1092" s="60"/>
    </row>
    <row r="1093" spans="10:13" s="48" customFormat="1" ht="13.25" customHeight="1">
      <c r="J1093" s="60"/>
      <c r="K1093" s="60"/>
      <c r="M1093" s="60"/>
    </row>
    <row r="1094" spans="10:13" s="48" customFormat="1" ht="13.25" customHeight="1">
      <c r="J1094" s="60"/>
      <c r="K1094" s="60"/>
      <c r="M1094" s="60"/>
    </row>
    <row r="1095" spans="10:13" s="48" customFormat="1" ht="13.25" customHeight="1">
      <c r="J1095" s="60"/>
      <c r="K1095" s="60"/>
      <c r="M1095" s="60"/>
    </row>
    <row r="1096" spans="10:13" s="48" customFormat="1" ht="13.25" customHeight="1">
      <c r="J1096" s="60"/>
      <c r="K1096" s="60"/>
      <c r="M1096" s="60"/>
    </row>
    <row r="1097" spans="10:13" s="48" customFormat="1" ht="13.25" customHeight="1">
      <c r="J1097" s="60"/>
      <c r="K1097" s="60"/>
      <c r="M1097" s="60"/>
    </row>
    <row r="1098" spans="10:13" s="48" customFormat="1" ht="13.25" customHeight="1">
      <c r="J1098" s="60"/>
      <c r="K1098" s="60"/>
      <c r="M1098" s="60"/>
    </row>
    <row r="1099" spans="10:13" s="48" customFormat="1" ht="13.25" customHeight="1">
      <c r="J1099" s="60"/>
      <c r="K1099" s="60"/>
      <c r="M1099" s="60"/>
    </row>
    <row r="1100" spans="10:13" s="48" customFormat="1" ht="13.25" customHeight="1">
      <c r="J1100" s="60"/>
      <c r="K1100" s="60"/>
      <c r="M1100" s="60"/>
    </row>
    <row r="1101" spans="10:13" s="48" customFormat="1" ht="13.25" customHeight="1">
      <c r="J1101" s="60"/>
      <c r="K1101" s="60"/>
      <c r="M1101" s="60"/>
    </row>
    <row r="1102" spans="10:13" s="48" customFormat="1" ht="13.25" customHeight="1">
      <c r="J1102" s="60"/>
      <c r="K1102" s="60"/>
      <c r="M1102" s="60"/>
    </row>
    <row r="1103" spans="10:13" s="48" customFormat="1" ht="13.25" customHeight="1">
      <c r="J1103" s="60"/>
      <c r="K1103" s="60"/>
      <c r="M1103" s="60"/>
    </row>
    <row r="1104" spans="10:13" s="48" customFormat="1" ht="13.25" customHeight="1">
      <c r="J1104" s="60"/>
      <c r="K1104" s="60"/>
      <c r="M1104" s="60"/>
    </row>
    <row r="1105" spans="10:13" s="48" customFormat="1" ht="13.25" customHeight="1">
      <c r="J1105" s="60"/>
      <c r="K1105" s="60"/>
      <c r="M1105" s="60"/>
    </row>
    <row r="1106" spans="10:13" s="48" customFormat="1" ht="13.25" customHeight="1">
      <c r="J1106" s="60"/>
      <c r="K1106" s="60"/>
      <c r="M1106" s="60"/>
    </row>
    <row r="1107" spans="10:13" s="48" customFormat="1" ht="13.25" customHeight="1">
      <c r="J1107" s="60"/>
      <c r="K1107" s="60"/>
      <c r="M1107" s="60"/>
    </row>
    <row r="1108" spans="10:13" s="48" customFormat="1" ht="13.25" customHeight="1">
      <c r="J1108" s="60"/>
      <c r="K1108" s="60"/>
      <c r="M1108" s="60"/>
    </row>
    <row r="1109" spans="10:13" s="48" customFormat="1" ht="13.25" customHeight="1">
      <c r="J1109" s="60"/>
      <c r="K1109" s="60"/>
      <c r="M1109" s="60"/>
    </row>
    <row r="1110" spans="10:13" s="48" customFormat="1" ht="13.25" customHeight="1">
      <c r="J1110" s="60"/>
      <c r="K1110" s="60"/>
      <c r="M1110" s="60"/>
    </row>
    <row r="1111" spans="10:13" s="48" customFormat="1" ht="13.25" customHeight="1">
      <c r="J1111" s="60"/>
      <c r="K1111" s="60"/>
      <c r="M1111" s="60"/>
    </row>
    <row r="1112" spans="10:13" s="48" customFormat="1" ht="13.25" customHeight="1">
      <c r="J1112" s="60"/>
      <c r="K1112" s="60"/>
      <c r="M1112" s="60"/>
    </row>
    <row r="1113" spans="10:13" s="48" customFormat="1" ht="13.25" customHeight="1">
      <c r="J1113" s="60"/>
      <c r="K1113" s="60"/>
      <c r="M1113" s="60"/>
    </row>
    <row r="1114" spans="10:13" s="48" customFormat="1" ht="13.25" customHeight="1">
      <c r="J1114" s="60"/>
      <c r="K1114" s="60"/>
      <c r="M1114" s="60"/>
    </row>
    <row r="1115" spans="10:13" s="48" customFormat="1" ht="13.25" customHeight="1">
      <c r="J1115" s="60"/>
      <c r="K1115" s="60"/>
      <c r="M1115" s="60"/>
    </row>
    <row r="1116" spans="10:13" s="48" customFormat="1" ht="13.25" customHeight="1">
      <c r="J1116" s="60"/>
      <c r="K1116" s="60"/>
      <c r="M1116" s="60"/>
    </row>
    <row r="1117" spans="10:13" s="48" customFormat="1" ht="13.25" customHeight="1">
      <c r="J1117" s="60"/>
      <c r="K1117" s="60"/>
      <c r="M1117" s="60"/>
    </row>
    <row r="1118" spans="10:13" s="48" customFormat="1" ht="13.25" customHeight="1">
      <c r="J1118" s="60"/>
      <c r="K1118" s="60"/>
      <c r="M1118" s="60"/>
    </row>
    <row r="1119" spans="10:13" s="48" customFormat="1" ht="13.25" customHeight="1">
      <c r="J1119" s="60"/>
      <c r="K1119" s="60"/>
      <c r="M1119" s="60"/>
    </row>
    <row r="1120" spans="10:13" s="48" customFormat="1" ht="13.25" customHeight="1">
      <c r="J1120" s="60"/>
      <c r="K1120" s="60"/>
      <c r="M1120" s="60"/>
    </row>
    <row r="1121" spans="10:13" s="48" customFormat="1" ht="13.25" customHeight="1">
      <c r="J1121" s="60"/>
      <c r="K1121" s="60"/>
      <c r="M1121" s="60"/>
    </row>
    <row r="1122" spans="10:13" s="48" customFormat="1" ht="13.25" customHeight="1">
      <c r="J1122" s="60"/>
      <c r="K1122" s="60"/>
      <c r="M1122" s="60"/>
    </row>
    <row r="1123" spans="10:13" s="48" customFormat="1" ht="13.25" customHeight="1">
      <c r="J1123" s="60"/>
      <c r="K1123" s="60"/>
      <c r="M1123" s="60"/>
    </row>
    <row r="1124" spans="10:13" s="48" customFormat="1" ht="13.25" customHeight="1">
      <c r="J1124" s="60"/>
      <c r="K1124" s="60"/>
      <c r="M1124" s="60"/>
    </row>
    <row r="1125" spans="10:13" s="48" customFormat="1" ht="13.25" customHeight="1">
      <c r="J1125" s="60"/>
      <c r="K1125" s="60"/>
      <c r="M1125" s="60"/>
    </row>
    <row r="1126" spans="10:13" s="48" customFormat="1" ht="13.25" customHeight="1">
      <c r="J1126" s="60"/>
      <c r="K1126" s="60"/>
      <c r="M1126" s="60"/>
    </row>
    <row r="1127" spans="10:13" s="48" customFormat="1" ht="13.25" customHeight="1">
      <c r="J1127" s="60"/>
      <c r="K1127" s="60"/>
      <c r="M1127" s="60"/>
    </row>
    <row r="1128" spans="10:13" s="48" customFormat="1" ht="13.25" customHeight="1">
      <c r="J1128" s="60"/>
      <c r="K1128" s="60"/>
      <c r="M1128" s="60"/>
    </row>
    <row r="1129" spans="10:13" s="48" customFormat="1" ht="13.25" customHeight="1">
      <c r="J1129" s="60"/>
      <c r="K1129" s="60"/>
      <c r="M1129" s="60"/>
    </row>
    <row r="1130" spans="10:13" s="48" customFormat="1" ht="13.25" customHeight="1">
      <c r="J1130" s="60"/>
      <c r="K1130" s="60"/>
      <c r="M1130" s="60"/>
    </row>
    <row r="1131" spans="10:13" s="48" customFormat="1" ht="13.25" customHeight="1">
      <c r="J1131" s="60"/>
      <c r="K1131" s="60"/>
      <c r="M1131" s="60"/>
    </row>
    <row r="1132" spans="10:13" s="48" customFormat="1" ht="13.25" customHeight="1">
      <c r="J1132" s="60"/>
      <c r="K1132" s="60"/>
      <c r="M1132" s="60"/>
    </row>
    <row r="1133" spans="10:13" s="48" customFormat="1" ht="13.25" customHeight="1">
      <c r="J1133" s="60"/>
      <c r="K1133" s="60"/>
      <c r="M1133" s="60"/>
    </row>
    <row r="1134" spans="10:13" s="48" customFormat="1" ht="13.25" customHeight="1">
      <c r="J1134" s="60"/>
      <c r="K1134" s="60"/>
      <c r="M1134" s="60"/>
    </row>
    <row r="1135" spans="10:13" s="48" customFormat="1" ht="13.25" customHeight="1">
      <c r="J1135" s="60"/>
      <c r="K1135" s="60"/>
      <c r="M1135" s="60"/>
    </row>
    <row r="1136" spans="10:13" s="48" customFormat="1" ht="13.25" customHeight="1">
      <c r="J1136" s="60"/>
      <c r="K1136" s="60"/>
      <c r="M1136" s="60"/>
    </row>
    <row r="1137" spans="10:13" s="48" customFormat="1" ht="13.25" customHeight="1">
      <c r="J1137" s="60"/>
      <c r="K1137" s="60"/>
      <c r="M1137" s="60"/>
    </row>
    <row r="1138" spans="10:13" s="48" customFormat="1" ht="13.25" customHeight="1">
      <c r="J1138" s="60"/>
      <c r="K1138" s="60"/>
      <c r="M1138" s="60"/>
    </row>
    <row r="1139" spans="10:13" s="48" customFormat="1" ht="13.25" customHeight="1">
      <c r="J1139" s="60"/>
      <c r="K1139" s="60"/>
      <c r="M1139" s="60"/>
    </row>
    <row r="1140" spans="10:13" s="48" customFormat="1" ht="13.25" customHeight="1">
      <c r="J1140" s="60"/>
      <c r="K1140" s="60"/>
      <c r="M1140" s="60"/>
    </row>
    <row r="1141" spans="10:13" s="48" customFormat="1" ht="13.25" customHeight="1">
      <c r="J1141" s="60"/>
      <c r="K1141" s="60"/>
      <c r="M1141" s="60"/>
    </row>
    <row r="1142" spans="10:13" s="48" customFormat="1" ht="13.25" customHeight="1">
      <c r="J1142" s="60"/>
      <c r="K1142" s="60"/>
      <c r="M1142" s="60"/>
    </row>
    <row r="1143" spans="10:13" s="48" customFormat="1" ht="13.25" customHeight="1">
      <c r="J1143" s="60"/>
      <c r="K1143" s="60"/>
      <c r="M1143" s="60"/>
    </row>
    <row r="1144" spans="10:13" s="48" customFormat="1" ht="13.25" customHeight="1">
      <c r="J1144" s="60"/>
      <c r="K1144" s="60"/>
      <c r="M1144" s="60"/>
    </row>
    <row r="1145" spans="10:13" s="48" customFormat="1" ht="13.25" customHeight="1">
      <c r="J1145" s="60"/>
      <c r="K1145" s="60"/>
      <c r="M1145" s="60"/>
    </row>
    <row r="1146" spans="10:13" s="48" customFormat="1" ht="13.25" customHeight="1">
      <c r="J1146" s="60"/>
      <c r="K1146" s="60"/>
      <c r="M1146" s="60"/>
    </row>
    <row r="1147" spans="10:13" s="48" customFormat="1" ht="13.25" customHeight="1">
      <c r="J1147" s="60"/>
      <c r="K1147" s="60"/>
      <c r="M1147" s="60"/>
    </row>
    <row r="1148" spans="10:13" s="48" customFormat="1" ht="13.25" customHeight="1">
      <c r="J1148" s="60"/>
      <c r="K1148" s="60"/>
      <c r="M1148" s="60"/>
    </row>
    <row r="1149" spans="10:13" s="48" customFormat="1" ht="13.25" customHeight="1">
      <c r="J1149" s="60"/>
      <c r="K1149" s="60"/>
      <c r="M1149" s="60"/>
    </row>
    <row r="1150" spans="10:13" s="48" customFormat="1" ht="13.25" customHeight="1">
      <c r="J1150" s="60"/>
      <c r="K1150" s="60"/>
      <c r="M1150" s="60"/>
    </row>
    <row r="1151" spans="10:13" s="48" customFormat="1" ht="13.25" customHeight="1">
      <c r="J1151" s="60"/>
      <c r="K1151" s="60"/>
      <c r="M1151" s="60"/>
    </row>
    <row r="1152" spans="10:13" s="48" customFormat="1" ht="13.25" customHeight="1">
      <c r="J1152" s="60"/>
      <c r="K1152" s="60"/>
      <c r="M1152" s="60"/>
    </row>
    <row r="1153" spans="10:13" s="48" customFormat="1" ht="13.25" customHeight="1">
      <c r="J1153" s="60"/>
      <c r="K1153" s="60"/>
      <c r="M1153" s="60"/>
    </row>
    <row r="1154" spans="10:13" s="48" customFormat="1" ht="13.25" customHeight="1">
      <c r="J1154" s="60"/>
      <c r="K1154" s="60"/>
      <c r="M1154" s="60"/>
    </row>
    <row r="1155" spans="10:13" s="48" customFormat="1" ht="13.25" customHeight="1">
      <c r="J1155" s="60"/>
      <c r="K1155" s="60"/>
      <c r="M1155" s="60"/>
    </row>
    <row r="1156" spans="10:13" s="48" customFormat="1" ht="13.25" customHeight="1">
      <c r="J1156" s="60"/>
      <c r="K1156" s="60"/>
      <c r="M1156" s="60"/>
    </row>
    <row r="1157" spans="10:13" s="48" customFormat="1" ht="13.25" customHeight="1">
      <c r="J1157" s="60"/>
      <c r="K1157" s="60"/>
      <c r="M1157" s="60"/>
    </row>
    <row r="1158" spans="10:13" s="48" customFormat="1" ht="13.25" customHeight="1">
      <c r="J1158" s="60"/>
      <c r="K1158" s="60"/>
      <c r="M1158" s="60"/>
    </row>
    <row r="1159" spans="10:13" s="48" customFormat="1" ht="13.25" customHeight="1">
      <c r="J1159" s="60"/>
      <c r="K1159" s="60"/>
      <c r="M1159" s="60"/>
    </row>
    <row r="1160" spans="10:13" s="48" customFormat="1" ht="13.25" customHeight="1">
      <c r="J1160" s="60"/>
      <c r="K1160" s="60"/>
      <c r="M1160" s="60"/>
    </row>
    <row r="1161" spans="10:13" s="48" customFormat="1" ht="13.25" customHeight="1">
      <c r="J1161" s="60"/>
      <c r="K1161" s="60"/>
      <c r="M1161" s="60"/>
    </row>
    <row r="1162" spans="10:13" s="48" customFormat="1" ht="13.25" customHeight="1">
      <c r="J1162" s="60"/>
      <c r="K1162" s="60"/>
      <c r="M1162" s="60"/>
    </row>
    <row r="1163" spans="10:13" s="48" customFormat="1" ht="13.25" customHeight="1">
      <c r="J1163" s="60"/>
      <c r="K1163" s="60"/>
      <c r="M1163" s="60"/>
    </row>
    <row r="1164" spans="10:13" s="48" customFormat="1" ht="13.25" customHeight="1">
      <c r="J1164" s="60"/>
      <c r="K1164" s="60"/>
      <c r="M1164" s="60"/>
    </row>
    <row r="1165" spans="10:13" s="48" customFormat="1" ht="13.25" customHeight="1">
      <c r="J1165" s="60"/>
      <c r="K1165" s="60"/>
      <c r="M1165" s="60"/>
    </row>
    <row r="1166" spans="10:13" s="48" customFormat="1" ht="13.25" customHeight="1">
      <c r="J1166" s="60"/>
      <c r="K1166" s="60"/>
      <c r="M1166" s="60"/>
    </row>
    <row r="1167" spans="10:13" s="48" customFormat="1" ht="13.25" customHeight="1">
      <c r="J1167" s="60"/>
      <c r="K1167" s="60"/>
      <c r="M1167" s="60"/>
    </row>
    <row r="1168" spans="10:13" s="48" customFormat="1" ht="13.25" customHeight="1">
      <c r="J1168" s="60"/>
      <c r="K1168" s="60"/>
      <c r="M1168" s="60"/>
    </row>
    <row r="1169" spans="10:13" s="48" customFormat="1" ht="13.25" customHeight="1">
      <c r="J1169" s="60"/>
      <c r="K1169" s="60"/>
      <c r="M1169" s="60"/>
    </row>
    <row r="1170" spans="10:13" s="48" customFormat="1" ht="13.25" customHeight="1">
      <c r="J1170" s="60"/>
      <c r="K1170" s="60"/>
      <c r="M1170" s="60"/>
    </row>
    <row r="1171" spans="10:13" s="48" customFormat="1" ht="13.25" customHeight="1">
      <c r="J1171" s="60"/>
      <c r="K1171" s="60"/>
      <c r="M1171" s="60"/>
    </row>
    <row r="1172" spans="10:13" s="48" customFormat="1" ht="13.25" customHeight="1">
      <c r="J1172" s="60"/>
      <c r="K1172" s="60"/>
      <c r="M1172" s="60"/>
    </row>
    <row r="1173" spans="10:13" s="48" customFormat="1" ht="13.25" customHeight="1">
      <c r="J1173" s="60"/>
      <c r="K1173" s="60"/>
      <c r="M1173" s="60"/>
    </row>
    <row r="1174" spans="10:13" s="48" customFormat="1" ht="13.25" customHeight="1">
      <c r="J1174" s="60"/>
      <c r="K1174" s="60"/>
      <c r="M1174" s="60"/>
    </row>
    <row r="1175" spans="10:13" s="48" customFormat="1" ht="13.25" customHeight="1">
      <c r="J1175" s="60"/>
      <c r="K1175" s="60"/>
      <c r="M1175" s="60"/>
    </row>
    <row r="1176" spans="10:13" s="48" customFormat="1" ht="13.25" customHeight="1">
      <c r="J1176" s="60"/>
      <c r="K1176" s="60"/>
      <c r="M1176" s="60"/>
    </row>
    <row r="1177" spans="10:13" s="48" customFormat="1" ht="13.25" customHeight="1">
      <c r="J1177" s="60"/>
      <c r="K1177" s="60"/>
      <c r="M1177" s="60"/>
    </row>
    <row r="1178" spans="10:13" s="48" customFormat="1" ht="13.25" customHeight="1">
      <c r="J1178" s="60"/>
      <c r="K1178" s="60"/>
      <c r="M1178" s="60"/>
    </row>
    <row r="1179" spans="10:13" s="48" customFormat="1" ht="13.25" customHeight="1">
      <c r="J1179" s="60"/>
      <c r="K1179" s="60"/>
      <c r="M1179" s="60"/>
    </row>
    <row r="1180" spans="10:13" s="48" customFormat="1" ht="13.25" customHeight="1">
      <c r="J1180" s="60"/>
      <c r="K1180" s="60"/>
      <c r="M1180" s="60"/>
    </row>
    <row r="1181" spans="10:13" s="48" customFormat="1" ht="13.25" customHeight="1">
      <c r="J1181" s="60"/>
      <c r="K1181" s="60"/>
      <c r="M1181" s="60"/>
    </row>
    <row r="1182" spans="10:13" s="48" customFormat="1" ht="13.25" customHeight="1">
      <c r="J1182" s="60"/>
      <c r="K1182" s="60"/>
      <c r="M1182" s="60"/>
    </row>
    <row r="1183" spans="10:13" s="48" customFormat="1" ht="13.25" customHeight="1">
      <c r="J1183" s="60"/>
      <c r="K1183" s="60"/>
      <c r="M1183" s="60"/>
    </row>
    <row r="1184" spans="10:13" s="48" customFormat="1" ht="13.25" customHeight="1">
      <c r="J1184" s="60"/>
      <c r="K1184" s="60"/>
      <c r="M1184" s="60"/>
    </row>
    <row r="1185" spans="10:13" s="48" customFormat="1" ht="13.25" customHeight="1">
      <c r="J1185" s="60"/>
      <c r="K1185" s="60"/>
      <c r="M1185" s="60"/>
    </row>
    <row r="1186" spans="10:13" s="48" customFormat="1" ht="13.25" customHeight="1">
      <c r="J1186" s="60"/>
      <c r="K1186" s="60"/>
      <c r="M1186" s="60"/>
    </row>
    <row r="1187" spans="10:13" s="48" customFormat="1" ht="13.25" customHeight="1">
      <c r="J1187" s="60"/>
      <c r="K1187" s="60"/>
      <c r="M1187" s="60"/>
    </row>
    <row r="1188" spans="10:13" s="48" customFormat="1" ht="13.25" customHeight="1">
      <c r="J1188" s="60"/>
      <c r="K1188" s="60"/>
      <c r="M1188" s="60"/>
    </row>
    <row r="1189" spans="10:13" s="48" customFormat="1" ht="13.25" customHeight="1">
      <c r="J1189" s="60"/>
      <c r="K1189" s="60"/>
      <c r="M1189" s="60"/>
    </row>
    <row r="1190" spans="10:13" s="48" customFormat="1" ht="13.25" customHeight="1">
      <c r="J1190" s="60"/>
      <c r="K1190" s="60"/>
      <c r="M1190" s="60"/>
    </row>
    <row r="1191" spans="10:13" s="48" customFormat="1" ht="13.25" customHeight="1">
      <c r="J1191" s="60"/>
      <c r="K1191" s="60"/>
      <c r="M1191" s="60"/>
    </row>
    <row r="1192" spans="10:13" s="48" customFormat="1" ht="13.25" customHeight="1">
      <c r="J1192" s="60"/>
      <c r="K1192" s="60"/>
      <c r="M1192" s="60"/>
    </row>
    <row r="1193" spans="10:13" s="48" customFormat="1" ht="13.25" customHeight="1">
      <c r="J1193" s="60"/>
      <c r="K1193" s="60"/>
      <c r="M1193" s="60"/>
    </row>
    <row r="1194" spans="10:13" s="48" customFormat="1" ht="13.25" customHeight="1">
      <c r="J1194" s="60"/>
      <c r="K1194" s="60"/>
      <c r="M1194" s="60"/>
    </row>
    <row r="1195" spans="10:13" s="48" customFormat="1" ht="13.25" customHeight="1">
      <c r="J1195" s="60"/>
      <c r="K1195" s="60"/>
      <c r="M1195" s="60"/>
    </row>
    <row r="1196" spans="10:13" s="48" customFormat="1" ht="13.25" customHeight="1">
      <c r="J1196" s="60"/>
      <c r="K1196" s="60"/>
      <c r="M1196" s="60"/>
    </row>
    <row r="1197" spans="10:13" s="48" customFormat="1" ht="13.25" customHeight="1">
      <c r="J1197" s="60"/>
      <c r="K1197" s="60"/>
      <c r="M1197" s="60"/>
    </row>
    <row r="1198" spans="10:13" s="48" customFormat="1" ht="13.25" customHeight="1">
      <c r="J1198" s="60"/>
      <c r="K1198" s="60"/>
      <c r="M1198" s="60"/>
    </row>
    <row r="1199" spans="10:13" s="48" customFormat="1" ht="13.25" customHeight="1">
      <c r="J1199" s="60"/>
      <c r="K1199" s="60"/>
      <c r="M1199" s="60"/>
    </row>
    <row r="1200" spans="10:13" s="48" customFormat="1" ht="13.25" customHeight="1">
      <c r="J1200" s="60"/>
      <c r="K1200" s="60"/>
      <c r="M1200" s="60"/>
    </row>
    <row r="1201" spans="10:13" s="48" customFormat="1" ht="13.25" customHeight="1">
      <c r="J1201" s="60"/>
      <c r="K1201" s="60"/>
      <c r="M1201" s="60"/>
    </row>
    <row r="1202" spans="10:13" s="48" customFormat="1" ht="13.25" customHeight="1">
      <c r="J1202" s="60"/>
      <c r="K1202" s="60"/>
      <c r="M1202" s="60"/>
    </row>
    <row r="1203" spans="10:13" s="48" customFormat="1" ht="13.25" customHeight="1">
      <c r="J1203" s="60"/>
      <c r="K1203" s="60"/>
      <c r="M1203" s="60"/>
    </row>
    <row r="1204" spans="10:13" s="48" customFormat="1" ht="13.25" customHeight="1">
      <c r="J1204" s="60"/>
      <c r="K1204" s="60"/>
      <c r="M1204" s="60"/>
    </row>
    <row r="1205" spans="10:13" s="48" customFormat="1" ht="13.25" customHeight="1">
      <c r="J1205" s="60"/>
      <c r="K1205" s="60"/>
      <c r="M1205" s="60"/>
    </row>
    <row r="1206" spans="10:13" s="48" customFormat="1" ht="13.25" customHeight="1">
      <c r="J1206" s="60"/>
      <c r="K1206" s="60"/>
      <c r="M1206" s="60"/>
    </row>
    <row r="1207" spans="10:13" s="48" customFormat="1" ht="13.25" customHeight="1">
      <c r="J1207" s="60"/>
      <c r="K1207" s="60"/>
      <c r="M1207" s="60"/>
    </row>
    <row r="1208" spans="10:13" s="48" customFormat="1" ht="13.25" customHeight="1">
      <c r="J1208" s="60"/>
      <c r="K1208" s="60"/>
      <c r="M1208" s="60"/>
    </row>
    <row r="1209" spans="10:13" s="48" customFormat="1" ht="13.25" customHeight="1">
      <c r="J1209" s="60"/>
      <c r="K1209" s="60"/>
      <c r="M1209" s="60"/>
    </row>
    <row r="1210" spans="10:13" s="48" customFormat="1" ht="13.25" customHeight="1">
      <c r="J1210" s="60"/>
      <c r="K1210" s="60"/>
      <c r="M1210" s="60"/>
    </row>
    <row r="1211" spans="10:13" s="48" customFormat="1" ht="13.25" customHeight="1">
      <c r="J1211" s="60"/>
      <c r="K1211" s="60"/>
      <c r="M1211" s="60"/>
    </row>
    <row r="1212" spans="10:13" s="48" customFormat="1" ht="13.25" customHeight="1">
      <c r="J1212" s="60"/>
      <c r="K1212" s="60"/>
      <c r="M1212" s="60"/>
    </row>
    <row r="1213" spans="10:13" s="48" customFormat="1" ht="13.25" customHeight="1">
      <c r="J1213" s="60"/>
      <c r="K1213" s="60"/>
      <c r="M1213" s="60"/>
    </row>
    <row r="1214" spans="10:13" s="48" customFormat="1" ht="13.25" customHeight="1">
      <c r="J1214" s="60"/>
      <c r="K1214" s="60"/>
      <c r="M1214" s="60"/>
    </row>
    <row r="1215" spans="10:13" s="48" customFormat="1" ht="13.25" customHeight="1">
      <c r="J1215" s="60"/>
      <c r="K1215" s="60"/>
      <c r="M1215" s="60"/>
    </row>
    <row r="1216" spans="10:13" s="48" customFormat="1" ht="13.25" customHeight="1">
      <c r="J1216" s="60"/>
      <c r="K1216" s="60"/>
      <c r="M1216" s="60"/>
    </row>
    <row r="1217" spans="10:13" s="48" customFormat="1" ht="13.25" customHeight="1">
      <c r="J1217" s="60"/>
      <c r="K1217" s="60"/>
      <c r="M1217" s="60"/>
    </row>
    <row r="1218" spans="10:13" s="48" customFormat="1" ht="13.25" customHeight="1">
      <c r="J1218" s="60"/>
      <c r="K1218" s="60"/>
      <c r="M1218" s="60"/>
    </row>
    <row r="1219" spans="10:13" s="48" customFormat="1" ht="13.25" customHeight="1">
      <c r="J1219" s="60"/>
      <c r="K1219" s="60"/>
      <c r="M1219" s="60"/>
    </row>
    <row r="1220" spans="10:13" s="48" customFormat="1" ht="13.25" customHeight="1">
      <c r="J1220" s="60"/>
      <c r="K1220" s="60"/>
      <c r="M1220" s="60"/>
    </row>
    <row r="1221" spans="10:13" s="48" customFormat="1" ht="13.25" customHeight="1">
      <c r="J1221" s="60"/>
      <c r="K1221" s="60"/>
      <c r="M1221" s="60"/>
    </row>
    <row r="1222" spans="10:13" s="48" customFormat="1" ht="13.25" customHeight="1">
      <c r="J1222" s="60"/>
      <c r="K1222" s="60"/>
      <c r="M1222" s="60"/>
    </row>
    <row r="1223" spans="10:13" s="48" customFormat="1" ht="13.25" customHeight="1">
      <c r="J1223" s="60"/>
      <c r="K1223" s="60"/>
      <c r="M1223" s="60"/>
    </row>
    <row r="1224" spans="10:13" s="48" customFormat="1" ht="13.25" customHeight="1">
      <c r="J1224" s="60"/>
      <c r="K1224" s="60"/>
      <c r="M1224" s="60"/>
    </row>
    <row r="1225" spans="10:13" s="48" customFormat="1" ht="13.25" customHeight="1">
      <c r="J1225" s="60"/>
      <c r="K1225" s="60"/>
      <c r="M1225" s="60"/>
    </row>
    <row r="1226" spans="10:13" s="48" customFormat="1" ht="13.25" customHeight="1">
      <c r="J1226" s="60"/>
      <c r="K1226" s="60"/>
      <c r="M1226" s="60"/>
    </row>
    <row r="1227" spans="10:13" s="48" customFormat="1" ht="13.25" customHeight="1">
      <c r="J1227" s="60"/>
      <c r="K1227" s="60"/>
      <c r="M1227" s="60"/>
    </row>
    <row r="1228" spans="10:13" s="48" customFormat="1" ht="13.25" customHeight="1">
      <c r="J1228" s="60"/>
      <c r="K1228" s="60"/>
      <c r="M1228" s="60"/>
    </row>
    <row r="1229" spans="10:13" s="48" customFormat="1" ht="13.25" customHeight="1">
      <c r="J1229" s="60"/>
      <c r="K1229" s="60"/>
      <c r="M1229" s="60"/>
    </row>
    <row r="1230" spans="10:13" s="48" customFormat="1" ht="13.25" customHeight="1">
      <c r="J1230" s="60"/>
      <c r="K1230" s="60"/>
      <c r="M1230" s="60"/>
    </row>
    <row r="1231" spans="10:13" s="48" customFormat="1" ht="13.25" customHeight="1">
      <c r="J1231" s="60"/>
      <c r="K1231" s="60"/>
      <c r="M1231" s="60"/>
    </row>
    <row r="1232" spans="10:13" s="48" customFormat="1" ht="13.25" customHeight="1">
      <c r="J1232" s="60"/>
      <c r="K1232" s="60"/>
      <c r="M1232" s="60"/>
    </row>
    <row r="1233" spans="10:13" s="48" customFormat="1" ht="13.25" customHeight="1">
      <c r="J1233" s="60"/>
      <c r="K1233" s="60"/>
      <c r="M1233" s="60"/>
    </row>
    <row r="1234" spans="10:13" s="48" customFormat="1" ht="13.25" customHeight="1">
      <c r="J1234" s="60"/>
      <c r="K1234" s="60"/>
      <c r="M1234" s="60"/>
    </row>
    <row r="1235" spans="10:13" s="48" customFormat="1" ht="13.25" customHeight="1">
      <c r="J1235" s="60"/>
      <c r="K1235" s="60"/>
      <c r="M1235" s="60"/>
    </row>
    <row r="1236" spans="10:13" s="48" customFormat="1" ht="13.25" customHeight="1">
      <c r="J1236" s="60"/>
      <c r="K1236" s="60"/>
      <c r="M1236" s="60"/>
    </row>
    <row r="1237" spans="10:13" s="48" customFormat="1" ht="13.25" customHeight="1">
      <c r="J1237" s="60"/>
      <c r="K1237" s="60"/>
      <c r="M1237" s="60"/>
    </row>
    <row r="1238" spans="10:13" s="48" customFormat="1" ht="13.25" customHeight="1">
      <c r="J1238" s="60"/>
      <c r="K1238" s="60"/>
      <c r="M1238" s="60"/>
    </row>
    <row r="1239" spans="10:13" s="48" customFormat="1" ht="13.25" customHeight="1">
      <c r="J1239" s="60"/>
      <c r="K1239" s="60"/>
      <c r="M1239" s="60"/>
    </row>
    <row r="1240" spans="10:13" s="48" customFormat="1" ht="13.25" customHeight="1">
      <c r="J1240" s="60"/>
      <c r="K1240" s="60"/>
      <c r="M1240" s="60"/>
    </row>
    <row r="1241" spans="10:13" s="48" customFormat="1" ht="13.25" customHeight="1">
      <c r="J1241" s="60"/>
      <c r="K1241" s="60"/>
      <c r="M1241" s="60"/>
    </row>
    <row r="1242" spans="10:13" s="48" customFormat="1" ht="13.25" customHeight="1">
      <c r="J1242" s="60"/>
      <c r="K1242" s="60"/>
      <c r="M1242" s="60"/>
    </row>
    <row r="1243" spans="10:13" s="48" customFormat="1" ht="13.25" customHeight="1">
      <c r="J1243" s="60"/>
      <c r="K1243" s="60"/>
      <c r="M1243" s="60"/>
    </row>
    <row r="1244" spans="10:13" s="48" customFormat="1" ht="13.25" customHeight="1">
      <c r="J1244" s="60"/>
      <c r="K1244" s="60"/>
      <c r="M1244" s="60"/>
    </row>
    <row r="1245" spans="10:13" s="48" customFormat="1" ht="13.25" customHeight="1">
      <c r="J1245" s="60"/>
      <c r="K1245" s="60"/>
      <c r="M1245" s="60"/>
    </row>
    <row r="1246" spans="10:13" s="48" customFormat="1" ht="13.25" customHeight="1">
      <c r="J1246" s="60"/>
      <c r="K1246" s="60"/>
      <c r="M1246" s="60"/>
    </row>
    <row r="1247" spans="10:13" s="48" customFormat="1" ht="13.25" customHeight="1">
      <c r="J1247" s="60"/>
      <c r="K1247" s="60"/>
      <c r="M1247" s="60"/>
    </row>
    <row r="1248" spans="10:13" s="48" customFormat="1" ht="13.25" customHeight="1">
      <c r="J1248" s="60"/>
      <c r="K1248" s="60"/>
      <c r="M1248" s="60"/>
    </row>
    <row r="1249" spans="10:13" s="48" customFormat="1" ht="13.25" customHeight="1">
      <c r="J1249" s="60"/>
      <c r="K1249" s="60"/>
      <c r="M1249" s="60"/>
    </row>
    <row r="1250" spans="10:13" s="48" customFormat="1" ht="13.25" customHeight="1">
      <c r="J1250" s="60"/>
      <c r="K1250" s="60"/>
      <c r="M1250" s="60"/>
    </row>
    <row r="1251" spans="10:13" s="48" customFormat="1" ht="13.25" customHeight="1">
      <c r="J1251" s="60"/>
      <c r="K1251" s="60"/>
      <c r="M1251" s="60"/>
    </row>
    <row r="1252" spans="10:13" s="48" customFormat="1" ht="13.25" customHeight="1">
      <c r="J1252" s="60"/>
      <c r="K1252" s="60"/>
      <c r="M1252" s="60"/>
    </row>
    <row r="1253" spans="10:13" s="48" customFormat="1" ht="13.25" customHeight="1">
      <c r="J1253" s="60"/>
      <c r="K1253" s="60"/>
      <c r="M1253" s="60"/>
    </row>
    <row r="1254" spans="10:13" s="48" customFormat="1" ht="13.25" customHeight="1">
      <c r="J1254" s="60"/>
      <c r="K1254" s="60"/>
      <c r="M1254" s="60"/>
    </row>
    <row r="1255" spans="10:13" s="48" customFormat="1" ht="13.25" customHeight="1">
      <c r="J1255" s="60"/>
      <c r="K1255" s="60"/>
      <c r="M1255" s="60"/>
    </row>
    <row r="1256" spans="10:13" s="48" customFormat="1" ht="13.25" customHeight="1">
      <c r="J1256" s="60"/>
      <c r="K1256" s="60"/>
      <c r="M1256" s="60"/>
    </row>
    <row r="1257" spans="10:13" s="48" customFormat="1" ht="13.25" customHeight="1">
      <c r="J1257" s="60"/>
      <c r="K1257" s="60"/>
      <c r="M1257" s="60"/>
    </row>
    <row r="1258" spans="10:13" s="48" customFormat="1" ht="13.25" customHeight="1">
      <c r="J1258" s="60"/>
      <c r="K1258" s="60"/>
      <c r="M1258" s="60"/>
    </row>
    <row r="1259" spans="10:13" s="48" customFormat="1" ht="13.25" customHeight="1">
      <c r="J1259" s="60"/>
      <c r="K1259" s="60"/>
      <c r="M1259" s="60"/>
    </row>
    <row r="1260" spans="10:13" s="48" customFormat="1" ht="13.25" customHeight="1">
      <c r="J1260" s="60"/>
      <c r="K1260" s="60"/>
      <c r="M1260" s="60"/>
    </row>
    <row r="1261" spans="10:13" s="48" customFormat="1" ht="13.25" customHeight="1">
      <c r="J1261" s="60"/>
      <c r="K1261" s="60"/>
      <c r="M1261" s="60"/>
    </row>
    <row r="1262" spans="10:13" s="48" customFormat="1" ht="13.25" customHeight="1">
      <c r="J1262" s="60"/>
      <c r="K1262" s="60"/>
      <c r="M1262" s="60"/>
    </row>
    <row r="1263" spans="10:13" s="48" customFormat="1" ht="13.25" customHeight="1">
      <c r="J1263" s="60"/>
      <c r="K1263" s="60"/>
      <c r="M1263" s="60"/>
    </row>
    <row r="1264" spans="10:13" s="48" customFormat="1" ht="13.25" customHeight="1">
      <c r="J1264" s="60"/>
      <c r="K1264" s="60"/>
      <c r="M1264" s="60"/>
    </row>
    <row r="1265" spans="10:13" s="48" customFormat="1" ht="13.25" customHeight="1">
      <c r="J1265" s="60"/>
      <c r="K1265" s="60"/>
      <c r="M1265" s="60"/>
    </row>
    <row r="1266" spans="10:13" s="48" customFormat="1" ht="13.25" customHeight="1">
      <c r="J1266" s="60"/>
      <c r="K1266" s="60"/>
      <c r="M1266" s="60"/>
    </row>
    <row r="1267" spans="10:13" s="48" customFormat="1" ht="13.25" customHeight="1">
      <c r="J1267" s="60"/>
      <c r="K1267" s="60"/>
      <c r="M1267" s="60"/>
    </row>
    <row r="1268" spans="10:13" s="48" customFormat="1" ht="13.25" customHeight="1">
      <c r="J1268" s="60"/>
      <c r="K1268" s="60"/>
      <c r="M1268" s="60"/>
    </row>
    <row r="1269" spans="10:13" s="48" customFormat="1" ht="13.25" customHeight="1">
      <c r="J1269" s="60"/>
      <c r="K1269" s="60"/>
      <c r="M1269" s="60"/>
    </row>
    <row r="1270" spans="10:13" s="48" customFormat="1" ht="13.25" customHeight="1">
      <c r="J1270" s="60"/>
      <c r="K1270" s="60"/>
      <c r="M1270" s="60"/>
    </row>
    <row r="1271" spans="10:13" s="48" customFormat="1" ht="13.25" customHeight="1">
      <c r="J1271" s="60"/>
      <c r="K1271" s="60"/>
      <c r="M1271" s="60"/>
    </row>
    <row r="1272" spans="10:13" s="48" customFormat="1" ht="13.25" customHeight="1">
      <c r="J1272" s="60"/>
      <c r="K1272" s="60"/>
      <c r="M1272" s="60"/>
    </row>
    <row r="1273" spans="10:13" s="48" customFormat="1" ht="13.25" customHeight="1">
      <c r="J1273" s="60"/>
      <c r="K1273" s="60"/>
      <c r="M1273" s="60"/>
    </row>
    <row r="1274" spans="10:13" s="48" customFormat="1" ht="13.25" customHeight="1">
      <c r="J1274" s="60"/>
      <c r="K1274" s="60"/>
      <c r="M1274" s="60"/>
    </row>
    <row r="1275" spans="10:13" s="48" customFormat="1" ht="13.25" customHeight="1">
      <c r="J1275" s="60"/>
      <c r="K1275" s="60"/>
      <c r="M1275" s="60"/>
    </row>
    <row r="1276" spans="10:13" s="48" customFormat="1" ht="13.25" customHeight="1">
      <c r="J1276" s="60"/>
      <c r="K1276" s="60"/>
      <c r="M1276" s="60"/>
    </row>
    <row r="1277" spans="10:13" s="48" customFormat="1" ht="13.25" customHeight="1">
      <c r="J1277" s="60"/>
      <c r="K1277" s="60"/>
      <c r="M1277" s="60"/>
    </row>
    <row r="1278" spans="10:13" s="48" customFormat="1" ht="13.25" customHeight="1">
      <c r="J1278" s="60"/>
      <c r="K1278" s="60"/>
      <c r="M1278" s="60"/>
    </row>
    <row r="1279" spans="10:13" s="48" customFormat="1" ht="13.25" customHeight="1">
      <c r="J1279" s="60"/>
      <c r="K1279" s="60"/>
      <c r="M1279" s="60"/>
    </row>
    <row r="1280" spans="10:13" s="48" customFormat="1" ht="13.25" customHeight="1">
      <c r="J1280" s="60"/>
      <c r="K1280" s="60"/>
      <c r="M1280" s="60"/>
    </row>
    <row r="1281" spans="10:13" s="48" customFormat="1" ht="13.25" customHeight="1">
      <c r="J1281" s="60"/>
      <c r="K1281" s="60"/>
      <c r="M1281" s="60"/>
    </row>
    <row r="1282" spans="10:13" s="48" customFormat="1" ht="13.25" customHeight="1">
      <c r="J1282" s="60"/>
      <c r="K1282" s="60"/>
      <c r="M1282" s="60"/>
    </row>
    <row r="1283" spans="10:13" s="48" customFormat="1" ht="13.25" customHeight="1">
      <c r="J1283" s="60"/>
      <c r="K1283" s="60"/>
      <c r="M1283" s="60"/>
    </row>
    <row r="1284" spans="10:13" s="48" customFormat="1" ht="13.25" customHeight="1">
      <c r="J1284" s="60"/>
      <c r="K1284" s="60"/>
      <c r="M1284" s="60"/>
    </row>
    <row r="1285" spans="10:13" s="48" customFormat="1" ht="13.25" customHeight="1">
      <c r="J1285" s="60"/>
      <c r="K1285" s="60"/>
      <c r="M1285" s="60"/>
    </row>
    <row r="1286" spans="10:13" s="48" customFormat="1" ht="13.25" customHeight="1">
      <c r="J1286" s="60"/>
      <c r="K1286" s="60"/>
      <c r="M1286" s="60"/>
    </row>
    <row r="1287" spans="10:13" s="48" customFormat="1" ht="13.25" customHeight="1">
      <c r="J1287" s="60"/>
      <c r="K1287" s="60"/>
      <c r="M1287" s="60"/>
    </row>
    <row r="1288" spans="10:13" s="48" customFormat="1" ht="13.25" customHeight="1">
      <c r="J1288" s="60"/>
      <c r="K1288" s="60"/>
      <c r="M1288" s="60"/>
    </row>
    <row r="1289" spans="10:13" s="48" customFormat="1" ht="13.25" customHeight="1">
      <c r="J1289" s="60"/>
      <c r="K1289" s="60"/>
      <c r="M1289" s="60"/>
    </row>
    <row r="1290" spans="10:13" s="48" customFormat="1" ht="13.25" customHeight="1">
      <c r="J1290" s="60"/>
      <c r="K1290" s="60"/>
      <c r="M1290" s="60"/>
    </row>
    <row r="1291" spans="10:13" s="48" customFormat="1" ht="13.25" customHeight="1">
      <c r="J1291" s="60"/>
      <c r="K1291" s="60"/>
      <c r="M1291" s="60"/>
    </row>
    <row r="1292" spans="10:13" s="48" customFormat="1" ht="13.25" customHeight="1">
      <c r="J1292" s="60"/>
      <c r="K1292" s="60"/>
      <c r="M1292" s="60"/>
    </row>
    <row r="1293" spans="10:13" s="48" customFormat="1" ht="13.25" customHeight="1">
      <c r="J1293" s="60"/>
      <c r="K1293" s="60"/>
      <c r="M1293" s="60"/>
    </row>
    <row r="1294" spans="10:13" s="48" customFormat="1" ht="13.25" customHeight="1">
      <c r="J1294" s="60"/>
      <c r="K1294" s="60"/>
      <c r="M1294" s="60"/>
    </row>
    <row r="1295" spans="10:13" s="48" customFormat="1" ht="13.25" customHeight="1">
      <c r="J1295" s="60"/>
      <c r="K1295" s="60"/>
      <c r="M1295" s="60"/>
    </row>
    <row r="1296" spans="10:13" s="48" customFormat="1" ht="13.25" customHeight="1">
      <c r="J1296" s="60"/>
      <c r="K1296" s="60"/>
      <c r="M1296" s="60"/>
    </row>
    <row r="1297" spans="10:13" s="48" customFormat="1" ht="13.25" customHeight="1">
      <c r="J1297" s="60"/>
      <c r="K1297" s="60"/>
      <c r="M1297" s="60"/>
    </row>
    <row r="1298" spans="10:13" s="48" customFormat="1" ht="13.25" customHeight="1">
      <c r="J1298" s="60"/>
      <c r="K1298" s="60"/>
      <c r="M1298" s="60"/>
    </row>
    <row r="1299" spans="10:13" s="48" customFormat="1" ht="13.25" customHeight="1">
      <c r="J1299" s="60"/>
      <c r="K1299" s="60"/>
      <c r="M1299" s="60"/>
    </row>
    <row r="1300" spans="10:13" s="48" customFormat="1" ht="13.25" customHeight="1">
      <c r="J1300" s="60"/>
      <c r="K1300" s="60"/>
      <c r="M1300" s="60"/>
    </row>
    <row r="1301" spans="10:13" s="48" customFormat="1" ht="13.25" customHeight="1">
      <c r="J1301" s="60"/>
      <c r="K1301" s="60"/>
      <c r="M1301" s="60"/>
    </row>
    <row r="1302" spans="10:13" s="48" customFormat="1" ht="13.25" customHeight="1">
      <c r="J1302" s="60"/>
      <c r="K1302" s="60"/>
      <c r="M1302" s="60"/>
    </row>
    <row r="1303" spans="10:13" s="48" customFormat="1" ht="13.25" customHeight="1">
      <c r="J1303" s="60"/>
      <c r="K1303" s="60"/>
      <c r="M1303" s="60"/>
    </row>
    <row r="1304" spans="10:13" s="48" customFormat="1" ht="13.25" customHeight="1">
      <c r="J1304" s="60"/>
      <c r="K1304" s="60"/>
      <c r="M1304" s="60"/>
    </row>
    <row r="1305" spans="10:13" s="48" customFormat="1" ht="13.25" customHeight="1">
      <c r="J1305" s="60"/>
      <c r="K1305" s="60"/>
      <c r="M1305" s="60"/>
    </row>
    <row r="1306" spans="10:13" s="48" customFormat="1" ht="13.25" customHeight="1">
      <c r="J1306" s="60"/>
      <c r="K1306" s="60"/>
      <c r="M1306" s="60"/>
    </row>
    <row r="1307" spans="10:13" s="48" customFormat="1" ht="13.25" customHeight="1">
      <c r="J1307" s="60"/>
      <c r="K1307" s="60"/>
      <c r="M1307" s="60"/>
    </row>
    <row r="1308" spans="10:13" s="48" customFormat="1" ht="13.25" customHeight="1">
      <c r="J1308" s="60"/>
      <c r="K1308" s="60"/>
      <c r="M1308" s="60"/>
    </row>
    <row r="1309" spans="10:13" s="48" customFormat="1" ht="13.25" customHeight="1">
      <c r="J1309" s="60"/>
      <c r="K1309" s="60"/>
      <c r="M1309" s="60"/>
    </row>
    <row r="1310" spans="10:13" s="48" customFormat="1" ht="13.25" customHeight="1">
      <c r="J1310" s="60"/>
      <c r="K1310" s="60"/>
      <c r="M1310" s="60"/>
    </row>
    <row r="1311" spans="10:13" s="48" customFormat="1" ht="13.25" customHeight="1">
      <c r="J1311" s="60"/>
      <c r="K1311" s="60"/>
      <c r="M1311" s="60"/>
    </row>
    <row r="1312" spans="10:13" s="48" customFormat="1" ht="13.25" customHeight="1">
      <c r="J1312" s="60"/>
      <c r="K1312" s="60"/>
      <c r="M1312" s="60"/>
    </row>
    <row r="1313" spans="10:13" s="48" customFormat="1" ht="13.25" customHeight="1">
      <c r="J1313" s="60"/>
      <c r="K1313" s="60"/>
      <c r="M1313" s="60"/>
    </row>
    <row r="1314" spans="10:13" s="48" customFormat="1" ht="13.25" customHeight="1">
      <c r="J1314" s="60"/>
      <c r="K1314" s="60"/>
      <c r="M1314" s="60"/>
    </row>
    <row r="1315" spans="10:13" s="48" customFormat="1" ht="13.25" customHeight="1">
      <c r="J1315" s="60"/>
      <c r="K1315" s="60"/>
      <c r="M1315" s="60"/>
    </row>
    <row r="1316" spans="10:13" s="48" customFormat="1" ht="13.25" customHeight="1">
      <c r="J1316" s="60"/>
      <c r="K1316" s="60"/>
      <c r="M1316" s="60"/>
    </row>
    <row r="1317" spans="10:13" s="48" customFormat="1" ht="13.25" customHeight="1">
      <c r="J1317" s="60"/>
      <c r="K1317" s="60"/>
      <c r="M1317" s="60"/>
    </row>
    <row r="1318" spans="10:13" s="48" customFormat="1" ht="13.25" customHeight="1">
      <c r="J1318" s="60"/>
      <c r="K1318" s="60"/>
      <c r="M1318" s="60"/>
    </row>
    <row r="1319" spans="10:13" s="48" customFormat="1" ht="13.25" customHeight="1">
      <c r="J1319" s="60"/>
      <c r="K1319" s="60"/>
      <c r="M1319" s="60"/>
    </row>
    <row r="1320" spans="10:13" s="48" customFormat="1" ht="13.25" customHeight="1">
      <c r="J1320" s="60"/>
      <c r="K1320" s="60"/>
      <c r="M1320" s="60"/>
    </row>
    <row r="1321" spans="10:13" s="48" customFormat="1" ht="13.25" customHeight="1">
      <c r="J1321" s="60"/>
      <c r="K1321" s="60"/>
      <c r="M1321" s="60"/>
    </row>
    <row r="1322" spans="10:13" s="48" customFormat="1" ht="13.25" customHeight="1">
      <c r="J1322" s="60"/>
      <c r="K1322" s="60"/>
      <c r="M1322" s="60"/>
    </row>
    <row r="1323" spans="10:13" s="48" customFormat="1" ht="13.25" customHeight="1">
      <c r="J1323" s="60"/>
      <c r="K1323" s="60"/>
      <c r="M1323" s="60"/>
    </row>
    <row r="1324" spans="10:13" s="48" customFormat="1" ht="13.25" customHeight="1">
      <c r="J1324" s="60"/>
      <c r="K1324" s="60"/>
      <c r="M1324" s="60"/>
    </row>
    <row r="1325" spans="10:13" s="48" customFormat="1" ht="13.25" customHeight="1">
      <c r="J1325" s="60"/>
      <c r="K1325" s="60"/>
      <c r="M1325" s="60"/>
    </row>
    <row r="1326" spans="10:13" s="48" customFormat="1" ht="13.25" customHeight="1">
      <c r="J1326" s="60"/>
      <c r="K1326" s="60"/>
      <c r="M1326" s="60"/>
    </row>
    <row r="1327" spans="10:13" s="48" customFormat="1" ht="13.25" customHeight="1">
      <c r="J1327" s="60"/>
      <c r="K1327" s="60"/>
      <c r="M1327" s="60"/>
    </row>
    <row r="1328" spans="10:13" s="48" customFormat="1" ht="13.25" customHeight="1">
      <c r="J1328" s="60"/>
      <c r="K1328" s="60"/>
      <c r="M1328" s="60"/>
    </row>
    <row r="1329" spans="10:13" s="48" customFormat="1" ht="13.25" customHeight="1">
      <c r="J1329" s="60"/>
      <c r="K1329" s="60"/>
      <c r="M1329" s="60"/>
    </row>
    <row r="1330" spans="10:13" s="48" customFormat="1" ht="13.25" customHeight="1">
      <c r="J1330" s="60"/>
      <c r="K1330" s="60"/>
      <c r="M1330" s="60"/>
    </row>
    <row r="1331" spans="10:13" s="48" customFormat="1" ht="13.25" customHeight="1">
      <c r="J1331" s="60"/>
      <c r="K1331" s="60"/>
      <c r="M1331" s="60"/>
    </row>
    <row r="1332" spans="10:13" s="48" customFormat="1" ht="13.25" customHeight="1">
      <c r="J1332" s="60"/>
      <c r="K1332" s="60"/>
      <c r="M1332" s="60"/>
    </row>
    <row r="1333" spans="10:13" s="48" customFormat="1" ht="13.25" customHeight="1">
      <c r="J1333" s="60"/>
      <c r="K1333" s="60"/>
      <c r="M1333" s="60"/>
    </row>
    <row r="1334" spans="10:13" s="48" customFormat="1" ht="13.25" customHeight="1">
      <c r="J1334" s="60"/>
      <c r="K1334" s="60"/>
      <c r="M1334" s="60"/>
    </row>
    <row r="1335" spans="10:13" s="48" customFormat="1" ht="13.25" customHeight="1">
      <c r="J1335" s="60"/>
      <c r="K1335" s="60"/>
      <c r="M1335" s="60"/>
    </row>
    <row r="1336" spans="10:13" s="48" customFormat="1" ht="13.25" customHeight="1">
      <c r="J1336" s="60"/>
      <c r="K1336" s="60"/>
      <c r="M1336" s="60"/>
    </row>
    <row r="1337" spans="10:13" s="48" customFormat="1" ht="13.25" customHeight="1">
      <c r="J1337" s="60"/>
      <c r="K1337" s="60"/>
      <c r="M1337" s="60"/>
    </row>
    <row r="1338" spans="10:13" s="48" customFormat="1" ht="13.25" customHeight="1">
      <c r="J1338" s="60"/>
      <c r="K1338" s="60"/>
      <c r="M1338" s="60"/>
    </row>
    <row r="1339" spans="10:13" s="48" customFormat="1" ht="13.25" customHeight="1">
      <c r="J1339" s="60"/>
      <c r="K1339" s="60"/>
      <c r="M1339" s="60"/>
    </row>
    <row r="1340" spans="10:13" s="48" customFormat="1" ht="13.25" customHeight="1">
      <c r="J1340" s="60"/>
      <c r="K1340" s="60"/>
      <c r="M1340" s="60"/>
    </row>
    <row r="1341" spans="10:13" s="48" customFormat="1" ht="13.25" customHeight="1">
      <c r="J1341" s="60"/>
      <c r="K1341" s="60"/>
      <c r="M1341" s="60"/>
    </row>
    <row r="1342" spans="10:13" s="48" customFormat="1" ht="13.25" customHeight="1">
      <c r="J1342" s="60"/>
      <c r="K1342" s="60"/>
      <c r="M1342" s="60"/>
    </row>
    <row r="1343" spans="10:13" s="48" customFormat="1" ht="13.25" customHeight="1">
      <c r="J1343" s="60"/>
      <c r="K1343" s="60"/>
      <c r="M1343" s="60"/>
    </row>
    <row r="1344" spans="10:13" s="48" customFormat="1" ht="13.25" customHeight="1">
      <c r="J1344" s="60"/>
      <c r="K1344" s="60"/>
      <c r="M1344" s="60"/>
    </row>
    <row r="1345" spans="10:13" s="48" customFormat="1" ht="13.25" customHeight="1">
      <c r="J1345" s="60"/>
      <c r="K1345" s="60"/>
      <c r="M1345" s="60"/>
    </row>
    <row r="1346" spans="10:13" s="48" customFormat="1" ht="13.25" customHeight="1">
      <c r="J1346" s="60"/>
      <c r="K1346" s="60"/>
      <c r="M1346" s="60"/>
    </row>
    <row r="1347" spans="10:13" s="48" customFormat="1" ht="13.25" customHeight="1">
      <c r="J1347" s="60"/>
      <c r="K1347" s="60"/>
      <c r="M1347" s="60"/>
    </row>
    <row r="1348" spans="10:13" s="48" customFormat="1" ht="13.25" customHeight="1">
      <c r="J1348" s="60"/>
      <c r="K1348" s="60"/>
      <c r="M1348" s="60"/>
    </row>
    <row r="1349" spans="10:13" s="48" customFormat="1" ht="13.25" customHeight="1">
      <c r="J1349" s="60"/>
      <c r="K1349" s="60"/>
      <c r="M1349" s="60"/>
    </row>
    <row r="1350" spans="10:13" s="48" customFormat="1" ht="13.25" customHeight="1">
      <c r="J1350" s="60"/>
      <c r="K1350" s="60"/>
      <c r="M1350" s="60"/>
    </row>
    <row r="1351" spans="10:13" s="48" customFormat="1" ht="13.25" customHeight="1">
      <c r="J1351" s="60"/>
      <c r="K1351" s="60"/>
      <c r="M1351" s="60"/>
    </row>
    <row r="1352" spans="10:13" s="48" customFormat="1" ht="13.25" customHeight="1">
      <c r="J1352" s="60"/>
      <c r="K1352" s="60"/>
      <c r="M1352" s="60"/>
    </row>
    <row r="1353" spans="10:13" s="48" customFormat="1" ht="13.25" customHeight="1">
      <c r="J1353" s="60"/>
      <c r="K1353" s="60"/>
      <c r="M1353" s="60"/>
    </row>
    <row r="1354" spans="10:13" s="48" customFormat="1" ht="13.25" customHeight="1">
      <c r="J1354" s="60"/>
      <c r="K1354" s="60"/>
      <c r="M1354" s="60"/>
    </row>
    <row r="1355" spans="10:13" s="48" customFormat="1" ht="13.25" customHeight="1">
      <c r="J1355" s="60"/>
      <c r="K1355" s="60"/>
      <c r="M1355" s="60"/>
    </row>
    <row r="1356" spans="10:13" s="48" customFormat="1" ht="13.25" customHeight="1">
      <c r="J1356" s="60"/>
      <c r="K1356" s="60"/>
      <c r="M1356" s="60"/>
    </row>
    <row r="1357" spans="10:13" s="48" customFormat="1" ht="13.25" customHeight="1">
      <c r="J1357" s="60"/>
      <c r="K1357" s="60"/>
      <c r="M1357" s="60"/>
    </row>
    <row r="1358" spans="10:13" s="48" customFormat="1" ht="13.25" customHeight="1">
      <c r="J1358" s="60"/>
      <c r="K1358" s="60"/>
      <c r="M1358" s="60"/>
    </row>
    <row r="1359" spans="10:13" s="48" customFormat="1" ht="13.25" customHeight="1">
      <c r="J1359" s="60"/>
      <c r="K1359" s="60"/>
      <c r="M1359" s="60"/>
    </row>
    <row r="1360" spans="10:13" s="48" customFormat="1" ht="13.25" customHeight="1">
      <c r="J1360" s="60"/>
      <c r="K1360" s="60"/>
      <c r="M1360" s="60"/>
    </row>
    <row r="1361" spans="10:13" s="48" customFormat="1" ht="13.25" customHeight="1">
      <c r="J1361" s="60"/>
      <c r="K1361" s="60"/>
      <c r="M1361" s="60"/>
    </row>
    <row r="1362" spans="10:13" s="48" customFormat="1" ht="13.25" customHeight="1">
      <c r="J1362" s="60"/>
      <c r="K1362" s="60"/>
      <c r="M1362" s="60"/>
    </row>
    <row r="1363" spans="10:13" s="48" customFormat="1" ht="13.25" customHeight="1">
      <c r="J1363" s="60"/>
      <c r="K1363" s="60"/>
      <c r="M1363" s="60"/>
    </row>
    <row r="1364" spans="10:13" s="48" customFormat="1" ht="13.25" customHeight="1">
      <c r="J1364" s="60"/>
      <c r="K1364" s="60"/>
      <c r="M1364" s="60"/>
    </row>
    <row r="1365" spans="10:13" s="48" customFormat="1" ht="13.25" customHeight="1">
      <c r="J1365" s="60"/>
      <c r="K1365" s="60"/>
      <c r="M1365" s="60"/>
    </row>
    <row r="1366" spans="10:13" s="48" customFormat="1" ht="13.25" customHeight="1">
      <c r="J1366" s="60"/>
      <c r="K1366" s="60"/>
      <c r="M1366" s="60"/>
    </row>
    <row r="1367" spans="10:13" s="48" customFormat="1" ht="13.25" customHeight="1">
      <c r="J1367" s="60"/>
      <c r="K1367" s="60"/>
      <c r="M1367" s="60"/>
    </row>
    <row r="1368" spans="10:13" s="48" customFormat="1" ht="13.25" customHeight="1">
      <c r="J1368" s="60"/>
      <c r="K1368" s="60"/>
      <c r="M1368" s="60"/>
    </row>
    <row r="1369" spans="10:13" s="48" customFormat="1" ht="13.25" customHeight="1">
      <c r="J1369" s="60"/>
      <c r="K1369" s="60"/>
      <c r="M1369" s="60"/>
    </row>
    <row r="1370" spans="10:13" s="48" customFormat="1" ht="13.25" customHeight="1">
      <c r="J1370" s="60"/>
      <c r="K1370" s="60"/>
      <c r="M1370" s="60"/>
    </row>
    <row r="1371" spans="10:13" s="48" customFormat="1" ht="13.25" customHeight="1">
      <c r="J1371" s="60"/>
      <c r="K1371" s="60"/>
      <c r="M1371" s="60"/>
    </row>
    <row r="1372" spans="10:13" s="48" customFormat="1" ht="13.25" customHeight="1">
      <c r="J1372" s="60"/>
      <c r="K1372" s="60"/>
      <c r="M1372" s="60"/>
    </row>
    <row r="1373" spans="10:13" s="48" customFormat="1" ht="13.25" customHeight="1">
      <c r="J1373" s="60"/>
      <c r="K1373" s="60"/>
      <c r="M1373" s="60"/>
    </row>
    <row r="1374" spans="10:13" s="48" customFormat="1" ht="13.25" customHeight="1">
      <c r="J1374" s="60"/>
      <c r="K1374" s="60"/>
      <c r="M1374" s="60"/>
    </row>
    <row r="1375" spans="10:13" s="48" customFormat="1" ht="13.25" customHeight="1">
      <c r="J1375" s="60"/>
      <c r="K1375" s="60"/>
      <c r="M1375" s="60"/>
    </row>
    <row r="1376" spans="10:13" s="48" customFormat="1" ht="13.25" customHeight="1">
      <c r="J1376" s="60"/>
      <c r="K1376" s="60"/>
      <c r="M1376" s="60"/>
    </row>
    <row r="1377" spans="10:13" s="48" customFormat="1" ht="13.25" customHeight="1">
      <c r="J1377" s="60"/>
      <c r="K1377" s="60"/>
      <c r="M1377" s="60"/>
    </row>
    <row r="1378" spans="10:13" s="48" customFormat="1" ht="13.25" customHeight="1">
      <c r="J1378" s="60"/>
      <c r="K1378" s="60"/>
      <c r="M1378" s="60"/>
    </row>
    <row r="1379" spans="10:13" s="48" customFormat="1" ht="13.25" customHeight="1">
      <c r="J1379" s="60"/>
      <c r="K1379" s="60"/>
      <c r="M1379" s="60"/>
    </row>
    <row r="1380" spans="10:13" s="48" customFormat="1" ht="13.25" customHeight="1">
      <c r="J1380" s="60"/>
      <c r="K1380" s="60"/>
      <c r="M1380" s="60"/>
    </row>
    <row r="1381" spans="10:13" s="48" customFormat="1" ht="13.25" customHeight="1">
      <c r="J1381" s="60"/>
      <c r="K1381" s="60"/>
      <c r="M1381" s="60"/>
    </row>
    <row r="1382" spans="10:13" s="48" customFormat="1" ht="13.25" customHeight="1">
      <c r="J1382" s="60"/>
      <c r="K1382" s="60"/>
      <c r="M1382" s="60"/>
    </row>
    <row r="1383" spans="10:13" s="48" customFormat="1" ht="13.25" customHeight="1">
      <c r="J1383" s="60"/>
      <c r="K1383" s="60"/>
      <c r="M1383" s="60"/>
    </row>
    <row r="1384" spans="10:13" s="48" customFormat="1" ht="13.25" customHeight="1">
      <c r="J1384" s="60"/>
      <c r="K1384" s="60"/>
      <c r="M1384" s="60"/>
    </row>
    <row r="1385" spans="10:13" s="48" customFormat="1" ht="13.25" customHeight="1">
      <c r="J1385" s="60"/>
      <c r="K1385" s="60"/>
      <c r="M1385" s="60"/>
    </row>
    <row r="1386" spans="10:13" s="48" customFormat="1" ht="13.25" customHeight="1">
      <c r="J1386" s="60"/>
      <c r="K1386" s="60"/>
      <c r="M1386" s="60"/>
    </row>
    <row r="1387" spans="10:13" s="48" customFormat="1" ht="13.25" customHeight="1">
      <c r="J1387" s="60"/>
      <c r="K1387" s="60"/>
      <c r="M1387" s="60"/>
    </row>
    <row r="1388" spans="10:13" s="48" customFormat="1" ht="13.25" customHeight="1">
      <c r="J1388" s="60"/>
      <c r="K1388" s="60"/>
      <c r="M1388" s="60"/>
    </row>
    <row r="1389" spans="10:13" s="48" customFormat="1" ht="13.25" customHeight="1">
      <c r="J1389" s="60"/>
      <c r="K1389" s="60"/>
      <c r="M1389" s="60"/>
    </row>
    <row r="1390" spans="10:13" s="48" customFormat="1" ht="13.25" customHeight="1">
      <c r="J1390" s="60"/>
      <c r="K1390" s="60"/>
      <c r="M1390" s="60"/>
    </row>
    <row r="1391" spans="10:13" s="48" customFormat="1" ht="13.25" customHeight="1">
      <c r="J1391" s="60"/>
      <c r="K1391" s="60"/>
      <c r="M1391" s="60"/>
    </row>
    <row r="1392" spans="10:13" s="48" customFormat="1" ht="13.25" customHeight="1">
      <c r="J1392" s="60"/>
      <c r="K1392" s="60"/>
      <c r="M1392" s="60"/>
    </row>
    <row r="1393" spans="10:13" s="48" customFormat="1" ht="13.25" customHeight="1">
      <c r="J1393" s="60"/>
      <c r="K1393" s="60"/>
      <c r="M1393" s="60"/>
    </row>
    <row r="1394" spans="10:13" s="48" customFormat="1" ht="13.25" customHeight="1">
      <c r="J1394" s="60"/>
      <c r="K1394" s="60"/>
      <c r="M1394" s="60"/>
    </row>
    <row r="1395" spans="10:13" s="48" customFormat="1" ht="13.25" customHeight="1">
      <c r="J1395" s="60"/>
      <c r="K1395" s="60"/>
      <c r="M1395" s="60"/>
    </row>
    <row r="1396" spans="10:13" s="48" customFormat="1" ht="13.25" customHeight="1">
      <c r="J1396" s="60"/>
      <c r="K1396" s="60"/>
      <c r="M1396" s="60"/>
    </row>
    <row r="1397" spans="10:13" s="48" customFormat="1" ht="13.25" customHeight="1">
      <c r="J1397" s="60"/>
      <c r="K1397" s="60"/>
      <c r="M1397" s="60"/>
    </row>
    <row r="1398" spans="10:13" s="48" customFormat="1" ht="13.25" customHeight="1">
      <c r="J1398" s="60"/>
      <c r="K1398" s="60"/>
      <c r="M1398" s="60"/>
    </row>
    <row r="1399" spans="10:13" s="48" customFormat="1" ht="13.25" customHeight="1">
      <c r="J1399" s="60"/>
      <c r="K1399" s="60"/>
      <c r="M1399" s="60"/>
    </row>
    <row r="1400" spans="10:13" s="48" customFormat="1" ht="13.25" customHeight="1">
      <c r="J1400" s="60"/>
      <c r="K1400" s="60"/>
      <c r="M1400" s="60"/>
    </row>
    <row r="1401" spans="10:13" s="48" customFormat="1" ht="13.25" customHeight="1">
      <c r="J1401" s="60"/>
      <c r="K1401" s="60"/>
      <c r="M1401" s="60"/>
    </row>
    <row r="1402" spans="10:13" s="48" customFormat="1" ht="13.25" customHeight="1">
      <c r="J1402" s="60"/>
      <c r="K1402" s="60"/>
      <c r="M1402" s="60"/>
    </row>
    <row r="1403" spans="10:13" s="48" customFormat="1" ht="13.25" customHeight="1">
      <c r="J1403" s="60"/>
      <c r="K1403" s="60"/>
      <c r="M1403" s="60"/>
    </row>
    <row r="1404" spans="10:13" s="48" customFormat="1" ht="13.25" customHeight="1">
      <c r="J1404" s="60"/>
      <c r="K1404" s="60"/>
      <c r="M1404" s="60"/>
    </row>
    <row r="1405" spans="10:13" s="48" customFormat="1" ht="13.25" customHeight="1">
      <c r="J1405" s="60"/>
      <c r="K1405" s="60"/>
      <c r="M1405" s="60"/>
    </row>
    <row r="1406" spans="10:13" s="48" customFormat="1" ht="13.25" customHeight="1">
      <c r="J1406" s="60"/>
      <c r="K1406" s="60"/>
      <c r="M1406" s="60"/>
    </row>
    <row r="1407" spans="10:13" s="48" customFormat="1" ht="13.25" customHeight="1">
      <c r="J1407" s="60"/>
      <c r="K1407" s="60"/>
      <c r="M1407" s="60"/>
    </row>
    <row r="1408" spans="10:13" s="48" customFormat="1" ht="13.25" customHeight="1">
      <c r="J1408" s="60"/>
      <c r="K1408" s="60"/>
      <c r="M1408" s="60"/>
    </row>
    <row r="1409" spans="10:13" s="48" customFormat="1" ht="13.25" customHeight="1">
      <c r="J1409" s="60"/>
      <c r="K1409" s="60"/>
      <c r="M1409" s="60"/>
    </row>
    <row r="1410" spans="10:13" s="48" customFormat="1" ht="13.25" customHeight="1">
      <c r="J1410" s="60"/>
      <c r="K1410" s="60"/>
      <c r="M1410" s="60"/>
    </row>
    <row r="1411" spans="10:13" s="48" customFormat="1" ht="13.25" customHeight="1">
      <c r="J1411" s="60"/>
      <c r="K1411" s="60"/>
      <c r="M1411" s="60"/>
    </row>
    <row r="1412" spans="10:13" s="48" customFormat="1" ht="13.25" customHeight="1">
      <c r="J1412" s="60"/>
      <c r="K1412" s="60"/>
      <c r="M1412" s="60"/>
    </row>
    <row r="1413" spans="10:13" s="48" customFormat="1" ht="13.25" customHeight="1">
      <c r="J1413" s="60"/>
      <c r="K1413" s="60"/>
      <c r="M1413" s="60"/>
    </row>
    <row r="1414" spans="10:13" s="48" customFormat="1" ht="13.25" customHeight="1">
      <c r="J1414" s="60"/>
      <c r="K1414" s="60"/>
      <c r="M1414" s="60"/>
    </row>
    <row r="1415" spans="10:13" s="48" customFormat="1" ht="13.25" customHeight="1">
      <c r="J1415" s="60"/>
      <c r="K1415" s="60"/>
      <c r="M1415" s="60"/>
    </row>
    <row r="1416" spans="10:13" s="48" customFormat="1" ht="13.25" customHeight="1">
      <c r="J1416" s="60"/>
      <c r="K1416" s="60"/>
      <c r="M1416" s="60"/>
    </row>
    <row r="1417" spans="10:13" s="48" customFormat="1" ht="13.25" customHeight="1">
      <c r="J1417" s="60"/>
      <c r="K1417" s="60"/>
      <c r="M1417" s="60"/>
    </row>
    <row r="1418" spans="10:13" s="48" customFormat="1" ht="13.25" customHeight="1">
      <c r="J1418" s="60"/>
      <c r="K1418" s="60"/>
      <c r="M1418" s="60"/>
    </row>
    <row r="1419" spans="10:13" s="48" customFormat="1" ht="13.25" customHeight="1">
      <c r="J1419" s="60"/>
      <c r="K1419" s="60"/>
      <c r="M1419" s="60"/>
    </row>
    <row r="1420" spans="10:13" s="48" customFormat="1" ht="13.25" customHeight="1">
      <c r="J1420" s="60"/>
      <c r="K1420" s="60"/>
      <c r="M1420" s="60"/>
    </row>
    <row r="1421" spans="10:13" s="48" customFormat="1" ht="13.25" customHeight="1">
      <c r="J1421" s="60"/>
      <c r="K1421" s="60"/>
      <c r="M1421" s="60"/>
    </row>
    <row r="1422" spans="10:13" s="48" customFormat="1" ht="13.25" customHeight="1">
      <c r="J1422" s="60"/>
      <c r="K1422" s="60"/>
      <c r="M1422" s="60"/>
    </row>
    <row r="1423" spans="10:13" s="48" customFormat="1" ht="13.25" customHeight="1">
      <c r="J1423" s="60"/>
      <c r="K1423" s="60"/>
      <c r="M1423" s="60"/>
    </row>
    <row r="1424" spans="10:13" s="48" customFormat="1" ht="13.25" customHeight="1">
      <c r="J1424" s="60"/>
      <c r="K1424" s="60"/>
      <c r="M1424" s="60"/>
    </row>
    <row r="1425" spans="10:13" s="48" customFormat="1" ht="13.25" customHeight="1">
      <c r="J1425" s="60"/>
      <c r="K1425" s="60"/>
      <c r="M1425" s="60"/>
    </row>
    <row r="1426" spans="10:13" s="48" customFormat="1" ht="13.25" customHeight="1">
      <c r="J1426" s="60"/>
      <c r="K1426" s="60"/>
      <c r="M1426" s="60"/>
    </row>
    <row r="1427" spans="10:13" s="48" customFormat="1" ht="13.25" customHeight="1">
      <c r="J1427" s="60"/>
      <c r="K1427" s="60"/>
      <c r="M1427" s="60"/>
    </row>
    <row r="1428" spans="10:13" s="48" customFormat="1" ht="13.25" customHeight="1">
      <c r="J1428" s="60"/>
      <c r="K1428" s="60"/>
      <c r="M1428" s="60"/>
    </row>
    <row r="1429" spans="10:13" s="48" customFormat="1" ht="13.25" customHeight="1">
      <c r="J1429" s="60"/>
      <c r="K1429" s="60"/>
      <c r="M1429" s="60"/>
    </row>
    <row r="1430" spans="10:13" s="48" customFormat="1" ht="13.25" customHeight="1">
      <c r="J1430" s="60"/>
      <c r="K1430" s="60"/>
      <c r="M1430" s="60"/>
    </row>
    <row r="1431" spans="10:13" s="48" customFormat="1" ht="13.25" customHeight="1">
      <c r="J1431" s="60"/>
      <c r="K1431" s="60"/>
      <c r="M1431" s="60"/>
    </row>
    <row r="1432" spans="10:13" s="48" customFormat="1" ht="13.25" customHeight="1">
      <c r="J1432" s="60"/>
      <c r="K1432" s="60"/>
      <c r="M1432" s="60"/>
    </row>
    <row r="1433" spans="10:13" s="48" customFormat="1" ht="13.25" customHeight="1">
      <c r="J1433" s="60"/>
      <c r="K1433" s="60"/>
      <c r="M1433" s="60"/>
    </row>
    <row r="1434" spans="10:13" s="48" customFormat="1" ht="13.25" customHeight="1">
      <c r="J1434" s="60"/>
      <c r="K1434" s="60"/>
      <c r="M1434" s="60"/>
    </row>
    <row r="1435" spans="10:13" s="48" customFormat="1" ht="13.25" customHeight="1">
      <c r="J1435" s="60"/>
      <c r="K1435" s="60"/>
      <c r="M1435" s="60"/>
    </row>
    <row r="1436" spans="10:13" s="48" customFormat="1" ht="13.25" customHeight="1">
      <c r="J1436" s="60"/>
      <c r="K1436" s="60"/>
      <c r="M1436" s="60"/>
    </row>
    <row r="1437" spans="10:13" s="48" customFormat="1" ht="13.25" customHeight="1">
      <c r="J1437" s="60"/>
      <c r="K1437" s="60"/>
      <c r="M1437" s="60"/>
    </row>
    <row r="1438" spans="10:13" s="48" customFormat="1" ht="13.25" customHeight="1">
      <c r="J1438" s="60"/>
      <c r="K1438" s="60"/>
      <c r="M1438" s="60"/>
    </row>
    <row r="1439" spans="10:13" s="48" customFormat="1" ht="13.25" customHeight="1">
      <c r="J1439" s="60"/>
      <c r="K1439" s="60"/>
      <c r="M1439" s="60"/>
    </row>
    <row r="1440" spans="10:13" s="48" customFormat="1" ht="13.25" customHeight="1">
      <c r="J1440" s="60"/>
      <c r="K1440" s="60"/>
      <c r="M1440" s="60"/>
    </row>
    <row r="1441" spans="10:13" s="48" customFormat="1" ht="13.25" customHeight="1">
      <c r="J1441" s="60"/>
      <c r="K1441" s="60"/>
      <c r="M1441" s="60"/>
    </row>
    <row r="1442" spans="10:13" s="48" customFormat="1" ht="13.25" customHeight="1">
      <c r="J1442" s="60"/>
      <c r="K1442" s="60"/>
      <c r="M1442" s="60"/>
    </row>
    <row r="1443" spans="10:13" s="48" customFormat="1" ht="13.25" customHeight="1">
      <c r="J1443" s="60"/>
      <c r="K1443" s="60"/>
      <c r="M1443" s="60"/>
    </row>
    <row r="1444" spans="10:13" s="48" customFormat="1" ht="13.25" customHeight="1">
      <c r="J1444" s="60"/>
      <c r="K1444" s="60"/>
      <c r="M1444" s="60"/>
    </row>
    <row r="1445" spans="10:13" s="48" customFormat="1" ht="13.25" customHeight="1">
      <c r="J1445" s="60"/>
      <c r="K1445" s="60"/>
      <c r="M1445" s="60"/>
    </row>
    <row r="1446" spans="10:13" s="48" customFormat="1" ht="13.25" customHeight="1">
      <c r="J1446" s="60"/>
      <c r="K1446" s="60"/>
      <c r="M1446" s="60"/>
    </row>
    <row r="1447" spans="10:13" s="48" customFormat="1" ht="13.25" customHeight="1">
      <c r="J1447" s="60"/>
      <c r="K1447" s="60"/>
      <c r="M1447" s="60"/>
    </row>
    <row r="1448" spans="10:13" s="48" customFormat="1" ht="13.25" customHeight="1">
      <c r="J1448" s="60"/>
      <c r="K1448" s="60"/>
      <c r="M1448" s="60"/>
    </row>
    <row r="1449" spans="10:13" s="48" customFormat="1" ht="13.25" customHeight="1">
      <c r="J1449" s="60"/>
      <c r="K1449" s="60"/>
      <c r="M1449" s="60"/>
    </row>
    <row r="1450" spans="10:13" s="48" customFormat="1" ht="13.25" customHeight="1">
      <c r="J1450" s="60"/>
      <c r="K1450" s="60"/>
      <c r="M1450" s="60"/>
    </row>
    <row r="1451" spans="10:13" s="48" customFormat="1" ht="13.25" customHeight="1">
      <c r="J1451" s="60"/>
      <c r="K1451" s="60"/>
      <c r="M1451" s="60"/>
    </row>
    <row r="1452" spans="10:13" s="48" customFormat="1" ht="13.25" customHeight="1">
      <c r="J1452" s="60"/>
      <c r="K1452" s="60"/>
      <c r="M1452" s="60"/>
    </row>
    <row r="1453" spans="10:13" s="48" customFormat="1" ht="13.25" customHeight="1">
      <c r="J1453" s="60"/>
      <c r="K1453" s="60"/>
      <c r="M1453" s="60"/>
    </row>
    <row r="1454" spans="10:13" s="48" customFormat="1" ht="13.25" customHeight="1">
      <c r="J1454" s="60"/>
      <c r="K1454" s="60"/>
      <c r="M1454" s="60"/>
    </row>
    <row r="1455" spans="10:13" s="48" customFormat="1" ht="13.25" customHeight="1">
      <c r="J1455" s="60"/>
      <c r="K1455" s="60"/>
      <c r="M1455" s="60"/>
    </row>
    <row r="1456" spans="10:13" s="48" customFormat="1" ht="13.25" customHeight="1">
      <c r="J1456" s="60"/>
      <c r="K1456" s="60"/>
      <c r="M1456" s="60"/>
    </row>
    <row r="1457" spans="10:13" s="48" customFormat="1" ht="13.25" customHeight="1">
      <c r="J1457" s="60"/>
      <c r="K1457" s="60"/>
      <c r="M1457" s="60"/>
    </row>
    <row r="1458" spans="10:13" s="48" customFormat="1" ht="13.25" customHeight="1">
      <c r="J1458" s="60"/>
      <c r="K1458" s="60"/>
      <c r="M1458" s="60"/>
    </row>
    <row r="1459" spans="10:13" s="48" customFormat="1" ht="13.25" customHeight="1">
      <c r="J1459" s="60"/>
      <c r="K1459" s="60"/>
      <c r="M1459" s="60"/>
    </row>
    <row r="1460" spans="10:13" s="48" customFormat="1" ht="13.25" customHeight="1">
      <c r="J1460" s="60"/>
      <c r="K1460" s="60"/>
      <c r="M1460" s="60"/>
    </row>
    <row r="1461" spans="10:13" s="48" customFormat="1" ht="13.25" customHeight="1">
      <c r="J1461" s="60"/>
      <c r="K1461" s="60"/>
      <c r="M1461" s="60"/>
    </row>
    <row r="1462" spans="10:13" s="48" customFormat="1" ht="13.25" customHeight="1">
      <c r="J1462" s="60"/>
      <c r="K1462" s="60"/>
      <c r="M1462" s="60"/>
    </row>
    <row r="1463" spans="10:13" s="48" customFormat="1" ht="13.25" customHeight="1">
      <c r="J1463" s="60"/>
      <c r="K1463" s="60"/>
      <c r="M1463" s="60"/>
    </row>
    <row r="1464" spans="10:13" s="48" customFormat="1" ht="13.25" customHeight="1">
      <c r="J1464" s="60"/>
      <c r="K1464" s="60"/>
      <c r="M1464" s="60"/>
    </row>
    <row r="1465" spans="10:13" s="48" customFormat="1" ht="13.25" customHeight="1">
      <c r="J1465" s="60"/>
      <c r="K1465" s="60"/>
      <c r="M1465" s="60"/>
    </row>
    <row r="1466" spans="10:13" s="48" customFormat="1" ht="13.25" customHeight="1">
      <c r="J1466" s="60"/>
      <c r="K1466" s="60"/>
      <c r="M1466" s="60"/>
    </row>
    <row r="1467" spans="10:13" s="48" customFormat="1" ht="13.25" customHeight="1">
      <c r="J1467" s="60"/>
      <c r="K1467" s="60"/>
      <c r="M1467" s="60"/>
    </row>
    <row r="1468" spans="10:13" s="48" customFormat="1" ht="13.25" customHeight="1">
      <c r="J1468" s="60"/>
      <c r="K1468" s="60"/>
      <c r="M1468" s="60"/>
    </row>
    <row r="1469" spans="10:13" s="48" customFormat="1" ht="13.25" customHeight="1">
      <c r="J1469" s="60"/>
      <c r="K1469" s="60"/>
      <c r="M1469" s="60"/>
    </row>
    <row r="1470" spans="10:13" s="48" customFormat="1" ht="13.25" customHeight="1">
      <c r="J1470" s="60"/>
      <c r="K1470" s="60"/>
      <c r="M1470" s="60"/>
    </row>
    <row r="1471" spans="10:13" s="48" customFormat="1" ht="13.25" customHeight="1">
      <c r="J1471" s="60"/>
      <c r="K1471" s="60"/>
      <c r="M1471" s="60"/>
    </row>
    <row r="1472" spans="10:13" s="48" customFormat="1" ht="13.25" customHeight="1">
      <c r="J1472" s="60"/>
      <c r="K1472" s="60"/>
      <c r="M1472" s="60"/>
    </row>
    <row r="1473" spans="10:13" s="48" customFormat="1" ht="13.25" customHeight="1">
      <c r="J1473" s="60"/>
      <c r="K1473" s="60"/>
      <c r="M1473" s="60"/>
    </row>
    <row r="1474" spans="10:13" s="48" customFormat="1" ht="13.25" customHeight="1">
      <c r="J1474" s="60"/>
      <c r="K1474" s="60"/>
      <c r="M1474" s="60"/>
    </row>
    <row r="1475" spans="10:13" s="48" customFormat="1" ht="13.25" customHeight="1">
      <c r="J1475" s="60"/>
      <c r="K1475" s="60"/>
      <c r="M1475" s="60"/>
    </row>
    <row r="1476" spans="10:13" s="48" customFormat="1" ht="13.25" customHeight="1">
      <c r="J1476" s="60"/>
      <c r="K1476" s="60"/>
      <c r="M1476" s="60"/>
    </row>
    <row r="1477" spans="10:13" s="48" customFormat="1" ht="13.25" customHeight="1">
      <c r="J1477" s="60"/>
      <c r="K1477" s="60"/>
      <c r="M1477" s="60"/>
    </row>
    <row r="1478" spans="10:13" s="48" customFormat="1" ht="13.25" customHeight="1">
      <c r="J1478" s="60"/>
      <c r="K1478" s="60"/>
      <c r="M1478" s="60"/>
    </row>
    <row r="1479" spans="10:13" s="48" customFormat="1" ht="13.25" customHeight="1">
      <c r="J1479" s="60"/>
      <c r="K1479" s="60"/>
      <c r="M1479" s="60"/>
    </row>
    <row r="1480" spans="10:13" s="48" customFormat="1" ht="13.25" customHeight="1">
      <c r="J1480" s="60"/>
      <c r="K1480" s="60"/>
      <c r="M1480" s="60"/>
    </row>
    <row r="1481" spans="10:13" s="48" customFormat="1" ht="13.25" customHeight="1">
      <c r="J1481" s="60"/>
      <c r="K1481" s="60"/>
      <c r="M1481" s="60"/>
    </row>
    <row r="1482" spans="10:13" s="48" customFormat="1" ht="13.25" customHeight="1">
      <c r="J1482" s="60"/>
      <c r="K1482" s="60"/>
      <c r="M1482" s="60"/>
    </row>
    <row r="1483" spans="10:13" s="48" customFormat="1" ht="13.25" customHeight="1">
      <c r="J1483" s="60"/>
      <c r="K1483" s="60"/>
      <c r="M1483" s="60"/>
    </row>
    <row r="1484" spans="10:13" s="48" customFormat="1" ht="13.25" customHeight="1">
      <c r="J1484" s="60"/>
      <c r="K1484" s="60"/>
      <c r="M1484" s="60"/>
    </row>
    <row r="1485" spans="10:13" s="48" customFormat="1" ht="13.25" customHeight="1">
      <c r="J1485" s="60"/>
      <c r="K1485" s="60"/>
      <c r="M1485" s="60"/>
    </row>
    <row r="1486" spans="10:13" s="48" customFormat="1" ht="13.25" customHeight="1">
      <c r="J1486" s="60"/>
      <c r="K1486" s="60"/>
      <c r="M1486" s="60"/>
    </row>
    <row r="1487" spans="10:13" s="48" customFormat="1" ht="13.25" customHeight="1">
      <c r="J1487" s="60"/>
      <c r="K1487" s="60"/>
      <c r="M1487" s="60"/>
    </row>
    <row r="1488" spans="10:13" s="48" customFormat="1" ht="13.25" customHeight="1">
      <c r="J1488" s="60"/>
      <c r="K1488" s="60"/>
      <c r="M1488" s="60"/>
    </row>
    <row r="1489" spans="10:13" s="48" customFormat="1" ht="13.25" customHeight="1">
      <c r="J1489" s="60"/>
      <c r="K1489" s="60"/>
      <c r="M1489" s="60"/>
    </row>
    <row r="1490" spans="10:13" s="48" customFormat="1" ht="13.25" customHeight="1">
      <c r="J1490" s="60"/>
      <c r="K1490" s="60"/>
      <c r="M1490" s="60"/>
    </row>
    <row r="1491" spans="10:13" s="48" customFormat="1" ht="13.25" customHeight="1">
      <c r="J1491" s="60"/>
      <c r="K1491" s="60"/>
      <c r="M1491" s="60"/>
    </row>
    <row r="1492" spans="10:13" s="48" customFormat="1" ht="13.25" customHeight="1">
      <c r="J1492" s="60"/>
      <c r="K1492" s="60"/>
      <c r="M1492" s="60"/>
    </row>
    <row r="1493" spans="10:13" s="48" customFormat="1" ht="13.25" customHeight="1">
      <c r="J1493" s="60"/>
      <c r="K1493" s="60"/>
      <c r="M1493" s="60"/>
    </row>
    <row r="1494" spans="10:13" s="48" customFormat="1" ht="13.25" customHeight="1">
      <c r="J1494" s="60"/>
      <c r="K1494" s="60"/>
      <c r="M1494" s="60"/>
    </row>
    <row r="1495" spans="10:13" s="48" customFormat="1" ht="13.25" customHeight="1">
      <c r="J1495" s="60"/>
      <c r="K1495" s="60"/>
      <c r="M1495" s="60"/>
    </row>
    <row r="1496" spans="10:13" s="48" customFormat="1" ht="13.25" customHeight="1">
      <c r="J1496" s="60"/>
      <c r="K1496" s="60"/>
      <c r="M1496" s="60"/>
    </row>
    <row r="1497" spans="10:13" s="48" customFormat="1" ht="13.25" customHeight="1">
      <c r="J1497" s="60"/>
      <c r="K1497" s="60"/>
      <c r="M1497" s="60"/>
    </row>
    <row r="1498" spans="10:13" s="48" customFormat="1" ht="13.25" customHeight="1">
      <c r="J1498" s="60"/>
      <c r="K1498" s="60"/>
      <c r="M1498" s="60"/>
    </row>
    <row r="1499" spans="10:13" s="48" customFormat="1" ht="13.25" customHeight="1">
      <c r="J1499" s="60"/>
      <c r="K1499" s="60"/>
      <c r="M1499" s="60"/>
    </row>
    <row r="1500" spans="10:13" s="48" customFormat="1" ht="13.25" customHeight="1">
      <c r="J1500" s="60"/>
      <c r="K1500" s="60"/>
      <c r="M1500" s="60"/>
    </row>
    <row r="1501" spans="10:13" s="48" customFormat="1" ht="13.25" customHeight="1">
      <c r="J1501" s="60"/>
      <c r="K1501" s="60"/>
      <c r="M1501" s="60"/>
    </row>
    <row r="1502" spans="10:13" s="48" customFormat="1" ht="13.25" customHeight="1">
      <c r="J1502" s="60"/>
      <c r="K1502" s="60"/>
      <c r="M1502" s="60"/>
    </row>
    <row r="1503" spans="10:13" s="48" customFormat="1" ht="13.25" customHeight="1">
      <c r="J1503" s="60"/>
      <c r="K1503" s="60"/>
      <c r="M1503" s="60"/>
    </row>
    <row r="1504" spans="10:13" s="48" customFormat="1" ht="13.25" customHeight="1">
      <c r="J1504" s="60"/>
      <c r="K1504" s="60"/>
      <c r="M1504" s="60"/>
    </row>
    <row r="1505" spans="10:13" s="48" customFormat="1" ht="13.25" customHeight="1">
      <c r="J1505" s="60"/>
      <c r="K1505" s="60"/>
      <c r="M1505" s="60"/>
    </row>
    <row r="1506" spans="10:13" s="48" customFormat="1" ht="13.25" customHeight="1">
      <c r="J1506" s="60"/>
      <c r="K1506" s="60"/>
      <c r="M1506" s="60"/>
    </row>
    <row r="1507" spans="10:13" s="48" customFormat="1" ht="13.25" customHeight="1">
      <c r="J1507" s="60"/>
      <c r="K1507" s="60"/>
      <c r="M1507" s="60"/>
    </row>
    <row r="1508" spans="10:13" s="48" customFormat="1" ht="13.25" customHeight="1">
      <c r="J1508" s="60"/>
      <c r="K1508" s="60"/>
      <c r="M1508" s="60"/>
    </row>
    <row r="1509" spans="10:13" s="48" customFormat="1" ht="13.25" customHeight="1">
      <c r="J1509" s="60"/>
      <c r="K1509" s="60"/>
      <c r="M1509" s="60"/>
    </row>
    <row r="1510" spans="10:13" s="48" customFormat="1" ht="13.25" customHeight="1">
      <c r="J1510" s="60"/>
      <c r="K1510" s="60"/>
      <c r="M1510" s="60"/>
    </row>
    <row r="1511" spans="10:13" s="48" customFormat="1" ht="13.25" customHeight="1">
      <c r="J1511" s="60"/>
      <c r="K1511" s="60"/>
      <c r="M1511" s="60"/>
    </row>
    <row r="1512" spans="10:13" s="48" customFormat="1" ht="13.25" customHeight="1">
      <c r="J1512" s="60"/>
      <c r="K1512" s="60"/>
      <c r="M1512" s="60"/>
    </row>
    <row r="1513" spans="10:13" s="48" customFormat="1" ht="13.25" customHeight="1">
      <c r="J1513" s="60"/>
      <c r="K1513" s="60"/>
      <c r="M1513" s="60"/>
    </row>
    <row r="1514" spans="10:13" s="48" customFormat="1" ht="13.25" customHeight="1">
      <c r="J1514" s="60"/>
      <c r="K1514" s="60"/>
      <c r="M1514" s="60"/>
    </row>
    <row r="1515" spans="10:13" s="48" customFormat="1" ht="13.25" customHeight="1">
      <c r="J1515" s="60"/>
      <c r="K1515" s="60"/>
      <c r="M1515" s="60"/>
    </row>
    <row r="1516" spans="10:13" s="48" customFormat="1" ht="13.25" customHeight="1">
      <c r="J1516" s="60"/>
      <c r="K1516" s="60"/>
      <c r="M1516" s="60"/>
    </row>
    <row r="1517" spans="10:13" s="48" customFormat="1" ht="13.25" customHeight="1">
      <c r="J1517" s="60"/>
      <c r="K1517" s="60"/>
      <c r="M1517" s="60"/>
    </row>
    <row r="1518" spans="10:13" s="48" customFormat="1" ht="13.25" customHeight="1">
      <c r="J1518" s="60"/>
      <c r="K1518" s="60"/>
      <c r="M1518" s="60"/>
    </row>
    <row r="1519" spans="10:13" s="48" customFormat="1" ht="13.25" customHeight="1">
      <c r="J1519" s="60"/>
      <c r="K1519" s="60"/>
      <c r="M1519" s="60"/>
    </row>
    <row r="1520" spans="10:13" s="48" customFormat="1" ht="13.25" customHeight="1">
      <c r="J1520" s="60"/>
      <c r="K1520" s="60"/>
      <c r="M1520" s="60"/>
    </row>
    <row r="1521" spans="10:13" s="48" customFormat="1" ht="13.25" customHeight="1">
      <c r="J1521" s="60"/>
      <c r="K1521" s="60"/>
      <c r="M1521" s="60"/>
    </row>
    <row r="1522" spans="10:13" s="48" customFormat="1" ht="13.25" customHeight="1">
      <c r="J1522" s="60"/>
      <c r="K1522" s="60"/>
      <c r="M1522" s="60"/>
    </row>
    <row r="1523" spans="10:13" s="48" customFormat="1" ht="13.25" customHeight="1">
      <c r="J1523" s="60"/>
      <c r="K1523" s="60"/>
      <c r="M1523" s="60"/>
    </row>
    <row r="1524" spans="10:13" s="48" customFormat="1" ht="13.25" customHeight="1">
      <c r="J1524" s="60"/>
      <c r="K1524" s="60"/>
      <c r="M1524" s="60"/>
    </row>
    <row r="1525" spans="10:13" s="48" customFormat="1" ht="13.25" customHeight="1">
      <c r="J1525" s="60"/>
      <c r="K1525" s="60"/>
      <c r="M1525" s="60"/>
    </row>
    <row r="1526" spans="10:13" s="48" customFormat="1" ht="13.25" customHeight="1">
      <c r="J1526" s="60"/>
      <c r="K1526" s="60"/>
      <c r="M1526" s="60"/>
    </row>
    <row r="1527" spans="10:13" s="48" customFormat="1" ht="13.25" customHeight="1">
      <c r="J1527" s="60"/>
      <c r="K1527" s="60"/>
      <c r="M1527" s="60"/>
    </row>
    <row r="1528" spans="10:13" s="48" customFormat="1" ht="13.25" customHeight="1">
      <c r="J1528" s="60"/>
      <c r="K1528" s="60"/>
      <c r="M1528" s="60"/>
    </row>
    <row r="1529" spans="10:13" s="48" customFormat="1" ht="13.25" customHeight="1">
      <c r="J1529" s="60"/>
      <c r="K1529" s="60"/>
      <c r="M1529" s="60"/>
    </row>
    <row r="1530" spans="10:13" s="48" customFormat="1" ht="13.25" customHeight="1">
      <c r="J1530" s="60"/>
      <c r="K1530" s="60"/>
      <c r="M1530" s="60"/>
    </row>
    <row r="1531" spans="10:13" s="48" customFormat="1" ht="13.25" customHeight="1">
      <c r="J1531" s="60"/>
      <c r="K1531" s="60"/>
      <c r="M1531" s="60"/>
    </row>
    <row r="1532" spans="10:13" s="48" customFormat="1" ht="13.25" customHeight="1">
      <c r="J1532" s="60"/>
      <c r="K1532" s="60"/>
      <c r="M1532" s="60"/>
    </row>
    <row r="1533" spans="10:13" s="48" customFormat="1" ht="13.25" customHeight="1">
      <c r="J1533" s="60"/>
      <c r="K1533" s="60"/>
      <c r="M1533" s="60"/>
    </row>
    <row r="1534" spans="10:13" s="48" customFormat="1" ht="13.25" customHeight="1">
      <c r="J1534" s="60"/>
      <c r="K1534" s="60"/>
      <c r="M1534" s="60"/>
    </row>
    <row r="1535" spans="10:13" s="48" customFormat="1" ht="13.25" customHeight="1">
      <c r="J1535" s="60"/>
      <c r="K1535" s="60"/>
      <c r="M1535" s="60"/>
    </row>
    <row r="1536" spans="10:13" s="48" customFormat="1" ht="13.25" customHeight="1">
      <c r="J1536" s="60"/>
      <c r="K1536" s="60"/>
      <c r="M1536" s="60"/>
    </row>
    <row r="1537" spans="10:13" s="48" customFormat="1" ht="13.25" customHeight="1">
      <c r="J1537" s="60"/>
      <c r="K1537" s="60"/>
      <c r="M1537" s="60"/>
    </row>
    <row r="1538" spans="10:13" s="48" customFormat="1" ht="13.25" customHeight="1">
      <c r="J1538" s="60"/>
      <c r="K1538" s="60"/>
      <c r="M1538" s="60"/>
    </row>
    <row r="1539" spans="10:13" s="48" customFormat="1" ht="13.25" customHeight="1">
      <c r="J1539" s="60"/>
      <c r="K1539" s="60"/>
      <c r="M1539" s="60"/>
    </row>
    <row r="1540" spans="10:13" s="48" customFormat="1" ht="13.25" customHeight="1">
      <c r="J1540" s="60"/>
      <c r="K1540" s="60"/>
      <c r="M1540" s="60"/>
    </row>
    <row r="1541" spans="10:13" s="48" customFormat="1" ht="13.25" customHeight="1">
      <c r="J1541" s="60"/>
      <c r="K1541" s="60"/>
      <c r="M1541" s="60"/>
    </row>
    <row r="1542" spans="10:13" s="48" customFormat="1" ht="13.25" customHeight="1">
      <c r="J1542" s="60"/>
      <c r="K1542" s="60"/>
      <c r="M1542" s="60"/>
    </row>
    <row r="1543" spans="10:13" s="48" customFormat="1" ht="13.25" customHeight="1">
      <c r="J1543" s="60"/>
      <c r="K1543" s="60"/>
      <c r="M1543" s="60"/>
    </row>
    <row r="1544" spans="10:13" s="48" customFormat="1" ht="13.25" customHeight="1">
      <c r="J1544" s="60"/>
      <c r="K1544" s="60"/>
      <c r="M1544" s="60"/>
    </row>
    <row r="1545" spans="10:13" s="48" customFormat="1" ht="13.25" customHeight="1">
      <c r="J1545" s="60"/>
      <c r="K1545" s="60"/>
      <c r="M1545" s="60"/>
    </row>
    <row r="1546" spans="10:13" s="48" customFormat="1" ht="13.25" customHeight="1">
      <c r="J1546" s="60"/>
      <c r="K1546" s="60"/>
      <c r="M1546" s="60"/>
    </row>
    <row r="1547" spans="10:13" s="48" customFormat="1" ht="13.25" customHeight="1">
      <c r="J1547" s="60"/>
      <c r="K1547" s="60"/>
      <c r="M1547" s="60"/>
    </row>
    <row r="1548" spans="10:13" s="48" customFormat="1" ht="13.25" customHeight="1">
      <c r="J1548" s="60"/>
      <c r="K1548" s="60"/>
      <c r="M1548" s="60"/>
    </row>
    <row r="1549" spans="10:13" s="48" customFormat="1" ht="13.25" customHeight="1">
      <c r="J1549" s="60"/>
      <c r="K1549" s="60"/>
      <c r="M1549" s="60"/>
    </row>
    <row r="1550" spans="10:13" s="48" customFormat="1" ht="13.25" customHeight="1">
      <c r="J1550" s="60"/>
      <c r="K1550" s="60"/>
      <c r="M1550" s="60"/>
    </row>
    <row r="1551" spans="10:13" s="48" customFormat="1" ht="13.25" customHeight="1">
      <c r="J1551" s="60"/>
      <c r="K1551" s="60"/>
      <c r="M1551" s="60"/>
    </row>
    <row r="1552" spans="10:13" s="48" customFormat="1" ht="13.25" customHeight="1">
      <c r="J1552" s="60"/>
      <c r="K1552" s="60"/>
      <c r="M1552" s="60"/>
    </row>
    <row r="1553" spans="10:13" s="48" customFormat="1" ht="13.25" customHeight="1">
      <c r="J1553" s="60"/>
      <c r="K1553" s="60"/>
      <c r="M1553" s="60"/>
    </row>
    <row r="1554" spans="10:13" s="48" customFormat="1" ht="13.25" customHeight="1">
      <c r="J1554" s="60"/>
      <c r="K1554" s="60"/>
      <c r="M1554" s="60"/>
    </row>
    <row r="1555" spans="10:13" s="48" customFormat="1" ht="13.25" customHeight="1">
      <c r="J1555" s="60"/>
      <c r="K1555" s="60"/>
      <c r="M1555" s="60"/>
    </row>
    <row r="1556" spans="10:13" s="48" customFormat="1" ht="13.25" customHeight="1">
      <c r="J1556" s="60"/>
      <c r="K1556" s="60"/>
      <c r="M1556" s="60"/>
    </row>
    <row r="1557" spans="10:13" s="48" customFormat="1" ht="13.25" customHeight="1">
      <c r="J1557" s="60"/>
      <c r="K1557" s="60"/>
      <c r="M1557" s="60"/>
    </row>
    <row r="1558" spans="10:13" s="48" customFormat="1" ht="13.25" customHeight="1">
      <c r="J1558" s="60"/>
      <c r="K1558" s="60"/>
      <c r="M1558" s="60"/>
    </row>
    <row r="1559" spans="10:13" s="48" customFormat="1" ht="13.25" customHeight="1">
      <c r="J1559" s="60"/>
      <c r="K1559" s="60"/>
      <c r="M1559" s="60"/>
    </row>
    <row r="1560" spans="10:13" s="48" customFormat="1" ht="13.25" customHeight="1">
      <c r="J1560" s="60"/>
      <c r="K1560" s="60"/>
      <c r="M1560" s="60"/>
    </row>
    <row r="1561" spans="10:13" s="48" customFormat="1" ht="13.25" customHeight="1">
      <c r="J1561" s="60"/>
      <c r="K1561" s="60"/>
      <c r="M1561" s="60"/>
    </row>
    <row r="1562" spans="10:13" s="48" customFormat="1" ht="13.25" customHeight="1">
      <c r="J1562" s="60"/>
      <c r="K1562" s="60"/>
      <c r="M1562" s="60"/>
    </row>
    <row r="1563" spans="10:13" s="48" customFormat="1" ht="13.25" customHeight="1">
      <c r="J1563" s="60"/>
      <c r="K1563" s="60"/>
      <c r="M1563" s="60"/>
    </row>
    <row r="1564" spans="10:13" s="48" customFormat="1" ht="13.25" customHeight="1">
      <c r="J1564" s="60"/>
      <c r="K1564" s="60"/>
      <c r="M1564" s="60"/>
    </row>
    <row r="1565" spans="10:13" s="48" customFormat="1" ht="13.25" customHeight="1">
      <c r="J1565" s="60"/>
      <c r="K1565" s="60"/>
      <c r="M1565" s="60"/>
    </row>
    <row r="1566" spans="10:13" s="48" customFormat="1" ht="13.25" customHeight="1">
      <c r="J1566" s="60"/>
      <c r="K1566" s="60"/>
      <c r="M1566" s="60"/>
    </row>
    <row r="1567" spans="10:13" s="48" customFormat="1" ht="13.25" customHeight="1">
      <c r="J1567" s="60"/>
      <c r="K1567" s="60"/>
      <c r="M1567" s="60"/>
    </row>
    <row r="1568" spans="10:13" s="48" customFormat="1" ht="13.25" customHeight="1">
      <c r="J1568" s="60"/>
      <c r="K1568" s="60"/>
      <c r="M1568" s="60"/>
    </row>
    <row r="1569" spans="10:13" s="48" customFormat="1" ht="13.25" customHeight="1">
      <c r="J1569" s="60"/>
      <c r="K1569" s="60"/>
      <c r="M1569" s="60"/>
    </row>
    <row r="1570" spans="10:13" s="48" customFormat="1" ht="13.25" customHeight="1">
      <c r="J1570" s="60"/>
      <c r="K1570" s="60"/>
      <c r="M1570" s="60"/>
    </row>
    <row r="1571" spans="10:13" s="48" customFormat="1" ht="13.25" customHeight="1">
      <c r="J1571" s="60"/>
      <c r="K1571" s="60"/>
      <c r="M1571" s="60"/>
    </row>
    <row r="1572" spans="10:13" s="48" customFormat="1" ht="13.25" customHeight="1">
      <c r="J1572" s="60"/>
      <c r="K1572" s="60"/>
      <c r="M1572" s="60"/>
    </row>
    <row r="1573" spans="10:13" s="48" customFormat="1" ht="13.25" customHeight="1">
      <c r="J1573" s="60"/>
      <c r="K1573" s="60"/>
      <c r="M1573" s="60"/>
    </row>
    <row r="1574" spans="10:13" s="48" customFormat="1" ht="13.25" customHeight="1">
      <c r="J1574" s="60"/>
      <c r="K1574" s="60"/>
      <c r="M1574" s="60"/>
    </row>
    <row r="1575" spans="10:13" s="48" customFormat="1" ht="13.25" customHeight="1">
      <c r="J1575" s="60"/>
      <c r="K1575" s="60"/>
      <c r="M1575" s="60"/>
    </row>
    <row r="1576" spans="10:13" s="48" customFormat="1" ht="13.25" customHeight="1">
      <c r="J1576" s="60"/>
      <c r="K1576" s="60"/>
      <c r="M1576" s="60"/>
    </row>
    <row r="1577" spans="10:13" s="48" customFormat="1" ht="13.25" customHeight="1">
      <c r="J1577" s="60"/>
      <c r="K1577" s="60"/>
      <c r="M1577" s="60"/>
    </row>
    <row r="1578" spans="10:13" s="48" customFormat="1" ht="13.25" customHeight="1">
      <c r="J1578" s="60"/>
      <c r="K1578" s="60"/>
      <c r="M1578" s="60"/>
    </row>
    <row r="1579" spans="10:13" s="48" customFormat="1" ht="13.25" customHeight="1">
      <c r="J1579" s="60"/>
      <c r="K1579" s="60"/>
      <c r="M1579" s="60"/>
    </row>
    <row r="1580" spans="10:13" s="48" customFormat="1" ht="13.25" customHeight="1">
      <c r="J1580" s="60"/>
      <c r="K1580" s="60"/>
      <c r="M1580" s="60"/>
    </row>
    <row r="1581" spans="10:13" s="48" customFormat="1" ht="13.25" customHeight="1">
      <c r="J1581" s="60"/>
      <c r="K1581" s="60"/>
      <c r="M1581" s="60"/>
    </row>
    <row r="1582" spans="10:13" s="48" customFormat="1" ht="13.25" customHeight="1">
      <c r="J1582" s="60"/>
      <c r="K1582" s="60"/>
      <c r="M1582" s="60"/>
    </row>
    <row r="1583" spans="10:13" s="48" customFormat="1" ht="13.25" customHeight="1">
      <c r="J1583" s="60"/>
      <c r="K1583" s="60"/>
      <c r="M1583" s="60"/>
    </row>
    <row r="1584" spans="10:13" s="48" customFormat="1" ht="13.25" customHeight="1">
      <c r="J1584" s="60"/>
      <c r="K1584" s="60"/>
      <c r="M1584" s="60"/>
    </row>
    <row r="1585" spans="10:13" s="48" customFormat="1" ht="13.25" customHeight="1">
      <c r="J1585" s="60"/>
      <c r="K1585" s="60"/>
      <c r="M1585" s="60"/>
    </row>
    <row r="1586" spans="10:13" s="48" customFormat="1" ht="13.25" customHeight="1">
      <c r="J1586" s="60"/>
      <c r="K1586" s="60"/>
      <c r="M1586" s="60"/>
    </row>
    <row r="1587" spans="10:13" s="48" customFormat="1" ht="13.25" customHeight="1">
      <c r="J1587" s="60"/>
      <c r="K1587" s="60"/>
      <c r="M1587" s="60"/>
    </row>
    <row r="1588" spans="10:13" s="48" customFormat="1" ht="13.25" customHeight="1">
      <c r="J1588" s="60"/>
      <c r="K1588" s="60"/>
      <c r="M1588" s="60"/>
    </row>
    <row r="1589" spans="10:13" s="48" customFormat="1" ht="13.25" customHeight="1">
      <c r="J1589" s="60"/>
      <c r="K1589" s="60"/>
      <c r="M1589" s="60"/>
    </row>
    <row r="1590" spans="10:13" s="48" customFormat="1" ht="13.25" customHeight="1">
      <c r="J1590" s="60"/>
      <c r="K1590" s="60"/>
      <c r="M1590" s="60"/>
    </row>
    <row r="1591" spans="10:13" s="48" customFormat="1" ht="13.25" customHeight="1">
      <c r="J1591" s="60"/>
      <c r="K1591" s="60"/>
      <c r="M1591" s="60"/>
    </row>
    <row r="1592" spans="10:13" s="48" customFormat="1" ht="13.25" customHeight="1">
      <c r="J1592" s="60"/>
      <c r="K1592" s="60"/>
      <c r="M1592" s="60"/>
    </row>
    <row r="1593" spans="10:13" s="48" customFormat="1" ht="13.25" customHeight="1">
      <c r="J1593" s="60"/>
      <c r="K1593" s="60"/>
      <c r="M1593" s="60"/>
    </row>
    <row r="1594" spans="10:13" s="48" customFormat="1" ht="13.25" customHeight="1">
      <c r="J1594" s="60"/>
      <c r="K1594" s="60"/>
      <c r="M1594" s="60"/>
    </row>
    <row r="1595" spans="10:13" s="48" customFormat="1" ht="13.25" customHeight="1">
      <c r="J1595" s="60"/>
      <c r="K1595" s="60"/>
      <c r="M1595" s="60"/>
    </row>
    <row r="1596" spans="10:13" s="48" customFormat="1" ht="13.25" customHeight="1">
      <c r="J1596" s="60"/>
      <c r="K1596" s="60"/>
      <c r="M1596" s="60"/>
    </row>
    <row r="1597" spans="10:13" s="48" customFormat="1" ht="13.25" customHeight="1">
      <c r="J1597" s="60"/>
      <c r="K1597" s="60"/>
      <c r="M1597" s="60"/>
    </row>
    <row r="1598" spans="10:13" s="48" customFormat="1" ht="13.25" customHeight="1">
      <c r="J1598" s="60"/>
      <c r="K1598" s="60"/>
      <c r="M1598" s="60"/>
    </row>
    <row r="1599" spans="10:13" s="48" customFormat="1" ht="13.25" customHeight="1">
      <c r="J1599" s="60"/>
      <c r="K1599" s="60"/>
      <c r="M1599" s="60"/>
    </row>
    <row r="1600" spans="10:13" s="48" customFormat="1" ht="13.25" customHeight="1">
      <c r="J1600" s="60"/>
      <c r="K1600" s="60"/>
      <c r="M1600" s="60"/>
    </row>
    <row r="1601" spans="10:13" s="48" customFormat="1" ht="13.25" customHeight="1">
      <c r="J1601" s="60"/>
      <c r="K1601" s="60"/>
      <c r="M1601" s="60"/>
    </row>
    <row r="1602" spans="10:13" s="48" customFormat="1" ht="13.25" customHeight="1">
      <c r="J1602" s="60"/>
      <c r="K1602" s="60"/>
      <c r="M1602" s="60"/>
    </row>
    <row r="1603" spans="10:13" s="48" customFormat="1" ht="13.25" customHeight="1">
      <c r="J1603" s="60"/>
      <c r="K1603" s="60"/>
      <c r="M1603" s="60"/>
    </row>
    <row r="1604" spans="10:13" s="48" customFormat="1" ht="13.25" customHeight="1">
      <c r="J1604" s="60"/>
      <c r="K1604" s="60"/>
      <c r="M1604" s="60"/>
    </row>
    <row r="1605" spans="10:13" s="48" customFormat="1" ht="13.25" customHeight="1">
      <c r="J1605" s="60"/>
      <c r="K1605" s="60"/>
      <c r="M1605" s="60"/>
    </row>
    <row r="1606" spans="10:13" s="48" customFormat="1" ht="13.25" customHeight="1">
      <c r="J1606" s="60"/>
      <c r="K1606" s="60"/>
      <c r="M1606" s="60"/>
    </row>
    <row r="1607" spans="10:13" s="48" customFormat="1" ht="13.25" customHeight="1">
      <c r="J1607" s="60"/>
      <c r="K1607" s="60"/>
      <c r="M1607" s="60"/>
    </row>
    <row r="1608" spans="10:13" s="48" customFormat="1" ht="13.25" customHeight="1">
      <c r="J1608" s="60"/>
      <c r="K1608" s="60"/>
      <c r="M1608" s="60"/>
    </row>
    <row r="1609" spans="10:13" s="48" customFormat="1" ht="13.25" customHeight="1">
      <c r="J1609" s="60"/>
      <c r="K1609" s="60"/>
      <c r="M1609" s="60"/>
    </row>
    <row r="1610" spans="10:13" s="48" customFormat="1" ht="13.25" customHeight="1">
      <c r="J1610" s="60"/>
      <c r="K1610" s="60"/>
      <c r="M1610" s="60"/>
    </row>
    <row r="1611" spans="10:13" s="48" customFormat="1" ht="13.25" customHeight="1">
      <c r="J1611" s="60"/>
      <c r="K1611" s="60"/>
      <c r="M1611" s="60"/>
    </row>
    <row r="1612" spans="10:13" s="48" customFormat="1" ht="13.25" customHeight="1">
      <c r="J1612" s="60"/>
      <c r="K1612" s="60"/>
      <c r="M1612" s="60"/>
    </row>
    <row r="1613" spans="10:13" s="48" customFormat="1" ht="13.25" customHeight="1">
      <c r="J1613" s="60"/>
      <c r="K1613" s="60"/>
      <c r="M1613" s="60"/>
    </row>
    <row r="1614" spans="10:13" s="48" customFormat="1" ht="13.25" customHeight="1">
      <c r="J1614" s="60"/>
      <c r="K1614" s="60"/>
      <c r="M1614" s="60"/>
    </row>
    <row r="1615" spans="10:13" s="48" customFormat="1" ht="13.25" customHeight="1">
      <c r="J1615" s="60"/>
      <c r="K1615" s="60"/>
      <c r="M1615" s="60"/>
    </row>
    <row r="1616" spans="10:13" s="48" customFormat="1" ht="13.25" customHeight="1">
      <c r="J1616" s="60"/>
      <c r="K1616" s="60"/>
      <c r="M1616" s="60"/>
    </row>
    <row r="1617" spans="10:13" s="48" customFormat="1" ht="13.25" customHeight="1">
      <c r="J1617" s="60"/>
      <c r="K1617" s="60"/>
      <c r="M1617" s="60"/>
    </row>
    <row r="1618" spans="10:13" s="48" customFormat="1" ht="13.25" customHeight="1">
      <c r="J1618" s="60"/>
      <c r="K1618" s="60"/>
      <c r="M1618" s="60"/>
    </row>
    <row r="1619" spans="10:13" s="48" customFormat="1" ht="13.25" customHeight="1">
      <c r="J1619" s="60"/>
      <c r="K1619" s="60"/>
      <c r="M1619" s="60"/>
    </row>
    <row r="1620" spans="10:13" s="48" customFormat="1" ht="13.25" customHeight="1">
      <c r="J1620" s="60"/>
      <c r="K1620" s="60"/>
      <c r="M1620" s="60"/>
    </row>
    <row r="1621" spans="10:13" s="48" customFormat="1" ht="13.25" customHeight="1">
      <c r="J1621" s="60"/>
      <c r="K1621" s="60"/>
      <c r="M1621" s="60"/>
    </row>
    <row r="1622" spans="10:13" s="48" customFormat="1" ht="13.25" customHeight="1">
      <c r="J1622" s="60"/>
      <c r="K1622" s="60"/>
      <c r="M1622" s="60"/>
    </row>
    <row r="1623" spans="10:13" s="48" customFormat="1" ht="13.25" customHeight="1">
      <c r="J1623" s="60"/>
      <c r="K1623" s="60"/>
      <c r="M1623" s="60"/>
    </row>
    <row r="1624" spans="10:13" s="48" customFormat="1" ht="13.25" customHeight="1">
      <c r="J1624" s="60"/>
      <c r="K1624" s="60"/>
      <c r="M1624" s="60"/>
    </row>
    <row r="1625" spans="10:13" s="48" customFormat="1" ht="13.25" customHeight="1">
      <c r="J1625" s="60"/>
      <c r="K1625" s="60"/>
      <c r="M1625" s="60"/>
    </row>
    <row r="1626" spans="10:13" s="48" customFormat="1" ht="13.25" customHeight="1">
      <c r="J1626" s="60"/>
      <c r="K1626" s="60"/>
      <c r="M1626" s="60"/>
    </row>
    <row r="1627" spans="10:13" s="48" customFormat="1" ht="13.25" customHeight="1">
      <c r="J1627" s="60"/>
      <c r="K1627" s="60"/>
      <c r="M1627" s="60"/>
    </row>
    <row r="1628" spans="10:13" s="48" customFormat="1" ht="13.25" customHeight="1">
      <c r="J1628" s="60"/>
      <c r="K1628" s="60"/>
      <c r="M1628" s="60"/>
    </row>
    <row r="1629" spans="10:13" s="48" customFormat="1" ht="13.25" customHeight="1">
      <c r="J1629" s="60"/>
      <c r="K1629" s="60"/>
      <c r="M1629" s="60"/>
    </row>
    <row r="1630" spans="10:13" s="48" customFormat="1" ht="13.25" customHeight="1">
      <c r="J1630" s="60"/>
      <c r="K1630" s="60"/>
      <c r="M1630" s="60"/>
    </row>
    <row r="1631" spans="10:13" s="48" customFormat="1" ht="13.25" customHeight="1">
      <c r="J1631" s="60"/>
      <c r="K1631" s="60"/>
      <c r="M1631" s="60"/>
    </row>
    <row r="1632" spans="10:13" s="48" customFormat="1" ht="13.25" customHeight="1">
      <c r="J1632" s="60"/>
      <c r="K1632" s="60"/>
      <c r="M1632" s="60"/>
    </row>
    <row r="1633" spans="10:13" s="48" customFormat="1" ht="13.25" customHeight="1">
      <c r="J1633" s="60"/>
      <c r="K1633" s="60"/>
      <c r="M1633" s="60"/>
    </row>
    <row r="1634" spans="10:13" s="48" customFormat="1" ht="13.25" customHeight="1">
      <c r="J1634" s="60"/>
      <c r="K1634" s="60"/>
      <c r="M1634" s="60"/>
    </row>
    <row r="1635" spans="10:13" s="48" customFormat="1" ht="13.25" customHeight="1">
      <c r="J1635" s="60"/>
      <c r="K1635" s="60"/>
      <c r="M1635" s="60"/>
    </row>
    <row r="1636" spans="10:13" s="48" customFormat="1" ht="13.25" customHeight="1">
      <c r="J1636" s="60"/>
      <c r="K1636" s="60"/>
      <c r="M1636" s="60"/>
    </row>
    <row r="1637" spans="10:13" s="48" customFormat="1" ht="13.25" customHeight="1">
      <c r="J1637" s="60"/>
      <c r="K1637" s="60"/>
      <c r="M1637" s="60"/>
    </row>
    <row r="1638" spans="10:13" s="48" customFormat="1" ht="13.25" customHeight="1">
      <c r="J1638" s="60"/>
      <c r="K1638" s="60"/>
      <c r="M1638" s="60"/>
    </row>
    <row r="1639" spans="10:13" s="48" customFormat="1" ht="13.25" customHeight="1">
      <c r="J1639" s="60"/>
      <c r="K1639" s="60"/>
      <c r="M1639" s="60"/>
    </row>
    <row r="1640" spans="10:13" s="48" customFormat="1" ht="13.25" customHeight="1">
      <c r="J1640" s="60"/>
      <c r="K1640" s="60"/>
      <c r="M1640" s="60"/>
    </row>
    <row r="1641" spans="10:13" s="48" customFormat="1" ht="13.25" customHeight="1">
      <c r="J1641" s="60"/>
      <c r="K1641" s="60"/>
      <c r="M1641" s="60"/>
    </row>
    <row r="1642" spans="10:13" s="48" customFormat="1" ht="13.25" customHeight="1">
      <c r="J1642" s="60"/>
      <c r="K1642" s="60"/>
      <c r="M1642" s="60"/>
    </row>
    <row r="1643" spans="10:13" s="48" customFormat="1" ht="13.25" customHeight="1">
      <c r="J1643" s="60"/>
      <c r="K1643" s="60"/>
      <c r="M1643" s="60"/>
    </row>
    <row r="1644" spans="10:13" s="48" customFormat="1" ht="13.25" customHeight="1">
      <c r="J1644" s="60"/>
      <c r="K1644" s="60"/>
      <c r="M1644" s="60"/>
    </row>
    <row r="1645" spans="10:13" s="48" customFormat="1" ht="13.25" customHeight="1">
      <c r="J1645" s="60"/>
      <c r="K1645" s="60"/>
      <c r="M1645" s="60"/>
    </row>
    <row r="1646" spans="10:13" s="48" customFormat="1" ht="13.25" customHeight="1">
      <c r="J1646" s="60"/>
      <c r="K1646" s="60"/>
      <c r="M1646" s="60"/>
    </row>
    <row r="1647" spans="10:13" s="48" customFormat="1" ht="13.25" customHeight="1">
      <c r="J1647" s="60"/>
      <c r="K1647" s="60"/>
      <c r="M1647" s="60"/>
    </row>
    <row r="1648" spans="10:13" s="48" customFormat="1" ht="13.25" customHeight="1">
      <c r="J1648" s="60"/>
      <c r="K1648" s="60"/>
      <c r="M1648" s="60"/>
    </row>
    <row r="1649" spans="10:13" s="48" customFormat="1" ht="13.25" customHeight="1">
      <c r="J1649" s="60"/>
      <c r="K1649" s="60"/>
      <c r="M1649" s="60"/>
    </row>
    <row r="1650" spans="10:13" s="48" customFormat="1" ht="13.25" customHeight="1">
      <c r="J1650" s="60"/>
      <c r="K1650" s="60"/>
      <c r="M1650" s="60"/>
    </row>
    <row r="1651" spans="10:13" s="48" customFormat="1" ht="13.25" customHeight="1">
      <c r="J1651" s="60"/>
      <c r="K1651" s="60"/>
      <c r="M1651" s="60"/>
    </row>
    <row r="1652" spans="10:13" s="48" customFormat="1" ht="13.25" customHeight="1">
      <c r="J1652" s="60"/>
      <c r="K1652" s="60"/>
      <c r="M1652" s="60"/>
    </row>
    <row r="1653" spans="10:13" s="48" customFormat="1" ht="13.25" customHeight="1">
      <c r="J1653" s="60"/>
      <c r="K1653" s="60"/>
      <c r="M1653" s="60"/>
    </row>
    <row r="1654" spans="10:13" s="48" customFormat="1" ht="13.25" customHeight="1">
      <c r="J1654" s="60"/>
      <c r="K1654" s="60"/>
      <c r="M1654" s="60"/>
    </row>
    <row r="1655" spans="10:13" s="48" customFormat="1" ht="13.25" customHeight="1">
      <c r="J1655" s="60"/>
      <c r="K1655" s="60"/>
      <c r="M1655" s="60"/>
    </row>
    <row r="1656" spans="10:13" s="48" customFormat="1" ht="13.25" customHeight="1">
      <c r="J1656" s="60"/>
      <c r="K1656" s="60"/>
      <c r="M1656" s="60"/>
    </row>
    <row r="1657" spans="10:13" s="48" customFormat="1" ht="13.25" customHeight="1">
      <c r="J1657" s="60"/>
      <c r="K1657" s="60"/>
      <c r="M1657" s="60"/>
    </row>
    <row r="1658" spans="10:13" s="48" customFormat="1" ht="13.25" customHeight="1">
      <c r="J1658" s="60"/>
      <c r="K1658" s="60"/>
      <c r="M1658" s="60"/>
    </row>
    <row r="1659" spans="10:13" s="48" customFormat="1" ht="13.25" customHeight="1">
      <c r="J1659" s="60"/>
      <c r="K1659" s="60"/>
      <c r="M1659" s="60"/>
    </row>
    <row r="1660" spans="10:13" s="48" customFormat="1" ht="13.25" customHeight="1">
      <c r="J1660" s="60"/>
      <c r="K1660" s="60"/>
      <c r="M1660" s="60"/>
    </row>
    <row r="1661" spans="10:13" s="48" customFormat="1" ht="13.25" customHeight="1">
      <c r="J1661" s="60"/>
      <c r="K1661" s="60"/>
      <c r="M1661" s="60"/>
    </row>
    <row r="1662" spans="10:13" s="48" customFormat="1" ht="13.25" customHeight="1">
      <c r="J1662" s="60"/>
      <c r="K1662" s="60"/>
      <c r="M1662" s="60"/>
    </row>
    <row r="1663" spans="10:13" s="48" customFormat="1" ht="13.25" customHeight="1">
      <c r="J1663" s="60"/>
      <c r="K1663" s="60"/>
      <c r="M1663" s="60"/>
    </row>
    <row r="1664" spans="10:13" s="48" customFormat="1" ht="13.25" customHeight="1">
      <c r="J1664" s="60"/>
      <c r="K1664" s="60"/>
      <c r="M1664" s="60"/>
    </row>
    <row r="1665" spans="10:13" s="48" customFormat="1" ht="13.25" customHeight="1">
      <c r="J1665" s="60"/>
      <c r="K1665" s="60"/>
      <c r="M1665" s="60"/>
    </row>
    <row r="1666" spans="10:13" s="48" customFormat="1" ht="13.25" customHeight="1">
      <c r="J1666" s="60"/>
      <c r="K1666" s="60"/>
      <c r="M1666" s="60"/>
    </row>
    <row r="1667" spans="10:13" s="48" customFormat="1" ht="13.25" customHeight="1">
      <c r="J1667" s="60"/>
      <c r="K1667" s="60"/>
      <c r="M1667" s="60"/>
    </row>
    <row r="1668" spans="10:13" s="48" customFormat="1" ht="13.25" customHeight="1">
      <c r="J1668" s="60"/>
      <c r="K1668" s="60"/>
      <c r="M1668" s="60"/>
    </row>
    <row r="1669" spans="10:13" s="48" customFormat="1" ht="13.25" customHeight="1">
      <c r="J1669" s="60"/>
      <c r="K1669" s="60"/>
      <c r="M1669" s="60"/>
    </row>
    <row r="1670" spans="10:13" s="48" customFormat="1" ht="13.25" customHeight="1">
      <c r="J1670" s="60"/>
      <c r="K1670" s="60"/>
      <c r="M1670" s="60"/>
    </row>
    <row r="1671" spans="10:13" s="48" customFormat="1" ht="13.25" customHeight="1">
      <c r="J1671" s="60"/>
      <c r="K1671" s="60"/>
      <c r="M1671" s="60"/>
    </row>
    <row r="1672" spans="10:13" s="48" customFormat="1" ht="13.25" customHeight="1">
      <c r="J1672" s="60"/>
      <c r="K1672" s="60"/>
      <c r="M1672" s="60"/>
    </row>
    <row r="1673" spans="10:13" s="48" customFormat="1" ht="13.25" customHeight="1">
      <c r="J1673" s="60"/>
      <c r="K1673" s="60"/>
      <c r="M1673" s="60"/>
    </row>
    <row r="1674" spans="10:13" s="48" customFormat="1" ht="13.25" customHeight="1">
      <c r="J1674" s="60"/>
      <c r="K1674" s="60"/>
      <c r="M1674" s="60"/>
    </row>
    <row r="1675" spans="10:13" s="48" customFormat="1" ht="13.25" customHeight="1">
      <c r="J1675" s="60"/>
      <c r="K1675" s="60"/>
      <c r="M1675" s="60"/>
    </row>
    <row r="1676" spans="10:13" s="48" customFormat="1" ht="13.25" customHeight="1">
      <c r="J1676" s="60"/>
      <c r="K1676" s="60"/>
      <c r="M1676" s="60"/>
    </row>
    <row r="1677" spans="10:13" s="48" customFormat="1" ht="13.25" customHeight="1">
      <c r="J1677" s="60"/>
      <c r="K1677" s="60"/>
      <c r="M1677" s="60"/>
    </row>
    <row r="1678" spans="10:13" s="48" customFormat="1" ht="13.25" customHeight="1">
      <c r="J1678" s="60"/>
      <c r="K1678" s="60"/>
      <c r="M1678" s="60"/>
    </row>
    <row r="1679" spans="10:13" s="48" customFormat="1" ht="13.25" customHeight="1">
      <c r="J1679" s="60"/>
      <c r="K1679" s="60"/>
      <c r="M1679" s="60"/>
    </row>
    <row r="1680" spans="10:13" s="48" customFormat="1" ht="13.25" customHeight="1">
      <c r="J1680" s="60"/>
      <c r="K1680" s="60"/>
      <c r="M1680" s="60"/>
    </row>
    <row r="1681" spans="10:13" s="48" customFormat="1" ht="13.25" customHeight="1">
      <c r="J1681" s="60"/>
      <c r="K1681" s="60"/>
      <c r="M1681" s="60"/>
    </row>
    <row r="1682" spans="10:13" s="48" customFormat="1" ht="13.25" customHeight="1">
      <c r="J1682" s="60"/>
      <c r="K1682" s="60"/>
      <c r="M1682" s="60"/>
    </row>
    <row r="1683" spans="10:13" s="48" customFormat="1" ht="13.25" customHeight="1">
      <c r="J1683" s="60"/>
      <c r="K1683" s="60"/>
      <c r="M1683" s="60"/>
    </row>
    <row r="1684" spans="10:13" s="48" customFormat="1" ht="13.25" customHeight="1">
      <c r="J1684" s="60"/>
      <c r="K1684" s="60"/>
      <c r="M1684" s="60"/>
    </row>
    <row r="1685" spans="10:13" s="48" customFormat="1" ht="13.25" customHeight="1">
      <c r="J1685" s="60"/>
      <c r="K1685" s="60"/>
      <c r="M1685" s="60"/>
    </row>
    <row r="1686" spans="10:13" s="48" customFormat="1" ht="13.25" customHeight="1">
      <c r="J1686" s="60"/>
      <c r="K1686" s="60"/>
      <c r="M1686" s="60"/>
    </row>
    <row r="1687" spans="10:13" s="48" customFormat="1" ht="13.25" customHeight="1">
      <c r="J1687" s="60"/>
      <c r="K1687" s="60"/>
      <c r="M1687" s="60"/>
    </row>
    <row r="1688" spans="10:13" s="48" customFormat="1" ht="13.25" customHeight="1">
      <c r="J1688" s="60"/>
      <c r="K1688" s="60"/>
      <c r="M1688" s="60"/>
    </row>
    <row r="1689" spans="10:13" s="48" customFormat="1" ht="13.25" customHeight="1">
      <c r="J1689" s="60"/>
      <c r="K1689" s="60"/>
      <c r="M1689" s="60"/>
    </row>
    <row r="1690" spans="10:13" s="48" customFormat="1" ht="13.25" customHeight="1">
      <c r="J1690" s="60"/>
      <c r="K1690" s="60"/>
      <c r="M1690" s="60"/>
    </row>
    <row r="1691" spans="10:13" s="48" customFormat="1" ht="13.25" customHeight="1">
      <c r="J1691" s="60"/>
      <c r="K1691" s="60"/>
      <c r="M1691" s="60"/>
    </row>
    <row r="1692" spans="10:13" s="48" customFormat="1" ht="13.25" customHeight="1">
      <c r="J1692" s="60"/>
      <c r="K1692" s="60"/>
      <c r="M1692" s="60"/>
    </row>
    <row r="1693" spans="10:13" s="48" customFormat="1" ht="13.25" customHeight="1">
      <c r="J1693" s="60"/>
      <c r="K1693" s="60"/>
      <c r="M1693" s="60"/>
    </row>
    <row r="1694" spans="10:13" s="48" customFormat="1" ht="13.25" customHeight="1">
      <c r="J1694" s="60"/>
      <c r="K1694" s="60"/>
      <c r="M1694" s="60"/>
    </row>
    <row r="1695" spans="10:13" s="48" customFormat="1" ht="13.25" customHeight="1">
      <c r="J1695" s="60"/>
      <c r="K1695" s="60"/>
      <c r="M1695" s="60"/>
    </row>
    <row r="1696" spans="10:13" s="48" customFormat="1" ht="13.25" customHeight="1">
      <c r="J1696" s="60"/>
      <c r="K1696" s="60"/>
      <c r="M1696" s="60"/>
    </row>
    <row r="1697" spans="10:13" s="48" customFormat="1" ht="13.25" customHeight="1">
      <c r="J1697" s="60"/>
      <c r="K1697" s="60"/>
      <c r="M1697" s="60"/>
    </row>
    <row r="1698" spans="10:13" s="48" customFormat="1" ht="13.25" customHeight="1">
      <c r="J1698" s="60"/>
      <c r="K1698" s="60"/>
      <c r="M1698" s="60"/>
    </row>
    <row r="1699" spans="10:13" s="48" customFormat="1" ht="13.25" customHeight="1">
      <c r="J1699" s="60"/>
      <c r="K1699" s="60"/>
      <c r="M1699" s="60"/>
    </row>
    <row r="1700" spans="10:13" s="48" customFormat="1" ht="13.25" customHeight="1">
      <c r="J1700" s="60"/>
      <c r="K1700" s="60"/>
      <c r="M1700" s="60"/>
    </row>
    <row r="1701" spans="10:13" s="48" customFormat="1" ht="13.25" customHeight="1">
      <c r="J1701" s="60"/>
      <c r="K1701" s="60"/>
      <c r="M1701" s="60"/>
    </row>
    <row r="1702" spans="10:13" s="48" customFormat="1" ht="13.25" customHeight="1">
      <c r="J1702" s="60"/>
      <c r="K1702" s="60"/>
      <c r="M1702" s="60"/>
    </row>
    <row r="1703" spans="10:13" s="48" customFormat="1" ht="13.25" customHeight="1">
      <c r="J1703" s="60"/>
      <c r="K1703" s="60"/>
      <c r="M1703" s="60"/>
    </row>
    <row r="1704" spans="10:13" s="48" customFormat="1" ht="13.25" customHeight="1">
      <c r="J1704" s="60"/>
      <c r="K1704" s="60"/>
      <c r="M1704" s="60"/>
    </row>
    <row r="1705" spans="10:13" s="48" customFormat="1" ht="13.25" customHeight="1">
      <c r="J1705" s="60"/>
      <c r="K1705" s="60"/>
      <c r="M1705" s="60"/>
    </row>
    <row r="1706" spans="10:13" s="48" customFormat="1" ht="13.25" customHeight="1">
      <c r="J1706" s="60"/>
      <c r="K1706" s="60"/>
      <c r="M1706" s="60"/>
    </row>
    <row r="1707" spans="10:13" s="48" customFormat="1" ht="13.25" customHeight="1">
      <c r="J1707" s="60"/>
      <c r="K1707" s="60"/>
      <c r="M1707" s="60"/>
    </row>
    <row r="1708" spans="10:13" s="48" customFormat="1" ht="13.25" customHeight="1">
      <c r="J1708" s="60"/>
      <c r="K1708" s="60"/>
      <c r="M1708" s="60"/>
    </row>
    <row r="1709" spans="10:13" s="48" customFormat="1" ht="13.25" customHeight="1">
      <c r="J1709" s="60"/>
      <c r="K1709" s="60"/>
      <c r="M1709" s="60"/>
    </row>
    <row r="1710" spans="10:13" s="48" customFormat="1" ht="13.25" customHeight="1">
      <c r="J1710" s="60"/>
      <c r="K1710" s="60"/>
      <c r="M1710" s="60"/>
    </row>
    <row r="1711" spans="10:13" s="48" customFormat="1" ht="13.25" customHeight="1">
      <c r="J1711" s="60"/>
      <c r="K1711" s="60"/>
      <c r="M1711" s="60"/>
    </row>
    <row r="1712" spans="10:13" s="48" customFormat="1" ht="13.25" customHeight="1">
      <c r="J1712" s="60"/>
      <c r="K1712" s="60"/>
      <c r="M1712" s="60"/>
    </row>
    <row r="1713" spans="10:13" s="48" customFormat="1" ht="13.25" customHeight="1">
      <c r="J1713" s="60"/>
      <c r="K1713" s="60"/>
      <c r="M1713" s="60"/>
    </row>
    <row r="1714" spans="10:13" s="48" customFormat="1" ht="13.25" customHeight="1">
      <c r="J1714" s="60"/>
      <c r="K1714" s="60"/>
      <c r="M1714" s="60"/>
    </row>
    <row r="1715" spans="10:13" s="48" customFormat="1" ht="13.25" customHeight="1">
      <c r="J1715" s="60"/>
      <c r="K1715" s="60"/>
      <c r="M1715" s="60"/>
    </row>
    <row r="1716" spans="10:13" s="48" customFormat="1" ht="13.25" customHeight="1">
      <c r="J1716" s="60"/>
      <c r="K1716" s="60"/>
      <c r="M1716" s="60"/>
    </row>
    <row r="1717" spans="10:13" s="48" customFormat="1" ht="13.25" customHeight="1">
      <c r="J1717" s="60"/>
      <c r="K1717" s="60"/>
      <c r="M1717" s="60"/>
    </row>
    <row r="1718" spans="10:13" s="48" customFormat="1" ht="13.25" customHeight="1">
      <c r="J1718" s="60"/>
      <c r="K1718" s="60"/>
      <c r="M1718" s="60"/>
    </row>
    <row r="1719" spans="10:13" s="48" customFormat="1" ht="13.25" customHeight="1">
      <c r="J1719" s="60"/>
      <c r="K1719" s="60"/>
      <c r="M1719" s="60"/>
    </row>
    <row r="1720" spans="10:13" s="48" customFormat="1" ht="13.25" customHeight="1">
      <c r="J1720" s="60"/>
      <c r="K1720" s="60"/>
      <c r="M1720" s="60"/>
    </row>
    <row r="1721" spans="10:13" s="48" customFormat="1" ht="13.25" customHeight="1">
      <c r="J1721" s="60"/>
      <c r="K1721" s="60"/>
      <c r="M1721" s="60"/>
    </row>
    <row r="1722" spans="10:13" s="48" customFormat="1" ht="13.25" customHeight="1">
      <c r="J1722" s="60"/>
      <c r="K1722" s="60"/>
      <c r="M1722" s="60"/>
    </row>
    <row r="1723" spans="10:13" s="48" customFormat="1" ht="13.25" customHeight="1">
      <c r="J1723" s="60"/>
      <c r="K1723" s="60"/>
      <c r="M1723" s="60"/>
    </row>
    <row r="1724" spans="10:13" s="48" customFormat="1" ht="13.25" customHeight="1">
      <c r="J1724" s="60"/>
      <c r="K1724" s="60"/>
      <c r="M1724" s="60"/>
    </row>
    <row r="1725" spans="10:13" s="48" customFormat="1" ht="13.25" customHeight="1">
      <c r="J1725" s="60"/>
      <c r="K1725" s="60"/>
      <c r="M1725" s="60"/>
    </row>
    <row r="1726" spans="10:13" s="48" customFormat="1" ht="13.25" customHeight="1">
      <c r="J1726" s="60"/>
      <c r="K1726" s="60"/>
      <c r="M1726" s="60"/>
    </row>
    <row r="1727" spans="10:13" s="48" customFormat="1" ht="13.25" customHeight="1">
      <c r="J1727" s="60"/>
      <c r="K1727" s="60"/>
      <c r="M1727" s="60"/>
    </row>
    <row r="1728" spans="10:13" s="48" customFormat="1" ht="13.25" customHeight="1">
      <c r="J1728" s="60"/>
      <c r="K1728" s="60"/>
      <c r="M1728" s="60"/>
    </row>
    <row r="1729" spans="10:13" s="48" customFormat="1" ht="13.25" customHeight="1">
      <c r="J1729" s="60"/>
      <c r="K1729" s="60"/>
      <c r="M1729" s="60"/>
    </row>
    <row r="1730" spans="10:13" s="48" customFormat="1" ht="13.25" customHeight="1">
      <c r="J1730" s="60"/>
      <c r="K1730" s="60"/>
      <c r="M1730" s="60"/>
    </row>
    <row r="1731" spans="10:13" s="48" customFormat="1" ht="13.25" customHeight="1">
      <c r="J1731" s="60"/>
      <c r="K1731" s="60"/>
      <c r="M1731" s="60"/>
    </row>
    <row r="1732" spans="10:13" s="48" customFormat="1" ht="13.25" customHeight="1">
      <c r="J1732" s="60"/>
      <c r="K1732" s="60"/>
      <c r="M1732" s="60"/>
    </row>
    <row r="1733" spans="10:13" s="48" customFormat="1" ht="13.25" customHeight="1">
      <c r="J1733" s="60"/>
      <c r="K1733" s="60"/>
      <c r="M1733" s="60"/>
    </row>
    <row r="1734" spans="10:13" s="48" customFormat="1" ht="13.25" customHeight="1">
      <c r="J1734" s="60"/>
      <c r="K1734" s="60"/>
      <c r="M1734" s="60"/>
    </row>
    <row r="1735" spans="10:13" s="48" customFormat="1" ht="13.25" customHeight="1">
      <c r="J1735" s="60"/>
      <c r="K1735" s="60"/>
      <c r="M1735" s="60"/>
    </row>
    <row r="1736" spans="10:13" s="48" customFormat="1" ht="13.25" customHeight="1">
      <c r="J1736" s="60"/>
      <c r="K1736" s="60"/>
      <c r="M1736" s="60"/>
    </row>
    <row r="1737" spans="10:13" s="48" customFormat="1" ht="13.25" customHeight="1">
      <c r="J1737" s="60"/>
      <c r="K1737" s="60"/>
      <c r="M1737" s="60"/>
    </row>
    <row r="1738" spans="10:13" s="48" customFormat="1" ht="13.25" customHeight="1">
      <c r="J1738" s="60"/>
      <c r="K1738" s="60"/>
      <c r="M1738" s="60"/>
    </row>
    <row r="1739" spans="10:13" s="48" customFormat="1" ht="13.25" customHeight="1">
      <c r="J1739" s="60"/>
      <c r="K1739" s="60"/>
      <c r="M1739" s="60"/>
    </row>
    <row r="1740" spans="10:13" s="48" customFormat="1" ht="13.25" customHeight="1">
      <c r="J1740" s="60"/>
      <c r="K1740" s="60"/>
      <c r="M1740" s="60"/>
    </row>
    <row r="1741" spans="10:13" s="48" customFormat="1" ht="13.25" customHeight="1">
      <c r="J1741" s="60"/>
      <c r="K1741" s="60"/>
      <c r="M1741" s="60"/>
    </row>
    <row r="1742" spans="10:13" s="48" customFormat="1" ht="13.25" customHeight="1">
      <c r="J1742" s="60"/>
      <c r="K1742" s="60"/>
      <c r="M1742" s="60"/>
    </row>
    <row r="1743" spans="10:13" s="48" customFormat="1" ht="13.25" customHeight="1">
      <c r="J1743" s="60"/>
      <c r="K1743" s="60"/>
      <c r="M1743" s="60"/>
    </row>
    <row r="1744" spans="10:13" s="48" customFormat="1" ht="13.25" customHeight="1">
      <c r="J1744" s="60"/>
      <c r="K1744" s="60"/>
      <c r="M1744" s="60"/>
    </row>
    <row r="1745" spans="10:13" s="48" customFormat="1" ht="13.25" customHeight="1">
      <c r="J1745" s="60"/>
      <c r="K1745" s="60"/>
      <c r="M1745" s="60"/>
    </row>
    <row r="1746" spans="10:13" s="48" customFormat="1" ht="13.25" customHeight="1">
      <c r="J1746" s="60"/>
      <c r="K1746" s="60"/>
      <c r="M1746" s="60"/>
    </row>
    <row r="1747" spans="10:13" s="48" customFormat="1" ht="13.25" customHeight="1">
      <c r="J1747" s="60"/>
      <c r="K1747" s="60"/>
      <c r="M1747" s="60"/>
    </row>
    <row r="1748" spans="10:13" s="48" customFormat="1" ht="13.25" customHeight="1">
      <c r="J1748" s="60"/>
      <c r="K1748" s="60"/>
      <c r="M1748" s="60"/>
    </row>
    <row r="1749" spans="10:13" s="48" customFormat="1" ht="13.25" customHeight="1">
      <c r="J1749" s="60"/>
      <c r="K1749" s="60"/>
      <c r="M1749" s="60"/>
    </row>
    <row r="1750" spans="10:13" s="48" customFormat="1" ht="13.25" customHeight="1">
      <c r="J1750" s="60"/>
      <c r="K1750" s="60"/>
      <c r="M1750" s="60"/>
    </row>
    <row r="1751" spans="10:13" s="48" customFormat="1" ht="13.25" customHeight="1">
      <c r="J1751" s="60"/>
      <c r="K1751" s="60"/>
      <c r="M1751" s="60"/>
    </row>
    <row r="1752" spans="10:13" s="48" customFormat="1" ht="13.25" customHeight="1">
      <c r="J1752" s="60"/>
      <c r="K1752" s="60"/>
      <c r="M1752" s="60"/>
    </row>
    <row r="1753" spans="10:13" s="48" customFormat="1" ht="13.25" customHeight="1">
      <c r="J1753" s="60"/>
      <c r="K1753" s="60"/>
      <c r="M1753" s="60"/>
    </row>
    <row r="1754" spans="10:13" s="48" customFormat="1" ht="13.25" customHeight="1">
      <c r="J1754" s="60"/>
      <c r="K1754" s="60"/>
      <c r="M1754" s="60"/>
    </row>
    <row r="1755" spans="10:13" s="48" customFormat="1" ht="13.25" customHeight="1">
      <c r="J1755" s="60"/>
      <c r="K1755" s="60"/>
      <c r="M1755" s="60"/>
    </row>
    <row r="1756" spans="10:13" s="48" customFormat="1" ht="13.25" customHeight="1">
      <c r="J1756" s="60"/>
      <c r="K1756" s="60"/>
      <c r="M1756" s="60"/>
    </row>
    <row r="1757" spans="10:13" s="48" customFormat="1" ht="13.25" customHeight="1">
      <c r="J1757" s="60"/>
      <c r="K1757" s="60"/>
      <c r="M1757" s="60"/>
    </row>
    <row r="1758" spans="10:13" s="48" customFormat="1" ht="13.25" customHeight="1">
      <c r="J1758" s="60"/>
      <c r="K1758" s="60"/>
      <c r="M1758" s="60"/>
    </row>
    <row r="1759" spans="10:13" s="48" customFormat="1" ht="13.25" customHeight="1">
      <c r="J1759" s="60"/>
      <c r="K1759" s="60"/>
      <c r="M1759" s="60"/>
    </row>
    <row r="1760" spans="10:13" s="48" customFormat="1" ht="13.25" customHeight="1">
      <c r="J1760" s="60"/>
      <c r="K1760" s="60"/>
      <c r="M1760" s="60"/>
    </row>
    <row r="1761" spans="10:13" s="48" customFormat="1" ht="13.25" customHeight="1">
      <c r="J1761" s="60"/>
      <c r="K1761" s="60"/>
      <c r="M1761" s="60"/>
    </row>
    <row r="1762" spans="10:13" s="48" customFormat="1" ht="13.25" customHeight="1">
      <c r="J1762" s="60"/>
      <c r="K1762" s="60"/>
      <c r="M1762" s="60"/>
    </row>
    <row r="1763" spans="10:13" s="48" customFormat="1" ht="13.25" customHeight="1">
      <c r="J1763" s="60"/>
      <c r="K1763" s="60"/>
      <c r="M1763" s="60"/>
    </row>
    <row r="1764" spans="10:13" s="48" customFormat="1" ht="13.25" customHeight="1">
      <c r="J1764" s="60"/>
      <c r="K1764" s="60"/>
      <c r="M1764" s="60"/>
    </row>
    <row r="1765" spans="10:13" s="48" customFormat="1" ht="13.25" customHeight="1">
      <c r="J1765" s="60"/>
      <c r="K1765" s="60"/>
      <c r="M1765" s="60"/>
    </row>
    <row r="1766" spans="10:13" s="48" customFormat="1" ht="13.25" customHeight="1">
      <c r="J1766" s="60"/>
      <c r="K1766" s="60"/>
      <c r="M1766" s="60"/>
    </row>
    <row r="1767" spans="10:13" s="48" customFormat="1" ht="13.25" customHeight="1">
      <c r="J1767" s="60"/>
      <c r="K1767" s="60"/>
      <c r="M1767" s="60"/>
    </row>
    <row r="1768" spans="10:13" s="48" customFormat="1" ht="13.25" customHeight="1">
      <c r="J1768" s="60"/>
      <c r="K1768" s="60"/>
      <c r="M1768" s="60"/>
    </row>
    <row r="1769" spans="10:13" s="48" customFormat="1" ht="13.25" customHeight="1">
      <c r="J1769" s="60"/>
      <c r="K1769" s="60"/>
      <c r="M1769" s="60"/>
    </row>
    <row r="1770" spans="10:13" s="48" customFormat="1" ht="13.25" customHeight="1">
      <c r="J1770" s="60"/>
      <c r="K1770" s="60"/>
      <c r="M1770" s="60"/>
    </row>
    <row r="1771" spans="10:13" s="48" customFormat="1" ht="13.25" customHeight="1">
      <c r="J1771" s="60"/>
      <c r="K1771" s="60"/>
      <c r="M1771" s="60"/>
    </row>
    <row r="1772" spans="10:13" s="48" customFormat="1" ht="13.25" customHeight="1">
      <c r="J1772" s="60"/>
      <c r="K1772" s="60"/>
      <c r="M1772" s="60"/>
    </row>
    <row r="1773" spans="10:13" s="48" customFormat="1" ht="13.25" customHeight="1">
      <c r="J1773" s="60"/>
      <c r="K1773" s="60"/>
      <c r="M1773" s="60"/>
    </row>
    <row r="1774" spans="10:13" s="48" customFormat="1" ht="13.25" customHeight="1">
      <c r="J1774" s="60"/>
      <c r="K1774" s="60"/>
      <c r="M1774" s="60"/>
    </row>
    <row r="1775" spans="10:13" s="48" customFormat="1" ht="13.25" customHeight="1">
      <c r="J1775" s="60"/>
      <c r="K1775" s="60"/>
      <c r="M1775" s="60"/>
    </row>
    <row r="1776" spans="10:13" s="48" customFormat="1" ht="13.25" customHeight="1">
      <c r="J1776" s="60"/>
      <c r="K1776" s="60"/>
      <c r="M1776" s="60"/>
    </row>
    <row r="1777" spans="10:13" s="48" customFormat="1" ht="13.25" customHeight="1">
      <c r="J1777" s="60"/>
      <c r="K1777" s="60"/>
      <c r="M1777" s="60"/>
    </row>
    <row r="1778" spans="10:13" s="48" customFormat="1" ht="13.25" customHeight="1">
      <c r="J1778" s="60"/>
      <c r="K1778" s="60"/>
      <c r="M1778" s="60"/>
    </row>
    <row r="1779" spans="10:13" s="48" customFormat="1" ht="13.25" customHeight="1">
      <c r="J1779" s="60"/>
      <c r="K1779" s="60"/>
      <c r="M1779" s="60"/>
    </row>
    <row r="1780" spans="10:13" s="48" customFormat="1" ht="13.25" customHeight="1">
      <c r="J1780" s="60"/>
      <c r="K1780" s="60"/>
      <c r="M1780" s="60"/>
    </row>
    <row r="1781" spans="10:13" s="48" customFormat="1" ht="13.25" customHeight="1">
      <c r="J1781" s="60"/>
      <c r="K1781" s="60"/>
      <c r="M1781" s="60"/>
    </row>
    <row r="1782" spans="10:13" s="48" customFormat="1" ht="13.25" customHeight="1">
      <c r="J1782" s="60"/>
      <c r="K1782" s="60"/>
      <c r="M1782" s="60"/>
    </row>
    <row r="1783" spans="10:13" s="48" customFormat="1" ht="13.25" customHeight="1">
      <c r="J1783" s="60"/>
      <c r="K1783" s="60"/>
      <c r="M1783" s="60"/>
    </row>
    <row r="1784" spans="10:13" s="48" customFormat="1" ht="13.25" customHeight="1">
      <c r="J1784" s="60"/>
      <c r="K1784" s="60"/>
      <c r="M1784" s="60"/>
    </row>
    <row r="1785" spans="10:13" s="48" customFormat="1" ht="13.25" customHeight="1">
      <c r="J1785" s="60"/>
      <c r="K1785" s="60"/>
      <c r="M1785" s="60"/>
    </row>
    <row r="1786" spans="10:13" s="48" customFormat="1" ht="13.25" customHeight="1">
      <c r="J1786" s="60"/>
      <c r="K1786" s="60"/>
      <c r="M1786" s="60"/>
    </row>
    <row r="1787" spans="10:13" s="48" customFormat="1" ht="13.25" customHeight="1">
      <c r="J1787" s="60"/>
      <c r="K1787" s="60"/>
      <c r="M1787" s="60"/>
    </row>
    <row r="1788" spans="10:13" s="48" customFormat="1" ht="13.25" customHeight="1">
      <c r="J1788" s="60"/>
      <c r="K1788" s="60"/>
      <c r="M1788" s="60"/>
    </row>
    <row r="1789" spans="10:13" s="48" customFormat="1" ht="13.25" customHeight="1">
      <c r="J1789" s="60"/>
      <c r="K1789" s="60"/>
      <c r="M1789" s="60"/>
    </row>
    <row r="1790" spans="10:13" s="48" customFormat="1" ht="13.25" customHeight="1">
      <c r="J1790" s="60"/>
      <c r="K1790" s="60"/>
      <c r="M1790" s="60"/>
    </row>
    <row r="1791" spans="10:13" s="48" customFormat="1" ht="13.25" customHeight="1">
      <c r="J1791" s="60"/>
      <c r="K1791" s="60"/>
      <c r="M1791" s="60"/>
    </row>
    <row r="1792" spans="10:13" s="48" customFormat="1" ht="13.25" customHeight="1">
      <c r="J1792" s="60"/>
      <c r="K1792" s="60"/>
      <c r="M1792" s="60"/>
    </row>
    <row r="1793" spans="10:13" s="48" customFormat="1" ht="13.25" customHeight="1">
      <c r="J1793" s="60"/>
      <c r="K1793" s="60"/>
      <c r="M1793" s="60"/>
    </row>
    <row r="1794" spans="10:13" s="48" customFormat="1" ht="13.25" customHeight="1">
      <c r="J1794" s="60"/>
      <c r="K1794" s="60"/>
      <c r="M1794" s="60"/>
    </row>
    <row r="1795" spans="10:13" s="48" customFormat="1" ht="13.25" customHeight="1">
      <c r="J1795" s="60"/>
      <c r="K1795" s="60"/>
      <c r="M1795" s="60"/>
    </row>
    <row r="1796" spans="10:13" s="48" customFormat="1" ht="13.25" customHeight="1">
      <c r="J1796" s="60"/>
      <c r="K1796" s="60"/>
      <c r="M1796" s="60"/>
    </row>
    <row r="1797" spans="10:13" s="48" customFormat="1" ht="13.25" customHeight="1">
      <c r="J1797" s="60"/>
      <c r="K1797" s="60"/>
      <c r="M1797" s="60"/>
    </row>
    <row r="1798" spans="10:13" s="48" customFormat="1" ht="13.25" customHeight="1">
      <c r="J1798" s="60"/>
      <c r="K1798" s="60"/>
      <c r="M1798" s="60"/>
    </row>
    <row r="1799" spans="10:13" s="48" customFormat="1" ht="13.25" customHeight="1">
      <c r="J1799" s="60"/>
      <c r="K1799" s="60"/>
      <c r="M1799" s="60"/>
    </row>
    <row r="1800" spans="10:13" s="48" customFormat="1" ht="13.25" customHeight="1">
      <c r="J1800" s="60"/>
      <c r="K1800" s="60"/>
      <c r="M1800" s="60"/>
    </row>
    <row r="1801" spans="10:13" s="48" customFormat="1" ht="13.25" customHeight="1">
      <c r="J1801" s="60"/>
      <c r="K1801" s="60"/>
      <c r="M1801" s="60"/>
    </row>
    <row r="1802" spans="10:13" s="48" customFormat="1" ht="13.25" customHeight="1">
      <c r="J1802" s="60"/>
      <c r="K1802" s="60"/>
      <c r="M1802" s="60"/>
    </row>
    <row r="1803" spans="10:13" s="48" customFormat="1" ht="13.25" customHeight="1">
      <c r="J1803" s="60"/>
      <c r="K1803" s="60"/>
      <c r="M1803" s="60"/>
    </row>
    <row r="1804" spans="10:13" s="48" customFormat="1" ht="13.25" customHeight="1">
      <c r="J1804" s="60"/>
      <c r="K1804" s="60"/>
      <c r="M1804" s="60"/>
    </row>
    <row r="1805" spans="10:13" s="48" customFormat="1" ht="13.25" customHeight="1">
      <c r="J1805" s="60"/>
      <c r="K1805" s="60"/>
      <c r="M1805" s="60"/>
    </row>
    <row r="1806" spans="10:13" s="48" customFormat="1" ht="13.25" customHeight="1">
      <c r="J1806" s="60"/>
      <c r="K1806" s="60"/>
      <c r="M1806" s="60"/>
    </row>
    <row r="1807" spans="10:13" s="48" customFormat="1" ht="13.25" customHeight="1">
      <c r="J1807" s="60"/>
      <c r="K1807" s="60"/>
      <c r="M1807" s="60"/>
    </row>
    <row r="1808" spans="10:13" s="48" customFormat="1" ht="13.25" customHeight="1">
      <c r="J1808" s="60"/>
      <c r="K1808" s="60"/>
      <c r="M1808" s="60"/>
    </row>
    <row r="1809" spans="10:13" s="48" customFormat="1" ht="13.25" customHeight="1">
      <c r="J1809" s="60"/>
      <c r="K1809" s="60"/>
      <c r="M1809" s="60"/>
    </row>
    <row r="1810" spans="10:13" s="48" customFormat="1" ht="13.25" customHeight="1">
      <c r="J1810" s="60"/>
      <c r="K1810" s="60"/>
      <c r="M1810" s="60"/>
    </row>
    <row r="1811" spans="10:13" s="48" customFormat="1" ht="13.25" customHeight="1">
      <c r="J1811" s="60"/>
      <c r="K1811" s="60"/>
      <c r="M1811" s="60"/>
    </row>
    <row r="1812" spans="10:13" s="48" customFormat="1" ht="13.25" customHeight="1">
      <c r="J1812" s="60"/>
      <c r="K1812" s="60"/>
      <c r="M1812" s="60"/>
    </row>
    <row r="1813" spans="10:13" s="48" customFormat="1" ht="13.25" customHeight="1">
      <c r="J1813" s="60"/>
      <c r="K1813" s="60"/>
      <c r="M1813" s="60"/>
    </row>
    <row r="1814" spans="10:13" s="48" customFormat="1" ht="13.25" customHeight="1">
      <c r="J1814" s="60"/>
      <c r="K1814" s="60"/>
      <c r="M1814" s="60"/>
    </row>
    <row r="1815" spans="10:13" s="48" customFormat="1" ht="13.25" customHeight="1">
      <c r="J1815" s="60"/>
      <c r="K1815" s="60"/>
      <c r="M1815" s="60"/>
    </row>
    <row r="1816" spans="10:13" s="48" customFormat="1" ht="13.25" customHeight="1">
      <c r="J1816" s="60"/>
      <c r="K1816" s="60"/>
      <c r="M1816" s="60"/>
    </row>
    <row r="1817" spans="10:13" s="48" customFormat="1" ht="13.25" customHeight="1">
      <c r="J1817" s="60"/>
      <c r="K1817" s="60"/>
      <c r="M1817" s="60"/>
    </row>
    <row r="1818" spans="10:13" s="48" customFormat="1" ht="13.25" customHeight="1">
      <c r="J1818" s="60"/>
      <c r="K1818" s="60"/>
      <c r="M1818" s="60"/>
    </row>
    <row r="1819" spans="10:13" s="48" customFormat="1" ht="13.25" customHeight="1">
      <c r="J1819" s="60"/>
      <c r="K1819" s="60"/>
      <c r="M1819" s="60"/>
    </row>
    <row r="1820" spans="10:13" s="48" customFormat="1" ht="13.25" customHeight="1">
      <c r="J1820" s="60"/>
      <c r="K1820" s="60"/>
      <c r="M1820" s="60"/>
    </row>
    <row r="1821" spans="10:13" s="48" customFormat="1" ht="13.25" customHeight="1">
      <c r="J1821" s="60"/>
      <c r="K1821" s="60"/>
      <c r="M1821" s="60"/>
    </row>
    <row r="1822" spans="10:13" s="48" customFormat="1" ht="13.25" customHeight="1">
      <c r="J1822" s="60"/>
      <c r="K1822" s="60"/>
      <c r="M1822" s="60"/>
    </row>
    <row r="1823" spans="10:13" s="48" customFormat="1" ht="13.25" customHeight="1">
      <c r="J1823" s="60"/>
      <c r="K1823" s="60"/>
      <c r="M1823" s="60"/>
    </row>
    <row r="1824" spans="10:13" s="48" customFormat="1" ht="13.25" customHeight="1">
      <c r="J1824" s="60"/>
      <c r="K1824" s="60"/>
      <c r="M1824" s="60"/>
    </row>
    <row r="1825" spans="10:13" s="48" customFormat="1" ht="13.25" customHeight="1">
      <c r="J1825" s="60"/>
      <c r="K1825" s="60"/>
      <c r="M1825" s="60"/>
    </row>
    <row r="1826" spans="10:13" s="48" customFormat="1" ht="13.25" customHeight="1">
      <c r="J1826" s="60"/>
      <c r="K1826" s="60"/>
      <c r="M1826" s="60"/>
    </row>
    <row r="1827" spans="10:13" s="48" customFormat="1" ht="13.25" customHeight="1">
      <c r="J1827" s="60"/>
      <c r="K1827" s="60"/>
      <c r="M1827" s="60"/>
    </row>
    <row r="1828" spans="10:13" s="48" customFormat="1" ht="13.25" customHeight="1">
      <c r="J1828" s="60"/>
      <c r="K1828" s="60"/>
      <c r="M1828" s="60"/>
    </row>
    <row r="1829" spans="10:13" s="48" customFormat="1" ht="13.25" customHeight="1">
      <c r="J1829" s="60"/>
      <c r="K1829" s="60"/>
      <c r="M1829" s="60"/>
    </row>
    <row r="1830" spans="10:13" s="48" customFormat="1" ht="13.25" customHeight="1">
      <c r="J1830" s="60"/>
      <c r="K1830" s="60"/>
      <c r="M1830" s="60"/>
    </row>
    <row r="1831" spans="10:13" s="48" customFormat="1" ht="13.25" customHeight="1">
      <c r="J1831" s="60"/>
      <c r="K1831" s="60"/>
      <c r="M1831" s="60"/>
    </row>
    <row r="1832" spans="10:13" s="48" customFormat="1" ht="13.25" customHeight="1">
      <c r="J1832" s="60"/>
      <c r="K1832" s="60"/>
      <c r="M1832" s="60"/>
    </row>
    <row r="1833" spans="10:13" s="48" customFormat="1" ht="13.25" customHeight="1">
      <c r="J1833" s="60"/>
      <c r="K1833" s="60"/>
      <c r="M1833" s="60"/>
    </row>
    <row r="1834" spans="10:13" s="48" customFormat="1" ht="13.25" customHeight="1">
      <c r="J1834" s="60"/>
      <c r="K1834" s="60"/>
      <c r="M1834" s="60"/>
    </row>
    <row r="1835" spans="10:13" s="48" customFormat="1" ht="13.25" customHeight="1">
      <c r="J1835" s="60"/>
      <c r="K1835" s="60"/>
      <c r="M1835" s="60"/>
    </row>
    <row r="1836" spans="10:13" s="48" customFormat="1" ht="13.25" customHeight="1">
      <c r="J1836" s="60"/>
      <c r="K1836" s="60"/>
      <c r="M1836" s="60"/>
    </row>
    <row r="1837" spans="10:13" s="48" customFormat="1" ht="13.25" customHeight="1">
      <c r="J1837" s="60"/>
      <c r="K1837" s="60"/>
      <c r="M1837" s="60"/>
    </row>
    <row r="1838" spans="10:13" s="48" customFormat="1" ht="13.25" customHeight="1">
      <c r="J1838" s="60"/>
      <c r="K1838" s="60"/>
      <c r="M1838" s="60"/>
    </row>
    <row r="1839" spans="10:13" s="48" customFormat="1" ht="13.25" customHeight="1">
      <c r="J1839" s="60"/>
      <c r="K1839" s="60"/>
      <c r="M1839" s="60"/>
    </row>
    <row r="1840" spans="10:13" s="48" customFormat="1" ht="13.25" customHeight="1">
      <c r="J1840" s="60"/>
      <c r="K1840" s="60"/>
      <c r="M1840" s="60"/>
    </row>
    <row r="1841" spans="10:13" s="48" customFormat="1" ht="13.25" customHeight="1">
      <c r="J1841" s="60"/>
      <c r="K1841" s="60"/>
      <c r="M1841" s="60"/>
    </row>
    <row r="1842" spans="10:13" s="48" customFormat="1" ht="13.25" customHeight="1">
      <c r="J1842" s="60"/>
      <c r="K1842" s="60"/>
      <c r="M1842" s="60"/>
    </row>
    <row r="1843" spans="10:13" s="48" customFormat="1" ht="13.25" customHeight="1">
      <c r="J1843" s="60"/>
      <c r="K1843" s="60"/>
      <c r="M1843" s="60"/>
    </row>
    <row r="1844" spans="10:13" s="48" customFormat="1" ht="13.25" customHeight="1">
      <c r="J1844" s="60"/>
      <c r="K1844" s="60"/>
      <c r="M1844" s="60"/>
    </row>
    <row r="1845" spans="10:13" s="48" customFormat="1" ht="13.25" customHeight="1">
      <c r="J1845" s="60"/>
      <c r="K1845" s="60"/>
      <c r="M1845" s="60"/>
    </row>
    <row r="1846" spans="10:13" s="48" customFormat="1" ht="13.25" customHeight="1">
      <c r="J1846" s="60"/>
      <c r="K1846" s="60"/>
      <c r="M1846" s="60"/>
    </row>
    <row r="1847" spans="10:13" s="48" customFormat="1" ht="13.25" customHeight="1">
      <c r="J1847" s="60"/>
      <c r="K1847" s="60"/>
      <c r="M1847" s="60"/>
    </row>
    <row r="1848" spans="10:13" s="48" customFormat="1" ht="13.25" customHeight="1">
      <c r="J1848" s="60"/>
      <c r="K1848" s="60"/>
      <c r="M1848" s="60"/>
    </row>
    <row r="1849" spans="10:13" s="48" customFormat="1" ht="13.25" customHeight="1">
      <c r="J1849" s="60"/>
      <c r="K1849" s="60"/>
      <c r="M1849" s="60"/>
    </row>
    <row r="1850" spans="10:13" s="48" customFormat="1" ht="13.25" customHeight="1">
      <c r="J1850" s="60"/>
      <c r="K1850" s="60"/>
      <c r="M1850" s="60"/>
    </row>
    <row r="1851" spans="10:13" s="48" customFormat="1" ht="13.25" customHeight="1">
      <c r="J1851" s="60"/>
      <c r="K1851" s="60"/>
      <c r="M1851" s="60"/>
    </row>
    <row r="1852" spans="10:13" s="48" customFormat="1" ht="13.25" customHeight="1">
      <c r="J1852" s="60"/>
      <c r="K1852" s="60"/>
      <c r="M1852" s="60"/>
    </row>
    <row r="1853" spans="10:13" s="48" customFormat="1" ht="13.25" customHeight="1">
      <c r="J1853" s="60"/>
      <c r="K1853" s="60"/>
      <c r="M1853" s="60"/>
    </row>
    <row r="1854" spans="10:13" s="48" customFormat="1" ht="13.25" customHeight="1">
      <c r="J1854" s="60"/>
      <c r="K1854" s="60"/>
      <c r="M1854" s="60"/>
    </row>
    <row r="1855" spans="10:13" s="48" customFormat="1" ht="13.25" customHeight="1">
      <c r="J1855" s="60"/>
      <c r="K1855" s="60"/>
      <c r="M1855" s="60"/>
    </row>
    <row r="1856" spans="10:13" s="48" customFormat="1" ht="13.25" customHeight="1">
      <c r="J1856" s="60"/>
      <c r="K1856" s="60"/>
      <c r="M1856" s="60"/>
    </row>
    <row r="1857" spans="10:13" s="48" customFormat="1" ht="13.25" customHeight="1">
      <c r="J1857" s="60"/>
      <c r="K1857" s="60"/>
      <c r="M1857" s="60"/>
    </row>
    <row r="1858" spans="10:13" s="48" customFormat="1" ht="13.25" customHeight="1">
      <c r="J1858" s="60"/>
      <c r="K1858" s="60"/>
      <c r="M1858" s="60"/>
    </row>
    <row r="1859" spans="10:13" s="48" customFormat="1" ht="13.25" customHeight="1">
      <c r="J1859" s="60"/>
      <c r="K1859" s="60"/>
      <c r="M1859" s="60"/>
    </row>
    <row r="1860" spans="10:13" s="48" customFormat="1" ht="13.25" customHeight="1">
      <c r="J1860" s="60"/>
      <c r="K1860" s="60"/>
      <c r="M1860" s="60"/>
    </row>
    <row r="1861" spans="10:13" s="48" customFormat="1" ht="13.25" customHeight="1">
      <c r="J1861" s="60"/>
      <c r="K1861" s="60"/>
      <c r="M1861" s="60"/>
    </row>
    <row r="1862" spans="10:13" s="48" customFormat="1" ht="13.25" customHeight="1">
      <c r="J1862" s="60"/>
      <c r="K1862" s="60"/>
      <c r="M1862" s="60"/>
    </row>
    <row r="1863" spans="10:13" s="48" customFormat="1" ht="13.25" customHeight="1">
      <c r="J1863" s="60"/>
      <c r="K1863" s="60"/>
      <c r="M1863" s="60"/>
    </row>
    <row r="1864" spans="10:13" s="48" customFormat="1" ht="13.25" customHeight="1">
      <c r="J1864" s="60"/>
      <c r="K1864" s="60"/>
      <c r="M1864" s="60"/>
    </row>
    <row r="1865" spans="10:13" s="48" customFormat="1" ht="13.25" customHeight="1">
      <c r="J1865" s="60"/>
      <c r="K1865" s="60"/>
      <c r="M1865" s="60"/>
    </row>
    <row r="1866" spans="10:13" s="48" customFormat="1" ht="13.25" customHeight="1">
      <c r="J1866" s="60"/>
      <c r="K1866" s="60"/>
      <c r="M1866" s="60"/>
    </row>
    <row r="1867" spans="10:13" s="48" customFormat="1" ht="13.25" customHeight="1">
      <c r="J1867" s="60"/>
      <c r="K1867" s="60"/>
      <c r="M1867" s="60"/>
    </row>
    <row r="1868" spans="10:13" s="48" customFormat="1" ht="13.25" customHeight="1">
      <c r="J1868" s="60"/>
      <c r="K1868" s="60"/>
      <c r="M1868" s="60"/>
    </row>
    <row r="1869" spans="10:13" s="48" customFormat="1" ht="13.25" customHeight="1">
      <c r="J1869" s="60"/>
      <c r="K1869" s="60"/>
      <c r="M1869" s="60"/>
    </row>
    <row r="1870" spans="10:13" s="48" customFormat="1" ht="13.25" customHeight="1">
      <c r="J1870" s="60"/>
      <c r="K1870" s="60"/>
      <c r="M1870" s="60"/>
    </row>
    <row r="1871" spans="10:13" s="48" customFormat="1" ht="13.25" customHeight="1">
      <c r="J1871" s="60"/>
      <c r="K1871" s="60"/>
      <c r="M1871" s="60"/>
    </row>
    <row r="1872" spans="10:13" s="48" customFormat="1" ht="13.25" customHeight="1">
      <c r="J1872" s="60"/>
      <c r="K1872" s="60"/>
      <c r="M1872" s="60"/>
    </row>
    <row r="1873" spans="10:13" s="48" customFormat="1" ht="13.25" customHeight="1">
      <c r="J1873" s="60"/>
      <c r="K1873" s="60"/>
      <c r="M1873" s="60"/>
    </row>
    <row r="1874" spans="10:13" s="48" customFormat="1" ht="13.25" customHeight="1">
      <c r="J1874" s="60"/>
      <c r="K1874" s="60"/>
      <c r="M1874" s="60"/>
    </row>
    <row r="1875" spans="10:13" s="48" customFormat="1" ht="13.25" customHeight="1">
      <c r="J1875" s="60"/>
      <c r="K1875" s="60"/>
      <c r="M1875" s="60"/>
    </row>
    <row r="1876" spans="10:13" s="48" customFormat="1" ht="13.25" customHeight="1">
      <c r="J1876" s="60"/>
      <c r="K1876" s="60"/>
      <c r="M1876" s="60"/>
    </row>
    <row r="1877" spans="10:13" s="48" customFormat="1" ht="13.25" customHeight="1">
      <c r="J1877" s="60"/>
      <c r="K1877" s="60"/>
      <c r="M1877" s="60"/>
    </row>
    <row r="1878" spans="10:13" s="48" customFormat="1" ht="13.25" customHeight="1">
      <c r="J1878" s="60"/>
      <c r="K1878" s="60"/>
      <c r="M1878" s="60"/>
    </row>
    <row r="1879" spans="10:13" s="48" customFormat="1" ht="13.25" customHeight="1">
      <c r="J1879" s="60"/>
      <c r="K1879" s="60"/>
      <c r="M1879" s="60"/>
    </row>
    <row r="1880" spans="10:13" s="48" customFormat="1" ht="13.25" customHeight="1">
      <c r="J1880" s="60"/>
      <c r="K1880" s="60"/>
      <c r="M1880" s="60"/>
    </row>
    <row r="1881" spans="10:13" s="48" customFormat="1" ht="13.25" customHeight="1">
      <c r="J1881" s="60"/>
      <c r="K1881" s="60"/>
      <c r="M1881" s="60"/>
    </row>
    <row r="1882" spans="10:13" s="48" customFormat="1" ht="13.25" customHeight="1">
      <c r="J1882" s="60"/>
      <c r="K1882" s="60"/>
      <c r="M1882" s="60"/>
    </row>
    <row r="1883" spans="10:13" s="48" customFormat="1" ht="13.25" customHeight="1">
      <c r="J1883" s="60"/>
      <c r="K1883" s="60"/>
      <c r="M1883" s="60"/>
    </row>
    <row r="1884" spans="10:13" s="48" customFormat="1" ht="13.25" customHeight="1">
      <c r="J1884" s="60"/>
      <c r="K1884" s="60"/>
      <c r="M1884" s="60"/>
    </row>
    <row r="1885" spans="10:13" s="48" customFormat="1" ht="13.25" customHeight="1">
      <c r="J1885" s="60"/>
      <c r="K1885" s="60"/>
      <c r="M1885" s="60"/>
    </row>
    <row r="1886" spans="10:13" s="48" customFormat="1" ht="13.25" customHeight="1">
      <c r="J1886" s="60"/>
      <c r="K1886" s="60"/>
      <c r="M1886" s="60"/>
    </row>
    <row r="1887" spans="10:13" s="48" customFormat="1" ht="13.25" customHeight="1">
      <c r="J1887" s="60"/>
      <c r="K1887" s="60"/>
      <c r="M1887" s="60"/>
    </row>
    <row r="1888" spans="10:13" s="48" customFormat="1" ht="13.25" customHeight="1">
      <c r="J1888" s="60"/>
      <c r="K1888" s="60"/>
      <c r="M1888" s="60"/>
    </row>
    <row r="1889" spans="10:13" s="48" customFormat="1" ht="13.25" customHeight="1">
      <c r="J1889" s="60"/>
      <c r="K1889" s="60"/>
      <c r="M1889" s="60"/>
    </row>
    <row r="1890" spans="10:13" s="48" customFormat="1" ht="13.25" customHeight="1">
      <c r="J1890" s="60"/>
      <c r="K1890" s="60"/>
      <c r="M1890" s="60"/>
    </row>
    <row r="1891" spans="10:13" s="48" customFormat="1" ht="13.25" customHeight="1">
      <c r="J1891" s="60"/>
      <c r="K1891" s="60"/>
      <c r="M1891" s="60"/>
    </row>
    <row r="1892" spans="10:13" s="48" customFormat="1" ht="13.25" customHeight="1">
      <c r="J1892" s="60"/>
      <c r="K1892" s="60"/>
      <c r="M1892" s="60"/>
    </row>
    <row r="1893" spans="10:13" s="48" customFormat="1" ht="13.25" customHeight="1">
      <c r="J1893" s="60"/>
      <c r="K1893" s="60"/>
      <c r="M1893" s="60"/>
    </row>
    <row r="1894" spans="10:13" s="48" customFormat="1" ht="13.25" customHeight="1">
      <c r="J1894" s="60"/>
      <c r="K1894" s="60"/>
      <c r="M1894" s="60"/>
    </row>
    <row r="1895" spans="10:13" s="48" customFormat="1" ht="13.25" customHeight="1">
      <c r="J1895" s="60"/>
      <c r="K1895" s="60"/>
      <c r="M1895" s="60"/>
    </row>
    <row r="1896" spans="10:13" s="48" customFormat="1" ht="13.25" customHeight="1">
      <c r="J1896" s="60"/>
      <c r="K1896" s="60"/>
      <c r="M1896" s="60"/>
    </row>
    <row r="1897" spans="10:13" s="48" customFormat="1" ht="13.25" customHeight="1">
      <c r="J1897" s="60"/>
      <c r="K1897" s="60"/>
      <c r="M1897" s="60"/>
    </row>
    <row r="1898" spans="10:13" s="48" customFormat="1" ht="13.25" customHeight="1">
      <c r="J1898" s="60"/>
      <c r="K1898" s="60"/>
      <c r="M1898" s="60"/>
    </row>
    <row r="1899" spans="10:13" s="48" customFormat="1" ht="13.25" customHeight="1">
      <c r="J1899" s="60"/>
      <c r="K1899" s="60"/>
      <c r="M1899" s="60"/>
    </row>
    <row r="1900" spans="10:13" s="48" customFormat="1" ht="13.25" customHeight="1">
      <c r="J1900" s="60"/>
      <c r="K1900" s="60"/>
      <c r="M1900" s="60"/>
    </row>
    <row r="1901" spans="10:13" s="48" customFormat="1" ht="13.25" customHeight="1">
      <c r="J1901" s="60"/>
      <c r="K1901" s="60"/>
      <c r="M1901" s="60"/>
    </row>
    <row r="1902" spans="10:13" s="48" customFormat="1" ht="13.25" customHeight="1">
      <c r="J1902" s="60"/>
      <c r="K1902" s="60"/>
      <c r="M1902" s="60"/>
    </row>
    <row r="1903" spans="10:13" s="48" customFormat="1" ht="13.25" customHeight="1">
      <c r="J1903" s="60"/>
      <c r="K1903" s="60"/>
      <c r="M1903" s="60"/>
    </row>
    <row r="1904" spans="10:13" s="48" customFormat="1" ht="13.25" customHeight="1">
      <c r="J1904" s="60"/>
      <c r="K1904" s="60"/>
      <c r="M1904" s="60"/>
    </row>
    <row r="1905" spans="10:13" s="48" customFormat="1" ht="13.25" customHeight="1">
      <c r="J1905" s="60"/>
      <c r="K1905" s="60"/>
      <c r="M1905" s="60"/>
    </row>
    <row r="1906" spans="10:13" s="48" customFormat="1" ht="13.25" customHeight="1">
      <c r="J1906" s="60"/>
      <c r="K1906" s="60"/>
      <c r="M1906" s="60"/>
    </row>
    <row r="1907" spans="10:13" s="48" customFormat="1" ht="13.25" customHeight="1">
      <c r="J1907" s="60"/>
      <c r="K1907" s="60"/>
      <c r="M1907" s="60"/>
    </row>
    <row r="1908" spans="10:13" s="48" customFormat="1" ht="13.25" customHeight="1">
      <c r="J1908" s="60"/>
      <c r="K1908" s="60"/>
      <c r="M1908" s="60"/>
    </row>
    <row r="1909" spans="10:13" s="48" customFormat="1" ht="13.25" customHeight="1">
      <c r="J1909" s="60"/>
      <c r="K1909" s="60"/>
      <c r="M1909" s="60"/>
    </row>
    <row r="1910" spans="10:13" s="48" customFormat="1" ht="13.25" customHeight="1">
      <c r="J1910" s="60"/>
      <c r="K1910" s="60"/>
      <c r="M1910" s="60"/>
    </row>
    <row r="1911" spans="10:13" s="48" customFormat="1" ht="13.25" customHeight="1">
      <c r="J1911" s="60"/>
      <c r="K1911" s="60"/>
      <c r="M1911" s="60"/>
    </row>
    <row r="1912" spans="10:13" s="48" customFormat="1" ht="13.25" customHeight="1">
      <c r="J1912" s="60"/>
      <c r="K1912" s="60"/>
      <c r="M1912" s="60"/>
    </row>
    <row r="1913" spans="10:13" s="48" customFormat="1" ht="13.25" customHeight="1">
      <c r="J1913" s="60"/>
      <c r="K1913" s="60"/>
      <c r="M1913" s="60"/>
    </row>
    <row r="1914" spans="10:13" s="48" customFormat="1" ht="13.25" customHeight="1">
      <c r="J1914" s="60"/>
      <c r="K1914" s="60"/>
      <c r="M1914" s="60"/>
    </row>
    <row r="1915" spans="10:13" s="48" customFormat="1" ht="13.25" customHeight="1">
      <c r="J1915" s="60"/>
      <c r="K1915" s="60"/>
      <c r="M1915" s="60"/>
    </row>
    <row r="1916" spans="10:13" s="48" customFormat="1" ht="13.25" customHeight="1">
      <c r="J1916" s="60"/>
      <c r="K1916" s="60"/>
      <c r="M1916" s="60"/>
    </row>
    <row r="1917" spans="10:13" s="48" customFormat="1" ht="13.25" customHeight="1">
      <c r="J1917" s="60"/>
      <c r="K1917" s="60"/>
      <c r="M1917" s="60"/>
    </row>
    <row r="1918" spans="10:13" s="48" customFormat="1" ht="13.25" customHeight="1">
      <c r="J1918" s="60"/>
      <c r="K1918" s="60"/>
      <c r="M1918" s="60"/>
    </row>
    <row r="1919" spans="10:13" s="48" customFormat="1" ht="13.25" customHeight="1">
      <c r="J1919" s="60"/>
      <c r="K1919" s="60"/>
      <c r="M1919" s="60"/>
    </row>
    <row r="1920" spans="10:13" s="48" customFormat="1" ht="13.25" customHeight="1">
      <c r="J1920" s="60"/>
      <c r="K1920" s="60"/>
      <c r="M1920" s="60"/>
    </row>
    <row r="1921" spans="10:13" s="48" customFormat="1" ht="13.25" customHeight="1">
      <c r="J1921" s="60"/>
      <c r="K1921" s="60"/>
      <c r="M1921" s="60"/>
    </row>
    <row r="1922" spans="10:13" s="48" customFormat="1" ht="13.25" customHeight="1">
      <c r="J1922" s="60"/>
      <c r="K1922" s="60"/>
      <c r="M1922" s="60"/>
    </row>
    <row r="1923" spans="10:13" s="48" customFormat="1" ht="13.25" customHeight="1">
      <c r="J1923" s="60"/>
      <c r="K1923" s="60"/>
      <c r="M1923" s="60"/>
    </row>
    <row r="1924" spans="10:13" s="48" customFormat="1" ht="13.25" customHeight="1">
      <c r="J1924" s="60"/>
      <c r="K1924" s="60"/>
      <c r="M1924" s="60"/>
    </row>
    <row r="1925" spans="10:13" s="48" customFormat="1" ht="13.25" customHeight="1">
      <c r="J1925" s="60"/>
      <c r="K1925" s="60"/>
      <c r="M1925" s="60"/>
    </row>
    <row r="1926" spans="10:13" s="48" customFormat="1" ht="13.25" customHeight="1">
      <c r="J1926" s="60"/>
      <c r="K1926" s="60"/>
      <c r="M1926" s="60"/>
    </row>
    <row r="1927" spans="10:13" s="48" customFormat="1" ht="13.25" customHeight="1">
      <c r="J1927" s="60"/>
      <c r="K1927" s="60"/>
      <c r="M1927" s="60"/>
    </row>
    <row r="1928" spans="10:13" s="48" customFormat="1" ht="13.25" customHeight="1">
      <c r="J1928" s="60"/>
      <c r="K1928" s="60"/>
      <c r="M1928" s="60"/>
    </row>
    <row r="1929" spans="10:13" s="48" customFormat="1" ht="13.25" customHeight="1">
      <c r="J1929" s="60"/>
      <c r="K1929" s="60"/>
      <c r="M1929" s="60"/>
    </row>
    <row r="1930" spans="10:13" s="48" customFormat="1" ht="13.25" customHeight="1">
      <c r="J1930" s="60"/>
      <c r="K1930" s="60"/>
      <c r="M1930" s="60"/>
    </row>
    <row r="1931" spans="10:13" s="48" customFormat="1" ht="13.25" customHeight="1">
      <c r="J1931" s="60"/>
      <c r="K1931" s="60"/>
      <c r="M1931" s="60"/>
    </row>
    <row r="1932" spans="10:13" s="48" customFormat="1" ht="13.25" customHeight="1">
      <c r="J1932" s="60"/>
      <c r="K1932" s="60"/>
      <c r="M1932" s="60"/>
    </row>
    <row r="1933" spans="10:13" s="48" customFormat="1" ht="13.25" customHeight="1">
      <c r="J1933" s="60"/>
      <c r="K1933" s="60"/>
      <c r="M1933" s="60"/>
    </row>
    <row r="1934" spans="10:13" s="48" customFormat="1" ht="13.25" customHeight="1">
      <c r="J1934" s="60"/>
      <c r="K1934" s="60"/>
      <c r="M1934" s="60"/>
    </row>
    <row r="1935" spans="10:13" s="48" customFormat="1" ht="13.25" customHeight="1">
      <c r="J1935" s="60"/>
      <c r="K1935" s="60"/>
      <c r="M1935" s="60"/>
    </row>
    <row r="1936" spans="10:13" s="48" customFormat="1" ht="13.25" customHeight="1">
      <c r="J1936" s="60"/>
      <c r="K1936" s="60"/>
      <c r="M1936" s="60"/>
    </row>
    <row r="1937" spans="10:13" s="48" customFormat="1" ht="13.25" customHeight="1">
      <c r="J1937" s="60"/>
      <c r="K1937" s="60"/>
      <c r="M1937" s="60"/>
    </row>
    <row r="1938" spans="10:13" s="48" customFormat="1" ht="13.25" customHeight="1">
      <c r="J1938" s="60"/>
      <c r="K1938" s="60"/>
      <c r="M1938" s="60"/>
    </row>
    <row r="1939" spans="10:13" s="48" customFormat="1" ht="13.25" customHeight="1">
      <c r="J1939" s="60"/>
      <c r="K1939" s="60"/>
      <c r="M1939" s="60"/>
    </row>
    <row r="1940" spans="10:13" s="48" customFormat="1" ht="13.25" customHeight="1">
      <c r="J1940" s="60"/>
      <c r="K1940" s="60"/>
      <c r="M1940" s="60"/>
    </row>
    <row r="1941" spans="10:13" s="48" customFormat="1" ht="13.25" customHeight="1">
      <c r="J1941" s="60"/>
      <c r="K1941" s="60"/>
      <c r="M1941" s="60"/>
    </row>
    <row r="1942" spans="10:13" s="48" customFormat="1" ht="13.25" customHeight="1">
      <c r="J1942" s="60"/>
      <c r="K1942" s="60"/>
      <c r="M1942" s="60"/>
    </row>
    <row r="1943" spans="10:13" s="48" customFormat="1" ht="13.25" customHeight="1">
      <c r="J1943" s="60"/>
      <c r="K1943" s="60"/>
      <c r="M1943" s="60"/>
    </row>
    <row r="1944" spans="10:13" s="48" customFormat="1" ht="13.25" customHeight="1">
      <c r="J1944" s="60"/>
      <c r="K1944" s="60"/>
      <c r="M1944" s="60"/>
    </row>
    <row r="1945" spans="10:13" s="48" customFormat="1" ht="13.25" customHeight="1">
      <c r="J1945" s="60"/>
      <c r="K1945" s="60"/>
      <c r="M1945" s="60"/>
    </row>
    <row r="1946" spans="10:13" s="48" customFormat="1" ht="13.25" customHeight="1">
      <c r="J1946" s="60"/>
      <c r="K1946" s="60"/>
      <c r="M1946" s="60"/>
    </row>
    <row r="1947" spans="10:13" s="48" customFormat="1" ht="13.25" customHeight="1">
      <c r="J1947" s="60"/>
      <c r="K1947" s="60"/>
      <c r="M1947" s="60"/>
    </row>
    <row r="1948" spans="10:13" s="48" customFormat="1" ht="13.25" customHeight="1">
      <c r="J1948" s="60"/>
      <c r="K1948" s="60"/>
      <c r="M1948" s="60"/>
    </row>
    <row r="1949" spans="10:13" s="48" customFormat="1" ht="13.25" customHeight="1">
      <c r="J1949" s="60"/>
      <c r="K1949" s="60"/>
      <c r="M1949" s="60"/>
    </row>
    <row r="1950" spans="10:13" s="48" customFormat="1" ht="13.25" customHeight="1">
      <c r="J1950" s="60"/>
      <c r="K1950" s="60"/>
      <c r="M1950" s="60"/>
    </row>
    <row r="1951" spans="10:13" s="48" customFormat="1" ht="13.25" customHeight="1">
      <c r="J1951" s="60"/>
      <c r="K1951" s="60"/>
      <c r="M1951" s="60"/>
    </row>
    <row r="1952" spans="10:13" s="48" customFormat="1" ht="13.25" customHeight="1">
      <c r="J1952" s="60"/>
      <c r="K1952" s="60"/>
      <c r="M1952" s="60"/>
    </row>
    <row r="1953" spans="10:13" s="48" customFormat="1" ht="13.25" customHeight="1">
      <c r="J1953" s="60"/>
      <c r="K1953" s="60"/>
      <c r="M1953" s="60"/>
    </row>
    <row r="1954" spans="10:13" s="48" customFormat="1" ht="13.25" customHeight="1">
      <c r="J1954" s="60"/>
      <c r="K1954" s="60"/>
      <c r="M1954" s="60"/>
    </row>
    <row r="1955" spans="10:13" s="48" customFormat="1" ht="13.25" customHeight="1">
      <c r="J1955" s="60"/>
      <c r="K1955" s="60"/>
      <c r="M1955" s="60"/>
    </row>
    <row r="1956" spans="10:13" s="48" customFormat="1" ht="13.25" customHeight="1">
      <c r="J1956" s="60"/>
      <c r="K1956" s="60"/>
      <c r="M1956" s="60"/>
    </row>
    <row r="1957" spans="10:13" s="48" customFormat="1" ht="13.25" customHeight="1">
      <c r="J1957" s="60"/>
      <c r="K1957" s="60"/>
      <c r="M1957" s="60"/>
    </row>
    <row r="1958" spans="10:13" s="48" customFormat="1" ht="13.25" customHeight="1">
      <c r="J1958" s="60"/>
      <c r="K1958" s="60"/>
      <c r="M1958" s="60"/>
    </row>
    <row r="1959" spans="10:13" s="48" customFormat="1" ht="13.25" customHeight="1">
      <c r="J1959" s="60"/>
      <c r="K1959" s="60"/>
      <c r="M1959" s="60"/>
    </row>
    <row r="1960" spans="10:13" s="48" customFormat="1" ht="13.25" customHeight="1">
      <c r="J1960" s="60"/>
      <c r="K1960" s="60"/>
      <c r="M1960" s="60"/>
    </row>
    <row r="1961" spans="10:13" s="48" customFormat="1" ht="13.25" customHeight="1">
      <c r="J1961" s="60"/>
      <c r="K1961" s="60"/>
      <c r="M1961" s="60"/>
    </row>
    <row r="1962" spans="10:13" s="48" customFormat="1" ht="13.25" customHeight="1">
      <c r="J1962" s="60"/>
      <c r="K1962" s="60"/>
      <c r="M1962" s="60"/>
    </row>
    <row r="1963" spans="10:13" s="48" customFormat="1" ht="13.25" customHeight="1">
      <c r="J1963" s="60"/>
      <c r="K1963" s="60"/>
      <c r="M1963" s="60"/>
    </row>
    <row r="1964" spans="10:13" s="48" customFormat="1" ht="13.25" customHeight="1">
      <c r="J1964" s="60"/>
      <c r="K1964" s="60"/>
      <c r="M1964" s="60"/>
    </row>
    <row r="1965" spans="10:13" s="48" customFormat="1" ht="13.25" customHeight="1">
      <c r="J1965" s="60"/>
      <c r="K1965" s="60"/>
      <c r="M1965" s="60"/>
    </row>
    <row r="1966" spans="10:13" s="48" customFormat="1" ht="13.25" customHeight="1">
      <c r="J1966" s="60"/>
      <c r="K1966" s="60"/>
      <c r="M1966" s="60"/>
    </row>
    <row r="1967" spans="10:13" s="48" customFormat="1" ht="13.25" customHeight="1">
      <c r="J1967" s="60"/>
      <c r="K1967" s="60"/>
      <c r="M1967" s="60"/>
    </row>
    <row r="1968" spans="10:13" s="48" customFormat="1" ht="13.25" customHeight="1">
      <c r="J1968" s="60"/>
      <c r="K1968" s="60"/>
      <c r="M1968" s="60"/>
    </row>
    <row r="1969" spans="10:13" s="48" customFormat="1" ht="13.25" customHeight="1">
      <c r="J1969" s="60"/>
      <c r="K1969" s="60"/>
      <c r="M1969" s="60"/>
    </row>
    <row r="1970" spans="10:13" s="48" customFormat="1" ht="13.25" customHeight="1">
      <c r="J1970" s="60"/>
      <c r="K1970" s="60"/>
      <c r="M1970" s="60"/>
    </row>
    <row r="1971" spans="10:13" s="48" customFormat="1" ht="13.25" customHeight="1">
      <c r="J1971" s="60"/>
      <c r="K1971" s="60"/>
      <c r="M1971" s="60"/>
    </row>
    <row r="1972" spans="10:13" s="48" customFormat="1" ht="13.25" customHeight="1">
      <c r="J1972" s="60"/>
      <c r="K1972" s="60"/>
      <c r="M1972" s="60"/>
    </row>
    <row r="1973" spans="10:13" s="48" customFormat="1" ht="13.25" customHeight="1">
      <c r="J1973" s="60"/>
      <c r="K1973" s="60"/>
      <c r="M1973" s="60"/>
    </row>
    <row r="1974" spans="10:13" s="48" customFormat="1" ht="13.25" customHeight="1">
      <c r="J1974" s="60"/>
      <c r="K1974" s="60"/>
      <c r="M1974" s="60"/>
    </row>
    <row r="1975" spans="10:13" s="48" customFormat="1" ht="13.25" customHeight="1">
      <c r="J1975" s="60"/>
      <c r="K1975" s="60"/>
      <c r="M1975" s="60"/>
    </row>
    <row r="1976" spans="10:13" s="48" customFormat="1" ht="13.25" customHeight="1">
      <c r="J1976" s="60"/>
      <c r="K1976" s="60"/>
      <c r="M1976" s="60"/>
    </row>
    <row r="1977" spans="10:13" s="48" customFormat="1" ht="13.25" customHeight="1">
      <c r="J1977" s="60"/>
      <c r="K1977" s="60"/>
      <c r="M1977" s="60"/>
    </row>
    <row r="1978" spans="10:13" s="48" customFormat="1" ht="13.25" customHeight="1">
      <c r="J1978" s="60"/>
      <c r="K1978" s="60"/>
      <c r="M1978" s="60"/>
    </row>
    <row r="1979" spans="10:13" s="48" customFormat="1" ht="13.25" customHeight="1">
      <c r="J1979" s="60"/>
      <c r="K1979" s="60"/>
      <c r="M1979" s="60"/>
    </row>
    <row r="1980" spans="10:13" s="48" customFormat="1" ht="13.25" customHeight="1">
      <c r="J1980" s="60"/>
      <c r="K1980" s="60"/>
      <c r="M1980" s="60"/>
    </row>
    <row r="1981" spans="10:13" s="48" customFormat="1" ht="13.25" customHeight="1">
      <c r="J1981" s="60"/>
      <c r="K1981" s="60"/>
      <c r="M1981" s="60"/>
    </row>
    <row r="1982" spans="10:13" s="48" customFormat="1" ht="13.25" customHeight="1">
      <c r="J1982" s="60"/>
      <c r="K1982" s="60"/>
      <c r="M1982" s="60"/>
    </row>
    <row r="1983" spans="10:13" s="48" customFormat="1" ht="13.25" customHeight="1">
      <c r="J1983" s="60"/>
      <c r="K1983" s="60"/>
      <c r="M1983" s="60"/>
    </row>
    <row r="1984" spans="10:13" s="48" customFormat="1" ht="13.25" customHeight="1">
      <c r="J1984" s="60"/>
      <c r="K1984" s="60"/>
      <c r="M1984" s="60"/>
    </row>
    <row r="1985" spans="10:13" s="48" customFormat="1" ht="13.25" customHeight="1">
      <c r="J1985" s="60"/>
      <c r="K1985" s="60"/>
      <c r="M1985" s="60"/>
    </row>
    <row r="1986" spans="10:13" s="48" customFormat="1" ht="13.25" customHeight="1">
      <c r="J1986" s="60"/>
      <c r="K1986" s="60"/>
      <c r="M1986" s="60"/>
    </row>
    <row r="1987" spans="10:13" s="48" customFormat="1" ht="13.25" customHeight="1">
      <c r="J1987" s="60"/>
      <c r="K1987" s="60"/>
      <c r="M1987" s="60"/>
    </row>
    <row r="1988" spans="10:13" s="48" customFormat="1" ht="13.25" customHeight="1">
      <c r="J1988" s="60"/>
      <c r="K1988" s="60"/>
      <c r="M1988" s="60"/>
    </row>
    <row r="1989" spans="10:13" s="48" customFormat="1" ht="13.25" customHeight="1">
      <c r="J1989" s="60"/>
      <c r="K1989" s="60"/>
      <c r="M1989" s="60"/>
    </row>
    <row r="1990" spans="10:13" s="48" customFormat="1" ht="13.25" customHeight="1">
      <c r="J1990" s="60"/>
      <c r="K1990" s="60"/>
      <c r="M1990" s="60"/>
    </row>
    <row r="1991" spans="10:13" s="48" customFormat="1" ht="13.25" customHeight="1">
      <c r="J1991" s="60"/>
      <c r="K1991" s="60"/>
      <c r="M1991" s="60"/>
    </row>
    <row r="1992" spans="10:13" s="48" customFormat="1" ht="13.25" customHeight="1">
      <c r="J1992" s="60"/>
      <c r="K1992" s="60"/>
      <c r="M1992" s="60"/>
    </row>
    <row r="1993" spans="10:13" s="48" customFormat="1" ht="13.25" customHeight="1">
      <c r="J1993" s="60"/>
      <c r="K1993" s="60"/>
      <c r="M1993" s="60"/>
    </row>
    <row r="1994" spans="10:13" s="48" customFormat="1" ht="13.25" customHeight="1">
      <c r="J1994" s="60"/>
      <c r="K1994" s="60"/>
      <c r="M1994" s="60"/>
    </row>
    <row r="1995" spans="10:13" s="48" customFormat="1" ht="13.25" customHeight="1">
      <c r="J1995" s="60"/>
      <c r="K1995" s="60"/>
      <c r="M1995" s="60"/>
    </row>
    <row r="1996" spans="10:13" s="48" customFormat="1" ht="13.25" customHeight="1">
      <c r="J1996" s="60"/>
      <c r="K1996" s="60"/>
      <c r="M1996" s="60"/>
    </row>
    <row r="1997" spans="10:13" s="48" customFormat="1" ht="13.25" customHeight="1">
      <c r="J1997" s="60"/>
      <c r="K1997" s="60"/>
      <c r="M1997" s="60"/>
    </row>
    <row r="1998" spans="10:13" s="48" customFormat="1" ht="13.25" customHeight="1">
      <c r="J1998" s="60"/>
      <c r="K1998" s="60"/>
      <c r="M1998" s="60"/>
    </row>
    <row r="1999" spans="10:13" s="48" customFormat="1" ht="13.25" customHeight="1">
      <c r="J1999" s="60"/>
      <c r="K1999" s="60"/>
      <c r="M1999" s="60"/>
    </row>
    <row r="2000" spans="10:13" s="48" customFormat="1" ht="13.25" customHeight="1">
      <c r="J2000" s="60"/>
      <c r="K2000" s="60"/>
      <c r="M2000" s="60"/>
    </row>
    <row r="2001" spans="10:13" s="48" customFormat="1" ht="13.25" customHeight="1">
      <c r="J2001" s="60"/>
      <c r="K2001" s="60"/>
      <c r="M2001" s="60"/>
    </row>
    <row r="2002" spans="10:13" s="48" customFormat="1" ht="13.25" customHeight="1">
      <c r="J2002" s="60"/>
      <c r="K2002" s="60"/>
      <c r="M2002" s="60"/>
    </row>
    <row r="2003" spans="10:13" s="48" customFormat="1" ht="13.25" customHeight="1">
      <c r="J2003" s="60"/>
      <c r="K2003" s="60"/>
      <c r="M2003" s="60"/>
    </row>
    <row r="2004" spans="10:13" s="48" customFormat="1" ht="13.25" customHeight="1">
      <c r="J2004" s="60"/>
      <c r="K2004" s="60"/>
      <c r="M2004" s="60"/>
    </row>
    <row r="2005" spans="10:13" s="48" customFormat="1" ht="13.25" customHeight="1">
      <c r="J2005" s="60"/>
      <c r="K2005" s="60"/>
      <c r="M2005" s="60"/>
    </row>
    <row r="2006" spans="10:13" s="48" customFormat="1" ht="13.25" customHeight="1">
      <c r="J2006" s="60"/>
      <c r="K2006" s="60"/>
      <c r="M2006" s="60"/>
    </row>
    <row r="2007" spans="10:13" s="48" customFormat="1" ht="13.25" customHeight="1">
      <c r="J2007" s="60"/>
      <c r="K2007" s="60"/>
      <c r="M2007" s="60"/>
    </row>
    <row r="2008" spans="10:13" s="48" customFormat="1" ht="13.25" customHeight="1">
      <c r="J2008" s="60"/>
      <c r="K2008" s="60"/>
      <c r="M2008" s="60"/>
    </row>
    <row r="2009" spans="10:13" s="48" customFormat="1" ht="13.25" customHeight="1">
      <c r="J2009" s="60"/>
      <c r="K2009" s="60"/>
      <c r="M2009" s="60"/>
    </row>
    <row r="2010" spans="10:13" s="48" customFormat="1" ht="13.25" customHeight="1">
      <c r="J2010" s="60"/>
      <c r="K2010" s="60"/>
      <c r="M2010" s="60"/>
    </row>
    <row r="2011" spans="10:13" s="48" customFormat="1" ht="13.25" customHeight="1">
      <c r="J2011" s="60"/>
      <c r="K2011" s="60"/>
      <c r="M2011" s="60"/>
    </row>
    <row r="2012" spans="10:13" s="48" customFormat="1" ht="13.25" customHeight="1">
      <c r="J2012" s="60"/>
      <c r="K2012" s="60"/>
      <c r="M2012" s="60"/>
    </row>
    <row r="2013" spans="10:13" s="48" customFormat="1" ht="13.25" customHeight="1">
      <c r="J2013" s="60"/>
      <c r="K2013" s="60"/>
      <c r="M2013" s="60"/>
    </row>
    <row r="2014" spans="10:13" s="48" customFormat="1" ht="13.25" customHeight="1">
      <c r="J2014" s="60"/>
      <c r="K2014" s="60"/>
      <c r="M2014" s="60"/>
    </row>
    <row r="2015" spans="10:13" s="48" customFormat="1" ht="13.25" customHeight="1">
      <c r="J2015" s="60"/>
      <c r="K2015" s="60"/>
      <c r="M2015" s="60"/>
    </row>
    <row r="2016" spans="10:13" s="48" customFormat="1" ht="13.25" customHeight="1">
      <c r="J2016" s="60"/>
      <c r="K2016" s="60"/>
      <c r="M2016" s="60"/>
    </row>
    <row r="2017" spans="10:13" s="48" customFormat="1" ht="13.25" customHeight="1">
      <c r="J2017" s="60"/>
      <c r="K2017" s="60"/>
      <c r="M2017" s="60"/>
    </row>
    <row r="2018" spans="10:13" s="48" customFormat="1" ht="13.25" customHeight="1">
      <c r="J2018" s="60"/>
      <c r="K2018" s="60"/>
      <c r="M2018" s="60"/>
    </row>
    <row r="2019" spans="10:13" s="48" customFormat="1" ht="13.25" customHeight="1">
      <c r="J2019" s="60"/>
      <c r="K2019" s="60"/>
      <c r="M2019" s="60"/>
    </row>
    <row r="2020" spans="10:13" s="48" customFormat="1" ht="13.25" customHeight="1">
      <c r="J2020" s="60"/>
      <c r="K2020" s="60"/>
      <c r="M2020" s="60"/>
    </row>
    <row r="2021" spans="10:13" s="48" customFormat="1" ht="13.25" customHeight="1">
      <c r="J2021" s="60"/>
      <c r="K2021" s="60"/>
      <c r="M2021" s="60"/>
    </row>
    <row r="2022" spans="10:13" s="48" customFormat="1" ht="13.25" customHeight="1">
      <c r="J2022" s="60"/>
      <c r="K2022" s="60"/>
      <c r="M2022" s="60"/>
    </row>
    <row r="2023" spans="10:13" s="48" customFormat="1" ht="13.25" customHeight="1">
      <c r="J2023" s="60"/>
      <c r="K2023" s="60"/>
      <c r="M2023" s="60"/>
    </row>
    <row r="2024" spans="10:13" s="48" customFormat="1" ht="13.25" customHeight="1">
      <c r="J2024" s="60"/>
      <c r="K2024" s="60"/>
      <c r="M2024" s="60"/>
    </row>
    <row r="2025" spans="10:13" s="48" customFormat="1" ht="13.25" customHeight="1">
      <c r="J2025" s="60"/>
      <c r="K2025" s="60"/>
      <c r="M2025" s="60"/>
    </row>
    <row r="2026" spans="10:13" s="48" customFormat="1" ht="13.25" customHeight="1">
      <c r="J2026" s="60"/>
      <c r="K2026" s="60"/>
      <c r="M2026" s="60"/>
    </row>
    <row r="2027" spans="10:13" s="48" customFormat="1" ht="13.25" customHeight="1">
      <c r="J2027" s="60"/>
      <c r="K2027" s="60"/>
      <c r="M2027" s="60"/>
    </row>
    <row r="2028" spans="10:13" s="48" customFormat="1" ht="13.25" customHeight="1">
      <c r="J2028" s="60"/>
      <c r="K2028" s="60"/>
      <c r="M2028" s="60"/>
    </row>
    <row r="2029" spans="10:13" s="48" customFormat="1" ht="13.25" customHeight="1">
      <c r="J2029" s="60"/>
      <c r="K2029" s="60"/>
      <c r="M2029" s="60"/>
    </row>
    <row r="2030" spans="10:13" s="48" customFormat="1" ht="13.25" customHeight="1">
      <c r="J2030" s="60"/>
      <c r="K2030" s="60"/>
      <c r="M2030" s="60"/>
    </row>
    <row r="2031" spans="10:13" s="48" customFormat="1" ht="13.25" customHeight="1">
      <c r="J2031" s="60"/>
      <c r="K2031" s="60"/>
      <c r="M2031" s="60"/>
    </row>
    <row r="2032" spans="10:13" s="48" customFormat="1" ht="13.25" customHeight="1">
      <c r="J2032" s="60"/>
      <c r="K2032" s="60"/>
      <c r="M2032" s="60"/>
    </row>
    <row r="2033" spans="10:13" s="48" customFormat="1" ht="13.25" customHeight="1">
      <c r="J2033" s="60"/>
      <c r="K2033" s="60"/>
      <c r="M2033" s="60"/>
    </row>
    <row r="2034" spans="10:13" s="48" customFormat="1" ht="13.25" customHeight="1">
      <c r="J2034" s="60"/>
      <c r="K2034" s="60"/>
      <c r="M2034" s="60"/>
    </row>
    <row r="2035" spans="10:13" s="48" customFormat="1" ht="13.25" customHeight="1">
      <c r="J2035" s="60"/>
      <c r="K2035" s="60"/>
      <c r="M2035" s="60"/>
    </row>
    <row r="2036" spans="10:13" s="48" customFormat="1" ht="13.25" customHeight="1">
      <c r="J2036" s="60"/>
      <c r="K2036" s="60"/>
      <c r="M2036" s="60"/>
    </row>
    <row r="2037" spans="10:13" s="48" customFormat="1" ht="13.25" customHeight="1">
      <c r="J2037" s="60"/>
      <c r="K2037" s="60"/>
      <c r="M2037" s="60"/>
    </row>
    <row r="2038" spans="10:13" s="48" customFormat="1" ht="13.25" customHeight="1">
      <c r="J2038" s="60"/>
      <c r="K2038" s="60"/>
      <c r="M2038" s="60"/>
    </row>
    <row r="2039" spans="10:13" s="48" customFormat="1" ht="13.25" customHeight="1">
      <c r="J2039" s="60"/>
      <c r="K2039" s="60"/>
      <c r="M2039" s="60"/>
    </row>
    <row r="2040" spans="10:13" s="48" customFormat="1" ht="13.25" customHeight="1">
      <c r="J2040" s="60"/>
      <c r="K2040" s="60"/>
      <c r="M2040" s="60"/>
    </row>
    <row r="2041" spans="10:13" s="48" customFormat="1" ht="13.25" customHeight="1">
      <c r="J2041" s="60"/>
      <c r="K2041" s="60"/>
      <c r="M2041" s="60"/>
    </row>
    <row r="2042" spans="10:13" s="48" customFormat="1" ht="13.25" customHeight="1">
      <c r="J2042" s="60"/>
      <c r="K2042" s="60"/>
      <c r="M2042" s="60"/>
    </row>
    <row r="2043" spans="10:13" s="48" customFormat="1" ht="13.25" customHeight="1">
      <c r="J2043" s="60"/>
      <c r="K2043" s="60"/>
      <c r="M2043" s="60"/>
    </row>
    <row r="2044" spans="10:13" s="48" customFormat="1" ht="13.25" customHeight="1">
      <c r="J2044" s="60"/>
      <c r="K2044" s="60"/>
      <c r="M2044" s="60"/>
    </row>
    <row r="2045" spans="10:13" s="48" customFormat="1" ht="13.25" customHeight="1">
      <c r="J2045" s="60"/>
      <c r="K2045" s="60"/>
      <c r="M2045" s="60"/>
    </row>
    <row r="2046" spans="10:13" s="48" customFormat="1" ht="13.25" customHeight="1">
      <c r="J2046" s="60"/>
      <c r="K2046" s="60"/>
      <c r="M2046" s="60"/>
    </row>
    <row r="2047" spans="10:13" s="48" customFormat="1" ht="13.25" customHeight="1">
      <c r="J2047" s="60"/>
      <c r="K2047" s="60"/>
      <c r="M2047" s="60"/>
    </row>
    <row r="2048" spans="10:13" s="48" customFormat="1" ht="13.25" customHeight="1">
      <c r="J2048" s="60"/>
      <c r="K2048" s="60"/>
      <c r="M2048" s="60"/>
    </row>
    <row r="2049" spans="10:13" s="48" customFormat="1" ht="13.25" customHeight="1">
      <c r="J2049" s="60"/>
      <c r="K2049" s="60"/>
      <c r="M2049" s="60"/>
    </row>
    <row r="2050" spans="10:13" s="48" customFormat="1" ht="13.25" customHeight="1">
      <c r="J2050" s="60"/>
      <c r="K2050" s="60"/>
      <c r="M2050" s="60"/>
    </row>
    <row r="2051" spans="10:13" s="48" customFormat="1" ht="13.25" customHeight="1">
      <c r="J2051" s="60"/>
      <c r="K2051" s="60"/>
      <c r="M2051" s="60"/>
    </row>
    <row r="2052" spans="10:13" s="48" customFormat="1" ht="13.25" customHeight="1">
      <c r="J2052" s="60"/>
      <c r="K2052" s="60"/>
      <c r="M2052" s="60"/>
    </row>
    <row r="2053" spans="10:13" s="48" customFormat="1" ht="13.25" customHeight="1">
      <c r="J2053" s="60"/>
      <c r="K2053" s="60"/>
      <c r="M2053" s="60"/>
    </row>
    <row r="2054" spans="10:13" s="48" customFormat="1" ht="13.25" customHeight="1">
      <c r="J2054" s="60"/>
      <c r="K2054" s="60"/>
      <c r="M2054" s="60"/>
    </row>
    <row r="2055" spans="10:13" s="48" customFormat="1" ht="13.25" customHeight="1">
      <c r="J2055" s="60"/>
      <c r="K2055" s="60"/>
      <c r="M2055" s="60"/>
    </row>
    <row r="2056" spans="10:13" s="48" customFormat="1" ht="13.25" customHeight="1">
      <c r="J2056" s="60"/>
      <c r="K2056" s="60"/>
      <c r="M2056" s="60"/>
    </row>
    <row r="2057" spans="10:13" s="48" customFormat="1" ht="13.25" customHeight="1">
      <c r="J2057" s="60"/>
      <c r="K2057" s="60"/>
      <c r="M2057" s="60"/>
    </row>
    <row r="2058" spans="10:13" s="48" customFormat="1" ht="13.25" customHeight="1">
      <c r="J2058" s="60"/>
      <c r="K2058" s="60"/>
      <c r="M2058" s="60"/>
    </row>
    <row r="2059" spans="10:13" s="48" customFormat="1" ht="13.25" customHeight="1">
      <c r="J2059" s="60"/>
      <c r="K2059" s="60"/>
      <c r="M2059" s="60"/>
    </row>
    <row r="2060" spans="10:13" s="48" customFormat="1" ht="13.25" customHeight="1">
      <c r="J2060" s="60"/>
      <c r="K2060" s="60"/>
      <c r="M2060" s="60"/>
    </row>
    <row r="2061" spans="10:13" s="48" customFormat="1" ht="13.25" customHeight="1">
      <c r="J2061" s="60"/>
      <c r="K2061" s="60"/>
      <c r="M2061" s="60"/>
    </row>
    <row r="2062" spans="10:13" s="48" customFormat="1" ht="13.25" customHeight="1">
      <c r="J2062" s="60"/>
      <c r="K2062" s="60"/>
      <c r="M2062" s="60"/>
    </row>
    <row r="2063" spans="10:13" s="48" customFormat="1" ht="13.25" customHeight="1">
      <c r="J2063" s="60"/>
      <c r="K2063" s="60"/>
      <c r="M2063" s="60"/>
    </row>
    <row r="2064" spans="10:13" s="48" customFormat="1" ht="13.25" customHeight="1">
      <c r="J2064" s="60"/>
      <c r="K2064" s="60"/>
      <c r="M2064" s="60"/>
    </row>
    <row r="2065" spans="10:13" s="48" customFormat="1" ht="13.25" customHeight="1">
      <c r="J2065" s="60"/>
      <c r="K2065" s="60"/>
      <c r="M2065" s="60"/>
    </row>
    <row r="2066" spans="10:13" s="48" customFormat="1" ht="13.25" customHeight="1">
      <c r="J2066" s="60"/>
      <c r="K2066" s="60"/>
      <c r="M2066" s="60"/>
    </row>
    <row r="2067" spans="10:13" s="48" customFormat="1" ht="13.25" customHeight="1">
      <c r="J2067" s="60"/>
      <c r="K2067" s="60"/>
      <c r="M2067" s="60"/>
    </row>
    <row r="2068" spans="10:13" s="48" customFormat="1" ht="13.25" customHeight="1">
      <c r="J2068" s="60"/>
      <c r="K2068" s="60"/>
      <c r="M2068" s="60"/>
    </row>
    <row r="2069" spans="10:13" s="48" customFormat="1" ht="13.25" customHeight="1">
      <c r="J2069" s="60"/>
      <c r="K2069" s="60"/>
      <c r="M2069" s="60"/>
    </row>
    <row r="2070" spans="10:13" s="48" customFormat="1" ht="13.25" customHeight="1">
      <c r="J2070" s="60"/>
      <c r="K2070" s="60"/>
      <c r="M2070" s="60"/>
    </row>
    <row r="2071" spans="10:13" s="48" customFormat="1" ht="13.25" customHeight="1">
      <c r="J2071" s="60"/>
      <c r="K2071" s="60"/>
      <c r="M2071" s="60"/>
    </row>
    <row r="2072" spans="10:13" s="48" customFormat="1" ht="13.25" customHeight="1">
      <c r="J2072" s="60"/>
      <c r="K2072" s="60"/>
      <c r="M2072" s="60"/>
    </row>
    <row r="2073" spans="10:13" s="48" customFormat="1" ht="13.25" customHeight="1">
      <c r="J2073" s="60"/>
      <c r="K2073" s="60"/>
      <c r="M2073" s="60"/>
    </row>
    <row r="2074" spans="10:13" s="48" customFormat="1" ht="13.25" customHeight="1">
      <c r="J2074" s="60"/>
      <c r="K2074" s="60"/>
      <c r="M2074" s="60"/>
    </row>
    <row r="2075" spans="10:13" s="48" customFormat="1" ht="13.25" customHeight="1">
      <c r="J2075" s="60"/>
      <c r="K2075" s="60"/>
      <c r="M2075" s="60"/>
    </row>
    <row r="2076" spans="10:13" s="48" customFormat="1" ht="13.25" customHeight="1">
      <c r="J2076" s="60"/>
      <c r="K2076" s="60"/>
      <c r="M2076" s="60"/>
    </row>
    <row r="2077" spans="10:13" s="48" customFormat="1" ht="13.25" customHeight="1">
      <c r="J2077" s="60"/>
      <c r="K2077" s="60"/>
      <c r="M2077" s="60"/>
    </row>
    <row r="2078" spans="10:13" s="48" customFormat="1" ht="13.25" customHeight="1">
      <c r="J2078" s="60"/>
      <c r="K2078" s="60"/>
      <c r="M2078" s="60"/>
    </row>
    <row r="2079" spans="10:13" s="48" customFormat="1" ht="13.25" customHeight="1">
      <c r="J2079" s="60"/>
      <c r="K2079" s="60"/>
      <c r="M2079" s="60"/>
    </row>
    <row r="2080" spans="10:13" s="48" customFormat="1" ht="13.25" customHeight="1">
      <c r="J2080" s="60"/>
      <c r="K2080" s="60"/>
      <c r="M2080" s="60"/>
    </row>
    <row r="2081" spans="10:13" s="48" customFormat="1" ht="13.25" customHeight="1">
      <c r="J2081" s="60"/>
      <c r="K2081" s="60"/>
      <c r="M2081" s="60"/>
    </row>
    <row r="2082" spans="10:13" s="48" customFormat="1" ht="13.25" customHeight="1">
      <c r="J2082" s="60"/>
      <c r="K2082" s="60"/>
      <c r="M2082" s="60"/>
    </row>
    <row r="2083" spans="10:13" s="48" customFormat="1" ht="13.25" customHeight="1">
      <c r="J2083" s="60"/>
      <c r="K2083" s="60"/>
      <c r="M2083" s="60"/>
    </row>
    <row r="2084" spans="10:13" s="48" customFormat="1" ht="13.25" customHeight="1">
      <c r="J2084" s="60"/>
      <c r="K2084" s="60"/>
      <c r="M2084" s="60"/>
    </row>
    <row r="2085" spans="10:13" s="48" customFormat="1" ht="13.25" customHeight="1">
      <c r="J2085" s="60"/>
      <c r="K2085" s="60"/>
      <c r="M2085" s="60"/>
    </row>
    <row r="2086" spans="10:13" s="48" customFormat="1" ht="13.25" customHeight="1">
      <c r="J2086" s="60"/>
      <c r="K2086" s="60"/>
      <c r="M2086" s="60"/>
    </row>
    <row r="2087" spans="10:13" s="48" customFormat="1" ht="13.25" customHeight="1">
      <c r="J2087" s="60"/>
      <c r="K2087" s="60"/>
      <c r="M2087" s="60"/>
    </row>
    <row r="2088" spans="10:13" s="48" customFormat="1" ht="13.25" customHeight="1">
      <c r="J2088" s="60"/>
      <c r="K2088" s="60"/>
      <c r="M2088" s="60"/>
    </row>
    <row r="2089" spans="10:13" s="48" customFormat="1" ht="13.25" customHeight="1">
      <c r="J2089" s="60"/>
      <c r="K2089" s="60"/>
      <c r="M2089" s="60"/>
    </row>
    <row r="2090" spans="10:13" s="48" customFormat="1" ht="13.25" customHeight="1">
      <c r="J2090" s="60"/>
      <c r="K2090" s="60"/>
      <c r="M2090" s="60"/>
    </row>
    <row r="2091" spans="10:13" s="48" customFormat="1" ht="13.25" customHeight="1">
      <c r="J2091" s="60"/>
      <c r="K2091" s="60"/>
      <c r="M2091" s="60"/>
    </row>
    <row r="2092" spans="10:13" s="48" customFormat="1" ht="13.25" customHeight="1">
      <c r="J2092" s="60"/>
      <c r="K2092" s="60"/>
      <c r="M2092" s="60"/>
    </row>
    <row r="2093" spans="10:13" s="48" customFormat="1" ht="13.25" customHeight="1">
      <c r="J2093" s="60"/>
      <c r="K2093" s="60"/>
      <c r="M2093" s="60"/>
    </row>
    <row r="2094" spans="10:13" s="48" customFormat="1" ht="13.25" customHeight="1">
      <c r="J2094" s="60"/>
      <c r="K2094" s="60"/>
      <c r="M2094" s="60"/>
    </row>
    <row r="2095" spans="10:13" s="48" customFormat="1" ht="13.25" customHeight="1">
      <c r="J2095" s="60"/>
      <c r="K2095" s="60"/>
      <c r="M2095" s="60"/>
    </row>
    <row r="2096" spans="10:13" s="48" customFormat="1" ht="13.25" customHeight="1">
      <c r="J2096" s="60"/>
      <c r="K2096" s="60"/>
      <c r="M2096" s="60"/>
    </row>
    <row r="2097" spans="10:13" s="48" customFormat="1" ht="13.25" customHeight="1">
      <c r="J2097" s="60"/>
      <c r="K2097" s="60"/>
      <c r="M2097" s="60"/>
    </row>
    <row r="2098" spans="10:13" s="48" customFormat="1" ht="13.25" customHeight="1">
      <c r="J2098" s="60"/>
      <c r="K2098" s="60"/>
      <c r="M2098" s="60"/>
    </row>
    <row r="2099" spans="10:13" s="48" customFormat="1" ht="13.25" customHeight="1">
      <c r="J2099" s="60"/>
      <c r="K2099" s="60"/>
      <c r="M2099" s="60"/>
    </row>
    <row r="2100" spans="10:13" s="48" customFormat="1" ht="13.25" customHeight="1">
      <c r="J2100" s="60"/>
      <c r="K2100" s="60"/>
      <c r="M2100" s="60"/>
    </row>
    <row r="2101" spans="10:13" s="48" customFormat="1" ht="13.25" customHeight="1">
      <c r="J2101" s="60"/>
      <c r="K2101" s="60"/>
      <c r="M2101" s="60"/>
    </row>
    <row r="2102" spans="10:13" s="48" customFormat="1" ht="13.25" customHeight="1">
      <c r="J2102" s="60"/>
      <c r="K2102" s="60"/>
      <c r="M2102" s="60"/>
    </row>
    <row r="2103" spans="10:13" s="48" customFormat="1" ht="13.25" customHeight="1">
      <c r="J2103" s="60"/>
      <c r="K2103" s="60"/>
      <c r="M2103" s="60"/>
    </row>
    <row r="2104" spans="10:13" s="48" customFormat="1" ht="13.25" customHeight="1">
      <c r="J2104" s="60"/>
      <c r="K2104" s="60"/>
      <c r="M2104" s="60"/>
    </row>
    <row r="2105" spans="10:13" s="48" customFormat="1" ht="13.25" customHeight="1">
      <c r="J2105" s="60"/>
      <c r="K2105" s="60"/>
      <c r="M2105" s="60"/>
    </row>
    <row r="2106" spans="10:13" s="48" customFormat="1" ht="13.25" customHeight="1">
      <c r="J2106" s="60"/>
      <c r="K2106" s="60"/>
      <c r="M2106" s="60"/>
    </row>
    <row r="2107" spans="10:13" s="48" customFormat="1" ht="13.25" customHeight="1">
      <c r="J2107" s="60"/>
      <c r="K2107" s="60"/>
      <c r="M2107" s="60"/>
    </row>
    <row r="2108" spans="10:13" s="48" customFormat="1" ht="13.25" customHeight="1">
      <c r="J2108" s="60"/>
      <c r="K2108" s="60"/>
      <c r="M2108" s="60"/>
    </row>
    <row r="2109" spans="10:13" s="48" customFormat="1" ht="13.25" customHeight="1">
      <c r="J2109" s="60"/>
      <c r="K2109" s="60"/>
      <c r="M2109" s="60"/>
    </row>
    <row r="2110" spans="10:13" s="48" customFormat="1" ht="13.25" customHeight="1">
      <c r="J2110" s="60"/>
      <c r="K2110" s="60"/>
      <c r="M2110" s="60"/>
    </row>
    <row r="2111" spans="10:13" s="48" customFormat="1" ht="13.25" customHeight="1">
      <c r="J2111" s="60"/>
      <c r="K2111" s="60"/>
      <c r="M2111" s="60"/>
    </row>
    <row r="2112" spans="10:13" s="48" customFormat="1" ht="13.25" customHeight="1">
      <c r="J2112" s="60"/>
      <c r="K2112" s="60"/>
      <c r="M2112" s="60"/>
    </row>
    <row r="2113" spans="10:13" s="48" customFormat="1" ht="13.25" customHeight="1">
      <c r="J2113" s="60"/>
      <c r="K2113" s="60"/>
      <c r="M2113" s="60"/>
    </row>
    <row r="2114" spans="10:13" s="48" customFormat="1" ht="13.25" customHeight="1">
      <c r="J2114" s="60"/>
      <c r="K2114" s="60"/>
      <c r="M2114" s="60"/>
    </row>
    <row r="2115" spans="10:13" s="48" customFormat="1" ht="13.25" customHeight="1">
      <c r="J2115" s="60"/>
      <c r="K2115" s="60"/>
      <c r="M2115" s="60"/>
    </row>
    <row r="2116" spans="10:13" s="48" customFormat="1" ht="13.25" customHeight="1">
      <c r="J2116" s="60"/>
      <c r="K2116" s="60"/>
      <c r="M2116" s="60"/>
    </row>
    <row r="2117" spans="10:13" s="48" customFormat="1" ht="13.25" customHeight="1">
      <c r="J2117" s="60"/>
      <c r="K2117" s="60"/>
      <c r="M2117" s="60"/>
    </row>
    <row r="2118" spans="10:13" s="48" customFormat="1" ht="13.25" customHeight="1">
      <c r="J2118" s="60"/>
      <c r="K2118" s="60"/>
      <c r="M2118" s="60"/>
    </row>
    <row r="2119" spans="10:13" s="48" customFormat="1" ht="13.25" customHeight="1">
      <c r="J2119" s="60"/>
      <c r="K2119" s="60"/>
      <c r="M2119" s="60"/>
    </row>
    <row r="2120" spans="10:13" s="48" customFormat="1" ht="13.25" customHeight="1">
      <c r="J2120" s="60"/>
      <c r="K2120" s="60"/>
      <c r="M2120" s="60"/>
    </row>
    <row r="2121" spans="10:13" s="48" customFormat="1" ht="13.25" customHeight="1">
      <c r="J2121" s="60"/>
      <c r="K2121" s="60"/>
      <c r="M2121" s="60"/>
    </row>
    <row r="2122" spans="10:13" s="48" customFormat="1" ht="13.25" customHeight="1">
      <c r="J2122" s="60"/>
      <c r="K2122" s="60"/>
      <c r="M2122" s="60"/>
    </row>
    <row r="2123" spans="10:13" s="48" customFormat="1" ht="13.25" customHeight="1">
      <c r="J2123" s="60"/>
      <c r="K2123" s="60"/>
      <c r="M2123" s="60"/>
    </row>
    <row r="2124" spans="10:13" s="48" customFormat="1" ht="13.25" customHeight="1">
      <c r="J2124" s="60"/>
      <c r="K2124" s="60"/>
      <c r="M2124" s="60"/>
    </row>
    <row r="2125" spans="10:13" s="48" customFormat="1" ht="13.25" customHeight="1">
      <c r="J2125" s="60"/>
      <c r="K2125" s="60"/>
      <c r="M2125" s="60"/>
    </row>
    <row r="2126" spans="10:13" s="48" customFormat="1" ht="13.25" customHeight="1">
      <c r="J2126" s="60"/>
      <c r="K2126" s="60"/>
      <c r="M2126" s="60"/>
    </row>
    <row r="2127" spans="10:13" s="48" customFormat="1" ht="13.25" customHeight="1">
      <c r="J2127" s="60"/>
      <c r="K2127" s="60"/>
      <c r="M2127" s="60"/>
    </row>
    <row r="2128" spans="10:13" s="48" customFormat="1" ht="13.25" customHeight="1">
      <c r="J2128" s="60"/>
      <c r="K2128" s="60"/>
      <c r="M2128" s="60"/>
    </row>
    <row r="2129" spans="10:13" s="48" customFormat="1" ht="13.25" customHeight="1">
      <c r="J2129" s="60"/>
      <c r="K2129" s="60"/>
      <c r="M2129" s="60"/>
    </row>
    <row r="2130" spans="10:13" s="48" customFormat="1" ht="13.25" customHeight="1">
      <c r="J2130" s="60"/>
      <c r="K2130" s="60"/>
      <c r="M2130" s="60"/>
    </row>
    <row r="2131" spans="10:13" s="48" customFormat="1" ht="13.25" customHeight="1">
      <c r="J2131" s="60"/>
      <c r="K2131" s="60"/>
      <c r="M2131" s="60"/>
    </row>
    <row r="2132" spans="10:13" s="48" customFormat="1" ht="13.25" customHeight="1">
      <c r="J2132" s="60"/>
      <c r="K2132" s="60"/>
      <c r="M2132" s="60"/>
    </row>
    <row r="2133" spans="10:13" s="48" customFormat="1" ht="13.25" customHeight="1">
      <c r="J2133" s="60"/>
      <c r="K2133" s="60"/>
      <c r="M2133" s="60"/>
    </row>
    <row r="2134" spans="10:13" s="48" customFormat="1" ht="13.25" customHeight="1">
      <c r="J2134" s="60"/>
      <c r="K2134" s="60"/>
      <c r="M2134" s="60"/>
    </row>
    <row r="2135" spans="10:13" s="48" customFormat="1" ht="13.25" customHeight="1">
      <c r="J2135" s="60"/>
      <c r="K2135" s="60"/>
      <c r="M2135" s="60"/>
    </row>
    <row r="2136" spans="10:13" s="48" customFormat="1" ht="13.25" customHeight="1">
      <c r="J2136" s="60"/>
      <c r="K2136" s="60"/>
      <c r="M2136" s="60"/>
    </row>
    <row r="2137" spans="10:13" s="48" customFormat="1" ht="13.25" customHeight="1">
      <c r="J2137" s="60"/>
      <c r="K2137" s="60"/>
      <c r="M2137" s="60"/>
    </row>
    <row r="2138" spans="10:13" s="48" customFormat="1" ht="13.25" customHeight="1">
      <c r="J2138" s="60"/>
      <c r="K2138" s="60"/>
      <c r="M2138" s="60"/>
    </row>
    <row r="2139" spans="10:13" s="48" customFormat="1" ht="13.25" customHeight="1">
      <c r="J2139" s="60"/>
      <c r="K2139" s="60"/>
      <c r="M2139" s="60"/>
    </row>
    <row r="2140" spans="10:13" s="48" customFormat="1" ht="13.25" customHeight="1">
      <c r="J2140" s="60"/>
      <c r="K2140" s="60"/>
      <c r="M2140" s="60"/>
    </row>
    <row r="2141" spans="10:13" s="48" customFormat="1" ht="13.25" customHeight="1">
      <c r="J2141" s="60"/>
      <c r="K2141" s="60"/>
      <c r="M2141" s="60"/>
    </row>
    <row r="2142" spans="10:13" s="48" customFormat="1" ht="13.25" customHeight="1">
      <c r="J2142" s="60"/>
      <c r="K2142" s="60"/>
      <c r="M2142" s="60"/>
    </row>
    <row r="2143" spans="10:13" s="48" customFormat="1" ht="13.25" customHeight="1">
      <c r="J2143" s="60"/>
      <c r="K2143" s="60"/>
      <c r="M2143" s="60"/>
    </row>
    <row r="2144" spans="10:13" s="48" customFormat="1" ht="13.25" customHeight="1">
      <c r="J2144" s="60"/>
      <c r="K2144" s="60"/>
      <c r="M2144" s="60"/>
    </row>
    <row r="2145" spans="10:13" s="48" customFormat="1" ht="13.25" customHeight="1">
      <c r="J2145" s="60"/>
      <c r="K2145" s="60"/>
      <c r="M2145" s="60"/>
    </row>
    <row r="2146" spans="10:13" s="48" customFormat="1" ht="13.25" customHeight="1">
      <c r="J2146" s="60"/>
      <c r="K2146" s="60"/>
      <c r="M2146" s="60"/>
    </row>
    <row r="2147" spans="10:13" s="48" customFormat="1" ht="13.25" customHeight="1">
      <c r="J2147" s="60"/>
      <c r="K2147" s="60"/>
      <c r="M2147" s="60"/>
    </row>
    <row r="2148" spans="10:13" s="48" customFormat="1" ht="13.25" customHeight="1">
      <c r="J2148" s="60"/>
      <c r="K2148" s="60"/>
      <c r="M2148" s="60"/>
    </row>
    <row r="2149" spans="10:13" s="48" customFormat="1" ht="13.25" customHeight="1">
      <c r="J2149" s="60"/>
      <c r="K2149" s="60"/>
      <c r="M2149" s="60"/>
    </row>
    <row r="2150" spans="10:13" s="48" customFormat="1" ht="13.25" customHeight="1">
      <c r="J2150" s="60"/>
      <c r="K2150" s="60"/>
      <c r="M2150" s="60"/>
    </row>
    <row r="2151" spans="10:13" s="48" customFormat="1" ht="13.25" customHeight="1">
      <c r="J2151" s="60"/>
      <c r="K2151" s="60"/>
      <c r="M2151" s="60"/>
    </row>
    <row r="2152" spans="10:13" s="48" customFormat="1" ht="13.25" customHeight="1">
      <c r="J2152" s="60"/>
      <c r="K2152" s="60"/>
      <c r="M2152" s="60"/>
    </row>
    <row r="2153" spans="10:13" s="48" customFormat="1" ht="13.25" customHeight="1">
      <c r="J2153" s="60"/>
      <c r="K2153" s="60"/>
      <c r="M2153" s="60"/>
    </row>
    <row r="2154" spans="10:13" s="48" customFormat="1" ht="13.25" customHeight="1">
      <c r="J2154" s="60"/>
      <c r="K2154" s="60"/>
      <c r="M2154" s="60"/>
    </row>
    <row r="2155" spans="10:13" s="48" customFormat="1" ht="13.25" customHeight="1">
      <c r="J2155" s="60"/>
      <c r="K2155" s="60"/>
      <c r="M2155" s="60"/>
    </row>
    <row r="2156" spans="10:13" s="48" customFormat="1" ht="13.25" customHeight="1">
      <c r="J2156" s="60"/>
      <c r="K2156" s="60"/>
      <c r="M2156" s="60"/>
    </row>
    <row r="2157" spans="10:13" s="48" customFormat="1" ht="13.25" customHeight="1">
      <c r="J2157" s="60"/>
      <c r="K2157" s="60"/>
      <c r="M2157" s="60"/>
    </row>
    <row r="2158" spans="10:13" s="48" customFormat="1" ht="13.25" customHeight="1">
      <c r="J2158" s="60"/>
      <c r="K2158" s="60"/>
      <c r="M2158" s="60"/>
    </row>
    <row r="2159" spans="10:13" s="48" customFormat="1" ht="13.25" customHeight="1">
      <c r="J2159" s="60"/>
      <c r="K2159" s="60"/>
      <c r="M2159" s="60"/>
    </row>
    <row r="2160" spans="10:13" s="48" customFormat="1" ht="13.25" customHeight="1">
      <c r="J2160" s="60"/>
      <c r="K2160" s="60"/>
      <c r="M2160" s="60"/>
    </row>
    <row r="2161" spans="10:13" s="48" customFormat="1" ht="13.25" customHeight="1">
      <c r="J2161" s="60"/>
      <c r="K2161" s="60"/>
      <c r="M2161" s="60"/>
    </row>
    <row r="2162" spans="10:13" s="48" customFormat="1" ht="13.25" customHeight="1">
      <c r="J2162" s="60"/>
      <c r="K2162" s="60"/>
      <c r="M2162" s="60"/>
    </row>
    <row r="2163" spans="10:13" s="48" customFormat="1" ht="13.25" customHeight="1">
      <c r="J2163" s="60"/>
      <c r="K2163" s="60"/>
      <c r="M2163" s="60"/>
    </row>
    <row r="2164" spans="10:13" s="48" customFormat="1" ht="13.25" customHeight="1">
      <c r="J2164" s="60"/>
      <c r="K2164" s="60"/>
      <c r="M2164" s="60"/>
    </row>
    <row r="2165" spans="10:13" s="48" customFormat="1" ht="13.25" customHeight="1">
      <c r="J2165" s="60"/>
      <c r="K2165" s="60"/>
      <c r="M2165" s="60"/>
    </row>
    <row r="2166" spans="10:13" s="48" customFormat="1" ht="13.25" customHeight="1">
      <c r="J2166" s="60"/>
      <c r="K2166" s="60"/>
      <c r="M2166" s="60"/>
    </row>
    <row r="2167" spans="10:13" s="48" customFormat="1" ht="13.25" customHeight="1">
      <c r="J2167" s="60"/>
      <c r="K2167" s="60"/>
      <c r="M2167" s="60"/>
    </row>
    <row r="2168" spans="10:13" s="48" customFormat="1" ht="13.25" customHeight="1">
      <c r="J2168" s="60"/>
      <c r="K2168" s="60"/>
      <c r="M2168" s="60"/>
    </row>
    <row r="2169" spans="10:13" s="48" customFormat="1" ht="13.25" customHeight="1">
      <c r="J2169" s="60"/>
      <c r="K2169" s="60"/>
      <c r="M2169" s="60"/>
    </row>
    <row r="2170" spans="10:13" s="48" customFormat="1" ht="13.25" customHeight="1">
      <c r="J2170" s="60"/>
      <c r="K2170" s="60"/>
      <c r="M2170" s="60"/>
    </row>
    <row r="2171" spans="10:13" s="48" customFormat="1" ht="13.25" customHeight="1">
      <c r="J2171" s="60"/>
      <c r="K2171" s="60"/>
      <c r="M2171" s="60"/>
    </row>
    <row r="2172" spans="10:13" s="48" customFormat="1" ht="13.25" customHeight="1">
      <c r="J2172" s="60"/>
      <c r="K2172" s="60"/>
      <c r="M2172" s="60"/>
    </row>
    <row r="2173" spans="10:13" s="48" customFormat="1" ht="13.25" customHeight="1">
      <c r="J2173" s="60"/>
      <c r="K2173" s="60"/>
      <c r="M2173" s="60"/>
    </row>
    <row r="2174" spans="10:13" s="48" customFormat="1" ht="13.25" customHeight="1">
      <c r="J2174" s="60"/>
      <c r="K2174" s="60"/>
      <c r="M2174" s="60"/>
    </row>
    <row r="2175" spans="10:13" s="48" customFormat="1" ht="13.25" customHeight="1">
      <c r="J2175" s="60"/>
      <c r="K2175" s="60"/>
      <c r="M2175" s="60"/>
    </row>
    <row r="2176" spans="10:13" s="48" customFormat="1" ht="13.25" customHeight="1">
      <c r="J2176" s="60"/>
      <c r="K2176" s="60"/>
      <c r="M2176" s="60"/>
    </row>
    <row r="2177" spans="10:13" s="48" customFormat="1" ht="13.25" customHeight="1">
      <c r="J2177" s="60"/>
      <c r="K2177" s="60"/>
      <c r="M2177" s="60"/>
    </row>
    <row r="2178" spans="10:13" s="48" customFormat="1" ht="13.25" customHeight="1">
      <c r="J2178" s="60"/>
      <c r="K2178" s="60"/>
      <c r="M2178" s="60"/>
    </row>
    <row r="2179" spans="10:13" s="48" customFormat="1" ht="13.25" customHeight="1">
      <c r="J2179" s="60"/>
      <c r="K2179" s="60"/>
      <c r="M2179" s="60"/>
    </row>
    <row r="2180" spans="10:13" s="48" customFormat="1" ht="13.25" customHeight="1">
      <c r="J2180" s="60"/>
      <c r="K2180" s="60"/>
      <c r="M2180" s="60"/>
    </row>
    <row r="2181" spans="10:13" s="48" customFormat="1" ht="13.25" customHeight="1">
      <c r="J2181" s="60"/>
      <c r="K2181" s="60"/>
      <c r="M2181" s="60"/>
    </row>
    <row r="2182" spans="10:13" s="48" customFormat="1" ht="13.25" customHeight="1">
      <c r="J2182" s="60"/>
      <c r="K2182" s="60"/>
      <c r="M2182" s="60"/>
    </row>
    <row r="2183" spans="10:13" s="48" customFormat="1" ht="13.25" customHeight="1">
      <c r="J2183" s="60"/>
      <c r="K2183" s="60"/>
      <c r="M2183" s="60"/>
    </row>
    <row r="2184" spans="10:13" s="48" customFormat="1" ht="13.25" customHeight="1">
      <c r="J2184" s="60"/>
      <c r="K2184" s="60"/>
      <c r="M2184" s="60"/>
    </row>
    <row r="2185" spans="10:13" s="48" customFormat="1" ht="13.25" customHeight="1">
      <c r="J2185" s="60"/>
      <c r="K2185" s="60"/>
      <c r="M2185" s="60"/>
    </row>
    <row r="2186" spans="10:13" s="48" customFormat="1" ht="13.25" customHeight="1">
      <c r="J2186" s="60"/>
      <c r="K2186" s="60"/>
      <c r="M2186" s="60"/>
    </row>
    <row r="2187" spans="10:13" s="48" customFormat="1" ht="13.25" customHeight="1">
      <c r="J2187" s="60"/>
      <c r="K2187" s="60"/>
      <c r="M2187" s="60"/>
    </row>
    <row r="2188" spans="10:13" s="48" customFormat="1" ht="13.25" customHeight="1">
      <c r="J2188" s="60"/>
      <c r="K2188" s="60"/>
      <c r="M2188" s="60"/>
    </row>
    <row r="2189" spans="10:13" s="48" customFormat="1" ht="13.25" customHeight="1">
      <c r="J2189" s="60"/>
      <c r="K2189" s="60"/>
      <c r="M2189" s="60"/>
    </row>
    <row r="2190" spans="10:13" s="48" customFormat="1" ht="13.25" customHeight="1">
      <c r="J2190" s="60"/>
      <c r="K2190" s="60"/>
      <c r="M2190" s="60"/>
    </row>
    <row r="2191" spans="10:13" s="48" customFormat="1" ht="13.25" customHeight="1">
      <c r="J2191" s="60"/>
      <c r="K2191" s="60"/>
      <c r="M2191" s="60"/>
    </row>
    <row r="2192" spans="10:13" s="48" customFormat="1" ht="13.25" customHeight="1">
      <c r="J2192" s="60"/>
      <c r="K2192" s="60"/>
      <c r="M2192" s="60"/>
    </row>
    <row r="2193" spans="10:13" s="48" customFormat="1" ht="13.25" customHeight="1">
      <c r="J2193" s="60"/>
      <c r="K2193" s="60"/>
      <c r="M2193" s="60"/>
    </row>
    <row r="2194" spans="10:13" s="48" customFormat="1" ht="13.25" customHeight="1">
      <c r="J2194" s="60"/>
      <c r="K2194" s="60"/>
      <c r="M2194" s="60"/>
    </row>
    <row r="2195" spans="10:13" s="48" customFormat="1" ht="13.25" customHeight="1">
      <c r="J2195" s="60"/>
      <c r="K2195" s="60"/>
      <c r="M2195" s="60"/>
    </row>
    <row r="2196" spans="10:13" s="48" customFormat="1" ht="13.25" customHeight="1">
      <c r="J2196" s="60"/>
      <c r="K2196" s="60"/>
      <c r="M2196" s="60"/>
    </row>
    <row r="2197" spans="10:13" s="48" customFormat="1" ht="13.25" customHeight="1">
      <c r="J2197" s="60"/>
      <c r="K2197" s="60"/>
      <c r="M2197" s="60"/>
    </row>
    <row r="2198" spans="10:13" s="48" customFormat="1" ht="13.25" customHeight="1">
      <c r="J2198" s="60"/>
      <c r="K2198" s="60"/>
      <c r="M2198" s="60"/>
    </row>
    <row r="2199" spans="10:13" s="48" customFormat="1" ht="13.25" customHeight="1">
      <c r="J2199" s="60"/>
      <c r="K2199" s="60"/>
      <c r="M2199" s="60"/>
    </row>
    <row r="2200" spans="10:13" s="48" customFormat="1" ht="13.25" customHeight="1">
      <c r="J2200" s="60"/>
      <c r="K2200" s="60"/>
      <c r="M2200" s="60"/>
    </row>
    <row r="2201" spans="10:13" s="48" customFormat="1" ht="13.25" customHeight="1">
      <c r="J2201" s="60"/>
      <c r="K2201" s="60"/>
      <c r="M2201" s="60"/>
    </row>
    <row r="2202" spans="10:13" s="48" customFormat="1" ht="13.25" customHeight="1">
      <c r="J2202" s="60"/>
      <c r="K2202" s="60"/>
      <c r="M2202" s="60"/>
    </row>
    <row r="2203" spans="10:13" s="48" customFormat="1" ht="13.25" customHeight="1">
      <c r="J2203" s="60"/>
      <c r="K2203" s="60"/>
      <c r="M2203" s="60"/>
    </row>
    <row r="2204" spans="10:13" s="48" customFormat="1" ht="13.25" customHeight="1">
      <c r="J2204" s="60"/>
      <c r="K2204" s="60"/>
      <c r="M2204" s="60"/>
    </row>
    <row r="2205" spans="10:13" s="48" customFormat="1" ht="13.25" customHeight="1">
      <c r="J2205" s="60"/>
      <c r="K2205" s="60"/>
      <c r="M2205" s="60"/>
    </row>
    <row r="2206" spans="10:13" s="48" customFormat="1" ht="13.25" customHeight="1">
      <c r="J2206" s="60"/>
      <c r="K2206" s="60"/>
      <c r="M2206" s="60"/>
    </row>
    <row r="2207" spans="10:13" s="48" customFormat="1" ht="13.25" customHeight="1">
      <c r="J2207" s="60"/>
      <c r="K2207" s="60"/>
      <c r="M2207" s="60"/>
    </row>
    <row r="2208" spans="10:13" s="48" customFormat="1" ht="13.25" customHeight="1">
      <c r="J2208" s="60"/>
      <c r="K2208" s="60"/>
      <c r="M2208" s="60"/>
    </row>
    <row r="2209" spans="10:13" s="48" customFormat="1" ht="13.25" customHeight="1">
      <c r="J2209" s="60"/>
      <c r="K2209" s="60"/>
      <c r="M2209" s="60"/>
    </row>
    <row r="2210" spans="10:13" s="48" customFormat="1" ht="13.25" customHeight="1">
      <c r="J2210" s="60"/>
      <c r="K2210" s="60"/>
      <c r="M2210" s="60"/>
    </row>
    <row r="2211" spans="10:13" s="48" customFormat="1" ht="13.25" customHeight="1">
      <c r="J2211" s="60"/>
      <c r="K2211" s="60"/>
      <c r="M2211" s="60"/>
    </row>
    <row r="2212" spans="10:13" s="48" customFormat="1" ht="13.25" customHeight="1">
      <c r="J2212" s="60"/>
      <c r="K2212" s="60"/>
      <c r="M2212" s="60"/>
    </row>
    <row r="2213" spans="10:13" s="48" customFormat="1" ht="13.25" customHeight="1">
      <c r="J2213" s="60"/>
      <c r="K2213" s="60"/>
      <c r="M2213" s="60"/>
    </row>
    <row r="2214" spans="10:13" s="48" customFormat="1" ht="13.25" customHeight="1">
      <c r="J2214" s="60"/>
      <c r="K2214" s="60"/>
      <c r="M2214" s="60"/>
    </row>
    <row r="2215" spans="10:13" s="48" customFormat="1" ht="13.25" customHeight="1">
      <c r="J2215" s="60"/>
      <c r="K2215" s="60"/>
      <c r="M2215" s="60"/>
    </row>
    <row r="2216" spans="10:13" s="48" customFormat="1" ht="13.25" customHeight="1">
      <c r="J2216" s="60"/>
      <c r="K2216" s="60"/>
      <c r="M2216" s="60"/>
    </row>
    <row r="2217" spans="10:13" s="48" customFormat="1" ht="13.25" customHeight="1">
      <c r="J2217" s="60"/>
      <c r="K2217" s="60"/>
      <c r="M2217" s="60"/>
    </row>
    <row r="2218" spans="10:13" s="48" customFormat="1" ht="13.25" customHeight="1">
      <c r="J2218" s="60"/>
      <c r="K2218" s="60"/>
      <c r="M2218" s="60"/>
    </row>
    <row r="2219" spans="10:13" s="48" customFormat="1" ht="13.25" customHeight="1">
      <c r="J2219" s="60"/>
      <c r="K2219" s="60"/>
      <c r="M2219" s="60"/>
    </row>
    <row r="2220" spans="10:13" s="48" customFormat="1" ht="13.25" customHeight="1">
      <c r="J2220" s="60"/>
      <c r="K2220" s="60"/>
      <c r="M2220" s="60"/>
    </row>
    <row r="2221" spans="10:13" s="48" customFormat="1" ht="13.25" customHeight="1">
      <c r="J2221" s="60"/>
      <c r="K2221" s="60"/>
      <c r="M2221" s="60"/>
    </row>
    <row r="2222" spans="10:13" s="48" customFormat="1" ht="13.25" customHeight="1">
      <c r="J2222" s="60"/>
      <c r="K2222" s="60"/>
      <c r="M2222" s="60"/>
    </row>
    <row r="2223" spans="10:13" s="48" customFormat="1" ht="13.25" customHeight="1">
      <c r="J2223" s="60"/>
      <c r="K2223" s="60"/>
      <c r="M2223" s="60"/>
    </row>
    <row r="2224" spans="10:13" s="48" customFormat="1" ht="13.25" customHeight="1">
      <c r="J2224" s="60"/>
      <c r="K2224" s="60"/>
      <c r="M2224" s="60"/>
    </row>
    <row r="2225" spans="10:13" s="48" customFormat="1" ht="13.25" customHeight="1">
      <c r="J2225" s="60"/>
      <c r="K2225" s="60"/>
      <c r="M2225" s="60"/>
    </row>
    <row r="2226" spans="10:13" s="48" customFormat="1" ht="13.25" customHeight="1">
      <c r="J2226" s="60"/>
      <c r="K2226" s="60"/>
      <c r="M2226" s="60"/>
    </row>
    <row r="2227" spans="10:13" s="48" customFormat="1" ht="13.25" customHeight="1">
      <c r="J2227" s="60"/>
      <c r="K2227" s="60"/>
      <c r="M2227" s="60"/>
    </row>
    <row r="2228" spans="10:13" s="48" customFormat="1" ht="13.25" customHeight="1">
      <c r="J2228" s="60"/>
      <c r="K2228" s="60"/>
      <c r="M2228" s="60"/>
    </row>
    <row r="2229" spans="10:13" s="48" customFormat="1" ht="13.25" customHeight="1">
      <c r="J2229" s="60"/>
      <c r="K2229" s="60"/>
      <c r="M2229" s="60"/>
    </row>
    <row r="2230" spans="10:13" s="48" customFormat="1" ht="13.25" customHeight="1">
      <c r="J2230" s="60"/>
      <c r="K2230" s="60"/>
      <c r="M2230" s="60"/>
    </row>
    <row r="2231" spans="10:13" s="48" customFormat="1" ht="13.25" customHeight="1">
      <c r="J2231" s="60"/>
      <c r="K2231" s="60"/>
      <c r="M2231" s="60"/>
    </row>
    <row r="2232" spans="10:13" s="48" customFormat="1" ht="13.25" customHeight="1">
      <c r="J2232" s="60"/>
      <c r="K2232" s="60"/>
      <c r="M2232" s="60"/>
    </row>
    <row r="2233" spans="10:13" s="48" customFormat="1" ht="13.25" customHeight="1">
      <c r="J2233" s="60"/>
      <c r="K2233" s="60"/>
      <c r="M2233" s="60"/>
    </row>
    <row r="2234" spans="10:13" s="48" customFormat="1" ht="13.25" customHeight="1">
      <c r="J2234" s="60"/>
      <c r="K2234" s="60"/>
      <c r="M2234" s="60"/>
    </row>
    <row r="2235" spans="10:13" s="48" customFormat="1" ht="13.25" customHeight="1">
      <c r="J2235" s="60"/>
      <c r="K2235" s="60"/>
      <c r="M2235" s="60"/>
    </row>
    <row r="2236" spans="10:13" s="48" customFormat="1" ht="13.25" customHeight="1">
      <c r="J2236" s="60"/>
      <c r="K2236" s="60"/>
      <c r="M2236" s="60"/>
    </row>
    <row r="2237" spans="10:13" s="48" customFormat="1" ht="13.25" customHeight="1">
      <c r="J2237" s="60"/>
      <c r="K2237" s="60"/>
      <c r="M2237" s="60"/>
    </row>
    <row r="2238" spans="10:13" s="48" customFormat="1" ht="13.25" customHeight="1">
      <c r="J2238" s="60"/>
      <c r="K2238" s="60"/>
      <c r="M2238" s="60"/>
    </row>
    <row r="2239" spans="10:13" s="48" customFormat="1" ht="13.25" customHeight="1">
      <c r="J2239" s="60"/>
      <c r="K2239" s="60"/>
      <c r="M2239" s="60"/>
    </row>
    <row r="2240" spans="10:13" s="48" customFormat="1" ht="13.25" customHeight="1">
      <c r="J2240" s="60"/>
      <c r="K2240" s="60"/>
      <c r="M2240" s="60"/>
    </row>
    <row r="2241" spans="10:13" s="48" customFormat="1" ht="13.25" customHeight="1">
      <c r="J2241" s="60"/>
      <c r="K2241" s="60"/>
      <c r="M2241" s="60"/>
    </row>
    <row r="2242" spans="10:13" s="48" customFormat="1" ht="13.25" customHeight="1">
      <c r="J2242" s="60"/>
      <c r="K2242" s="60"/>
      <c r="M2242" s="60"/>
    </row>
    <row r="2243" spans="10:13" s="48" customFormat="1" ht="13.25" customHeight="1">
      <c r="J2243" s="60"/>
      <c r="K2243" s="60"/>
      <c r="M2243" s="60"/>
    </row>
    <row r="2244" spans="10:13" s="48" customFormat="1" ht="13.25" customHeight="1">
      <c r="J2244" s="60"/>
      <c r="K2244" s="60"/>
      <c r="M2244" s="60"/>
    </row>
    <row r="2245" spans="10:13" s="48" customFormat="1" ht="13.25" customHeight="1">
      <c r="J2245" s="60"/>
      <c r="K2245" s="60"/>
      <c r="M2245" s="60"/>
    </row>
    <row r="2246" spans="10:13" s="48" customFormat="1" ht="13.25" customHeight="1">
      <c r="J2246" s="60"/>
      <c r="K2246" s="60"/>
      <c r="M2246" s="60"/>
    </row>
    <row r="2247" spans="10:13" s="48" customFormat="1" ht="13.25" customHeight="1">
      <c r="J2247" s="60"/>
      <c r="K2247" s="60"/>
      <c r="M2247" s="60"/>
    </row>
    <row r="2248" spans="10:13" s="48" customFormat="1" ht="13.25" customHeight="1">
      <c r="J2248" s="60"/>
      <c r="K2248" s="60"/>
      <c r="M2248" s="60"/>
    </row>
    <row r="2249" spans="10:13" s="48" customFormat="1" ht="13.25" customHeight="1">
      <c r="J2249" s="60"/>
      <c r="K2249" s="60"/>
      <c r="M2249" s="60"/>
    </row>
    <row r="2250" spans="10:13" s="48" customFormat="1" ht="13.25" customHeight="1">
      <c r="J2250" s="60"/>
      <c r="K2250" s="60"/>
      <c r="M2250" s="60"/>
    </row>
    <row r="2251" spans="10:13" s="48" customFormat="1" ht="13.25" customHeight="1">
      <c r="J2251" s="60"/>
      <c r="K2251" s="60"/>
      <c r="M2251" s="60"/>
    </row>
    <row r="2252" spans="10:13" s="48" customFormat="1" ht="13.25" customHeight="1">
      <c r="J2252" s="60"/>
      <c r="K2252" s="60"/>
      <c r="M2252" s="60"/>
    </row>
    <row r="2253" spans="10:13" s="48" customFormat="1" ht="13.25" customHeight="1">
      <c r="J2253" s="60"/>
      <c r="K2253" s="60"/>
      <c r="M2253" s="60"/>
    </row>
    <row r="2254" spans="10:13" s="48" customFormat="1" ht="13.25" customHeight="1">
      <c r="J2254" s="60"/>
      <c r="K2254" s="60"/>
      <c r="M2254" s="60"/>
    </row>
    <row r="2255" spans="10:13" s="48" customFormat="1" ht="13.25" customHeight="1">
      <c r="J2255" s="60"/>
      <c r="K2255" s="60"/>
      <c r="M2255" s="60"/>
    </row>
    <row r="2256" spans="10:13" s="48" customFormat="1" ht="13.25" customHeight="1">
      <c r="J2256" s="60"/>
      <c r="K2256" s="60"/>
      <c r="M2256" s="60"/>
    </row>
    <row r="2257" spans="10:13" s="48" customFormat="1" ht="13.25" customHeight="1">
      <c r="J2257" s="60"/>
      <c r="K2257" s="60"/>
      <c r="M2257" s="60"/>
    </row>
    <row r="2258" spans="10:13" s="48" customFormat="1" ht="13.25" customHeight="1">
      <c r="J2258" s="60"/>
      <c r="K2258" s="60"/>
      <c r="M2258" s="60"/>
    </row>
    <row r="2259" spans="10:13" s="48" customFormat="1" ht="13.25" customHeight="1">
      <c r="J2259" s="60"/>
      <c r="K2259" s="60"/>
      <c r="M2259" s="60"/>
    </row>
    <row r="2260" spans="10:13" s="48" customFormat="1" ht="13.25" customHeight="1">
      <c r="J2260" s="60"/>
      <c r="K2260" s="60"/>
      <c r="M2260" s="60"/>
    </row>
    <row r="2261" spans="10:13" s="48" customFormat="1" ht="13.25" customHeight="1">
      <c r="J2261" s="60"/>
      <c r="K2261" s="60"/>
      <c r="M2261" s="60"/>
    </row>
    <row r="2262" spans="10:13" s="48" customFormat="1" ht="13.25" customHeight="1">
      <c r="J2262" s="60"/>
      <c r="K2262" s="60"/>
      <c r="M2262" s="60"/>
    </row>
    <row r="2263" spans="10:13" s="48" customFormat="1" ht="13.25" customHeight="1">
      <c r="J2263" s="60"/>
      <c r="K2263" s="60"/>
      <c r="M2263" s="60"/>
    </row>
    <row r="2264" spans="10:13" s="48" customFormat="1" ht="13.25" customHeight="1">
      <c r="J2264" s="60"/>
      <c r="K2264" s="60"/>
      <c r="M2264" s="60"/>
    </row>
    <row r="2265" spans="10:13" s="48" customFormat="1" ht="13.25" customHeight="1">
      <c r="J2265" s="60"/>
      <c r="K2265" s="60"/>
      <c r="M2265" s="60"/>
    </row>
    <row r="2266" spans="10:13" s="48" customFormat="1" ht="13.25" customHeight="1">
      <c r="J2266" s="60"/>
      <c r="K2266" s="60"/>
      <c r="M2266" s="60"/>
    </row>
    <row r="2267" spans="10:13" s="48" customFormat="1" ht="13.25" customHeight="1">
      <c r="J2267" s="60"/>
      <c r="K2267" s="60"/>
      <c r="M2267" s="60"/>
    </row>
    <row r="2268" spans="10:13" s="48" customFormat="1" ht="13.25" customHeight="1">
      <c r="J2268" s="60"/>
      <c r="K2268" s="60"/>
      <c r="M2268" s="60"/>
    </row>
    <row r="2269" spans="10:13" s="48" customFormat="1" ht="13.25" customHeight="1">
      <c r="J2269" s="60"/>
      <c r="K2269" s="60"/>
      <c r="M2269" s="60"/>
    </row>
    <row r="2270" spans="10:13" s="48" customFormat="1" ht="13.25" customHeight="1">
      <c r="J2270" s="60"/>
      <c r="K2270" s="60"/>
      <c r="M2270" s="60"/>
    </row>
    <row r="2271" spans="10:13" s="48" customFormat="1" ht="13.25" customHeight="1">
      <c r="J2271" s="60"/>
      <c r="K2271" s="60"/>
      <c r="M2271" s="60"/>
    </row>
    <row r="2272" spans="10:13" s="48" customFormat="1" ht="13.25" customHeight="1">
      <c r="J2272" s="60"/>
      <c r="K2272" s="60"/>
      <c r="M2272" s="60"/>
    </row>
    <row r="2273" spans="10:13" s="48" customFormat="1" ht="13.25" customHeight="1">
      <c r="J2273" s="60"/>
      <c r="K2273" s="60"/>
      <c r="M2273" s="60"/>
    </row>
    <row r="2274" spans="10:13" s="48" customFormat="1" ht="13.25" customHeight="1">
      <c r="J2274" s="60"/>
      <c r="K2274" s="60"/>
      <c r="M2274" s="60"/>
    </row>
    <row r="2275" spans="10:13" s="48" customFormat="1" ht="13.25" customHeight="1">
      <c r="J2275" s="60"/>
      <c r="K2275" s="60"/>
      <c r="M2275" s="60"/>
    </row>
    <row r="2276" spans="10:13" s="48" customFormat="1" ht="13.25" customHeight="1">
      <c r="J2276" s="60"/>
      <c r="K2276" s="60"/>
      <c r="M2276" s="60"/>
    </row>
    <row r="2277" spans="10:13" s="48" customFormat="1" ht="13.25" customHeight="1">
      <c r="J2277" s="60"/>
      <c r="K2277" s="60"/>
      <c r="M2277" s="60"/>
    </row>
    <row r="2278" spans="10:13" s="48" customFormat="1" ht="13.25" customHeight="1">
      <c r="J2278" s="60"/>
      <c r="K2278" s="60"/>
      <c r="M2278" s="60"/>
    </row>
    <row r="2279" spans="10:13" s="48" customFormat="1" ht="13.25" customHeight="1">
      <c r="J2279" s="60"/>
      <c r="K2279" s="60"/>
      <c r="M2279" s="60"/>
    </row>
    <row r="2280" spans="10:13" s="48" customFormat="1" ht="13.25" customHeight="1">
      <c r="J2280" s="60"/>
      <c r="K2280" s="60"/>
      <c r="M2280" s="60"/>
    </row>
    <row r="2281" spans="10:13" s="48" customFormat="1" ht="13.25" customHeight="1">
      <c r="J2281" s="60"/>
      <c r="K2281" s="60"/>
      <c r="M2281" s="60"/>
    </row>
    <row r="2282" spans="10:13" s="48" customFormat="1" ht="13.25" customHeight="1">
      <c r="J2282" s="60"/>
      <c r="K2282" s="60"/>
      <c r="M2282" s="60"/>
    </row>
    <row r="2283" spans="10:13" s="48" customFormat="1" ht="13.25" customHeight="1">
      <c r="J2283" s="60"/>
      <c r="K2283" s="60"/>
      <c r="M2283" s="60"/>
    </row>
    <row r="2284" spans="10:13" s="48" customFormat="1" ht="13.25" customHeight="1">
      <c r="J2284" s="60"/>
      <c r="K2284" s="60"/>
      <c r="M2284" s="60"/>
    </row>
    <row r="2285" spans="10:13" s="48" customFormat="1" ht="13.25" customHeight="1">
      <c r="J2285" s="60"/>
      <c r="K2285" s="60"/>
      <c r="M2285" s="60"/>
    </row>
    <row r="2286" spans="10:13" s="48" customFormat="1" ht="13.25" customHeight="1">
      <c r="J2286" s="60"/>
      <c r="K2286" s="60"/>
      <c r="M2286" s="60"/>
    </row>
    <row r="2287" spans="10:13" s="48" customFormat="1" ht="13.25" customHeight="1">
      <c r="J2287" s="60"/>
      <c r="K2287" s="60"/>
      <c r="M2287" s="60"/>
    </row>
    <row r="2288" spans="10:13" s="48" customFormat="1" ht="13.25" customHeight="1">
      <c r="J2288" s="60"/>
      <c r="K2288" s="60"/>
      <c r="M2288" s="60"/>
    </row>
    <row r="2289" spans="10:13" s="48" customFormat="1" ht="13.25" customHeight="1">
      <c r="J2289" s="60"/>
      <c r="K2289" s="60"/>
      <c r="M2289" s="60"/>
    </row>
    <row r="2290" spans="10:13" s="48" customFormat="1" ht="13.25" customHeight="1">
      <c r="J2290" s="60"/>
      <c r="K2290" s="60"/>
      <c r="M2290" s="60"/>
    </row>
    <row r="2291" spans="10:13" s="48" customFormat="1" ht="13.25" customHeight="1">
      <c r="J2291" s="60"/>
      <c r="K2291" s="60"/>
      <c r="M2291" s="60"/>
    </row>
    <row r="2292" spans="10:13" s="48" customFormat="1" ht="13.25" customHeight="1">
      <c r="J2292" s="60"/>
      <c r="K2292" s="60"/>
      <c r="M2292" s="60"/>
    </row>
    <row r="2293" spans="10:13" s="48" customFormat="1" ht="13.25" customHeight="1">
      <c r="J2293" s="60"/>
      <c r="K2293" s="60"/>
      <c r="M2293" s="60"/>
    </row>
    <row r="2294" spans="10:13" s="48" customFormat="1" ht="13.25" customHeight="1">
      <c r="J2294" s="60"/>
      <c r="K2294" s="60"/>
      <c r="M2294" s="60"/>
    </row>
    <row r="2295" spans="10:13" s="48" customFormat="1" ht="13.25" customHeight="1">
      <c r="J2295" s="60"/>
      <c r="K2295" s="60"/>
      <c r="M2295" s="60"/>
    </row>
    <row r="2296" spans="10:13" s="48" customFormat="1" ht="13.25" customHeight="1">
      <c r="J2296" s="60"/>
      <c r="K2296" s="60"/>
      <c r="M2296" s="60"/>
    </row>
    <row r="2297" spans="10:13" s="48" customFormat="1" ht="13.25" customHeight="1">
      <c r="J2297" s="60"/>
      <c r="K2297" s="60"/>
      <c r="M2297" s="60"/>
    </row>
    <row r="2298" spans="10:13" s="48" customFormat="1" ht="13.25" customHeight="1">
      <c r="J2298" s="60"/>
      <c r="K2298" s="60"/>
      <c r="M2298" s="60"/>
    </row>
    <row r="2299" spans="10:13" s="48" customFormat="1" ht="13.25" customHeight="1">
      <c r="J2299" s="60"/>
      <c r="K2299" s="60"/>
      <c r="M2299" s="60"/>
    </row>
    <row r="2300" spans="10:13" s="48" customFormat="1" ht="13.25" customHeight="1">
      <c r="J2300" s="60"/>
      <c r="K2300" s="60"/>
      <c r="M2300" s="60"/>
    </row>
    <row r="2301" spans="10:13" s="48" customFormat="1" ht="13.25" customHeight="1">
      <c r="J2301" s="60"/>
      <c r="K2301" s="60"/>
      <c r="M2301" s="60"/>
    </row>
    <row r="2302" spans="10:13" s="48" customFormat="1" ht="13.25" customHeight="1">
      <c r="J2302" s="60"/>
      <c r="K2302" s="60"/>
      <c r="M2302" s="60"/>
    </row>
    <row r="2303" spans="10:13" s="48" customFormat="1" ht="13.25" customHeight="1">
      <c r="J2303" s="60"/>
      <c r="K2303" s="60"/>
      <c r="M2303" s="60"/>
    </row>
    <row r="2304" spans="10:13" s="48" customFormat="1" ht="13.25" customHeight="1">
      <c r="J2304" s="60"/>
      <c r="K2304" s="60"/>
      <c r="M2304" s="60"/>
    </row>
    <row r="2305" spans="10:13" s="48" customFormat="1" ht="13.25" customHeight="1">
      <c r="J2305" s="60"/>
      <c r="K2305" s="60"/>
      <c r="M2305" s="60"/>
    </row>
    <row r="2306" spans="10:13" s="48" customFormat="1" ht="13.25" customHeight="1">
      <c r="J2306" s="60"/>
      <c r="K2306" s="60"/>
      <c r="M2306" s="60"/>
    </row>
    <row r="2307" spans="10:13" s="48" customFormat="1" ht="13.25" customHeight="1">
      <c r="J2307" s="60"/>
      <c r="K2307" s="60"/>
      <c r="M2307" s="60"/>
    </row>
    <row r="2308" spans="10:13" s="48" customFormat="1" ht="13.25" customHeight="1">
      <c r="J2308" s="60"/>
      <c r="K2308" s="60"/>
      <c r="M2308" s="60"/>
    </row>
    <row r="2309" spans="10:13" s="48" customFormat="1" ht="13.25" customHeight="1">
      <c r="J2309" s="60"/>
      <c r="K2309" s="60"/>
      <c r="M2309" s="60"/>
    </row>
    <row r="2310" spans="10:13" s="48" customFormat="1" ht="13.25" customHeight="1">
      <c r="J2310" s="60"/>
      <c r="K2310" s="60"/>
      <c r="M2310" s="60"/>
    </row>
    <row r="2311" spans="10:13" s="48" customFormat="1" ht="13.25" customHeight="1">
      <c r="J2311" s="60"/>
      <c r="K2311" s="60"/>
      <c r="M2311" s="60"/>
    </row>
    <row r="2312" spans="10:13" s="48" customFormat="1" ht="13.25" customHeight="1">
      <c r="J2312" s="60"/>
      <c r="K2312" s="60"/>
      <c r="M2312" s="60"/>
    </row>
    <row r="2313" spans="10:13" s="48" customFormat="1" ht="13.25" customHeight="1">
      <c r="J2313" s="60"/>
      <c r="K2313" s="60"/>
      <c r="M2313" s="60"/>
    </row>
    <row r="2314" spans="10:13" s="48" customFormat="1" ht="13.25" customHeight="1">
      <c r="J2314" s="60"/>
      <c r="K2314" s="60"/>
      <c r="M2314" s="60"/>
    </row>
    <row r="2315" spans="10:13" s="48" customFormat="1" ht="13.25" customHeight="1">
      <c r="J2315" s="60"/>
      <c r="K2315" s="60"/>
      <c r="M2315" s="60"/>
    </row>
    <row r="2316" spans="10:13" s="48" customFormat="1" ht="13.25" customHeight="1">
      <c r="J2316" s="60"/>
      <c r="K2316" s="60"/>
      <c r="M2316" s="60"/>
    </row>
    <row r="2317" spans="10:13" s="48" customFormat="1" ht="13.25" customHeight="1">
      <c r="J2317" s="60"/>
      <c r="K2317" s="60"/>
      <c r="M2317" s="60"/>
    </row>
    <row r="2318" spans="10:13" s="48" customFormat="1" ht="13.25" customHeight="1">
      <c r="J2318" s="60"/>
      <c r="K2318" s="60"/>
      <c r="M2318" s="60"/>
    </row>
    <row r="2319" spans="10:13" s="48" customFormat="1" ht="13.25" customHeight="1">
      <c r="J2319" s="60"/>
      <c r="K2319" s="60"/>
      <c r="M2319" s="60"/>
    </row>
    <row r="2320" spans="10:13" s="48" customFormat="1" ht="13.25" customHeight="1">
      <c r="J2320" s="60"/>
      <c r="K2320" s="60"/>
      <c r="M2320" s="60"/>
    </row>
    <row r="2321" spans="10:13" s="48" customFormat="1" ht="13.25" customHeight="1">
      <c r="J2321" s="60"/>
      <c r="K2321" s="60"/>
      <c r="M2321" s="60"/>
    </row>
    <row r="2322" spans="10:13" s="48" customFormat="1" ht="13.25" customHeight="1">
      <c r="J2322" s="60"/>
      <c r="K2322" s="60"/>
      <c r="M2322" s="60"/>
    </row>
    <row r="2323" spans="10:13" s="48" customFormat="1" ht="13.25" customHeight="1">
      <c r="J2323" s="60"/>
      <c r="K2323" s="60"/>
      <c r="M2323" s="60"/>
    </row>
    <row r="2324" spans="10:13" s="48" customFormat="1" ht="13.25" customHeight="1">
      <c r="J2324" s="60"/>
      <c r="K2324" s="60"/>
      <c r="M2324" s="60"/>
    </row>
    <row r="2325" spans="10:13" s="48" customFormat="1" ht="13.25" customHeight="1">
      <c r="J2325" s="60"/>
      <c r="K2325" s="60"/>
      <c r="M2325" s="60"/>
    </row>
    <row r="2326" spans="10:13" s="48" customFormat="1" ht="13.25" customHeight="1">
      <c r="J2326" s="60"/>
      <c r="K2326" s="60"/>
      <c r="M2326" s="60"/>
    </row>
    <row r="2327" spans="10:13" s="48" customFormat="1" ht="13.25" customHeight="1">
      <c r="J2327" s="60"/>
      <c r="K2327" s="60"/>
      <c r="M2327" s="60"/>
    </row>
    <row r="2328" spans="10:13" s="48" customFormat="1" ht="13.25" customHeight="1">
      <c r="J2328" s="60"/>
      <c r="K2328" s="60"/>
      <c r="M2328" s="60"/>
    </row>
    <row r="2329" spans="10:13" s="48" customFormat="1" ht="13.25" customHeight="1">
      <c r="J2329" s="60"/>
      <c r="K2329" s="60"/>
      <c r="M2329" s="60"/>
    </row>
    <row r="2330" spans="10:13" s="48" customFormat="1" ht="13.25" customHeight="1">
      <c r="J2330" s="60"/>
      <c r="K2330" s="60"/>
      <c r="M2330" s="60"/>
    </row>
    <row r="2331" spans="10:13" s="48" customFormat="1" ht="13.25" customHeight="1">
      <c r="J2331" s="60"/>
      <c r="K2331" s="60"/>
      <c r="M2331" s="60"/>
    </row>
    <row r="2332" spans="10:13" s="48" customFormat="1" ht="13.25" customHeight="1">
      <c r="J2332" s="60"/>
      <c r="K2332" s="60"/>
      <c r="M2332" s="60"/>
    </row>
    <row r="2333" spans="10:13" s="48" customFormat="1" ht="13.25" customHeight="1">
      <c r="J2333" s="60"/>
      <c r="K2333" s="60"/>
      <c r="M2333" s="60"/>
    </row>
    <row r="2334" spans="10:13" s="48" customFormat="1" ht="13.25" customHeight="1">
      <c r="J2334" s="60"/>
      <c r="K2334" s="60"/>
      <c r="M2334" s="60"/>
    </row>
    <row r="2335" spans="10:13" s="48" customFormat="1" ht="13.25" customHeight="1">
      <c r="J2335" s="60"/>
      <c r="K2335" s="60"/>
      <c r="M2335" s="60"/>
    </row>
    <row r="2336" spans="10:13" s="48" customFormat="1" ht="13.25" customHeight="1">
      <c r="J2336" s="60"/>
      <c r="K2336" s="60"/>
      <c r="M2336" s="60"/>
    </row>
    <row r="2337" spans="10:13" s="48" customFormat="1" ht="13.25" customHeight="1">
      <c r="J2337" s="60"/>
      <c r="K2337" s="60"/>
      <c r="M2337" s="60"/>
    </row>
    <row r="2338" spans="10:13" s="48" customFormat="1" ht="13.25" customHeight="1">
      <c r="J2338" s="60"/>
      <c r="K2338" s="60"/>
      <c r="M2338" s="60"/>
    </row>
    <row r="2339" spans="10:13" s="48" customFormat="1" ht="13.25" customHeight="1">
      <c r="J2339" s="60"/>
      <c r="K2339" s="60"/>
      <c r="M2339" s="60"/>
    </row>
    <row r="2340" spans="10:13" s="48" customFormat="1" ht="13.25" customHeight="1">
      <c r="J2340" s="60"/>
      <c r="K2340" s="60"/>
      <c r="M2340" s="60"/>
    </row>
    <row r="2341" spans="10:13" s="48" customFormat="1" ht="13.25" customHeight="1">
      <c r="J2341" s="60"/>
      <c r="K2341" s="60"/>
      <c r="M2341" s="60"/>
    </row>
    <row r="2342" spans="10:13" s="48" customFormat="1" ht="13.25" customHeight="1">
      <c r="J2342" s="60"/>
      <c r="K2342" s="60"/>
      <c r="M2342" s="60"/>
    </row>
    <row r="2343" spans="10:13" s="48" customFormat="1" ht="13.25" customHeight="1">
      <c r="J2343" s="60"/>
      <c r="K2343" s="60"/>
      <c r="M2343" s="60"/>
    </row>
    <row r="2344" spans="10:13" s="48" customFormat="1" ht="13.25" customHeight="1">
      <c r="J2344" s="60"/>
      <c r="K2344" s="60"/>
      <c r="M2344" s="60"/>
    </row>
    <row r="2345" spans="10:13" s="48" customFormat="1" ht="13.25" customHeight="1">
      <c r="J2345" s="60"/>
      <c r="K2345" s="60"/>
      <c r="M2345" s="60"/>
    </row>
    <row r="2346" spans="10:13" s="48" customFormat="1" ht="13.25" customHeight="1">
      <c r="J2346" s="60"/>
      <c r="K2346" s="60"/>
      <c r="M2346" s="60"/>
    </row>
    <row r="2347" spans="10:13" s="48" customFormat="1" ht="13.25" customHeight="1">
      <c r="J2347" s="60"/>
      <c r="K2347" s="60"/>
      <c r="M2347" s="60"/>
    </row>
    <row r="2348" spans="10:13" s="48" customFormat="1" ht="13.25" customHeight="1">
      <c r="J2348" s="60"/>
      <c r="K2348" s="60"/>
      <c r="M2348" s="60"/>
    </row>
    <row r="2349" spans="10:13" s="48" customFormat="1" ht="13.25" customHeight="1">
      <c r="J2349" s="60"/>
      <c r="K2349" s="60"/>
      <c r="M2349" s="60"/>
    </row>
    <row r="2350" spans="10:13" s="48" customFormat="1" ht="13.25" customHeight="1">
      <c r="J2350" s="60"/>
      <c r="K2350" s="60"/>
      <c r="M2350" s="60"/>
    </row>
    <row r="2351" spans="10:13" s="48" customFormat="1" ht="13.25" customHeight="1">
      <c r="J2351" s="60"/>
      <c r="K2351" s="60"/>
      <c r="M2351" s="60"/>
    </row>
    <row r="2352" spans="10:13" s="48" customFormat="1" ht="13.25" customHeight="1">
      <c r="J2352" s="60"/>
      <c r="K2352" s="60"/>
      <c r="M2352" s="60"/>
    </row>
    <row r="2353" spans="10:13" s="48" customFormat="1" ht="13.25" customHeight="1">
      <c r="J2353" s="60"/>
      <c r="K2353" s="60"/>
      <c r="M2353" s="60"/>
    </row>
    <row r="2354" spans="10:13" s="48" customFormat="1" ht="13.25" customHeight="1">
      <c r="J2354" s="60"/>
      <c r="K2354" s="60"/>
      <c r="M2354" s="60"/>
    </row>
    <row r="2355" spans="10:13" s="48" customFormat="1" ht="13.25" customHeight="1">
      <c r="J2355" s="60"/>
      <c r="K2355" s="60"/>
      <c r="M2355" s="60"/>
    </row>
    <row r="2356" spans="10:13" s="48" customFormat="1" ht="13.25" customHeight="1">
      <c r="J2356" s="60"/>
      <c r="K2356" s="60"/>
      <c r="M2356" s="60"/>
    </row>
    <row r="2357" spans="10:13" s="48" customFormat="1" ht="13.25" customHeight="1">
      <c r="J2357" s="60"/>
      <c r="K2357" s="60"/>
      <c r="M2357" s="60"/>
    </row>
    <row r="2358" spans="10:13" s="48" customFormat="1" ht="13.25" customHeight="1">
      <c r="J2358" s="60"/>
      <c r="K2358" s="60"/>
      <c r="M2358" s="60"/>
    </row>
    <row r="2359" spans="10:13" s="48" customFormat="1" ht="13.25" customHeight="1">
      <c r="J2359" s="60"/>
      <c r="K2359" s="60"/>
      <c r="M2359" s="60"/>
    </row>
    <row r="2360" spans="10:13" s="48" customFormat="1" ht="13.25" customHeight="1">
      <c r="J2360" s="60"/>
      <c r="K2360" s="60"/>
      <c r="M2360" s="60"/>
    </row>
    <row r="2361" spans="10:13" s="48" customFormat="1" ht="13.25" customHeight="1">
      <c r="J2361" s="60"/>
      <c r="K2361" s="60"/>
      <c r="M2361" s="60"/>
    </row>
    <row r="2362" spans="10:13" s="48" customFormat="1" ht="13.25" customHeight="1">
      <c r="J2362" s="60"/>
      <c r="K2362" s="60"/>
      <c r="M2362" s="60"/>
    </row>
    <row r="2363" spans="10:13" s="48" customFormat="1" ht="13.25" customHeight="1">
      <c r="J2363" s="60"/>
      <c r="K2363" s="60"/>
      <c r="M2363" s="60"/>
    </row>
    <row r="2364" spans="10:13" s="48" customFormat="1" ht="13.25" customHeight="1">
      <c r="J2364" s="60"/>
      <c r="K2364" s="60"/>
      <c r="M2364" s="60"/>
    </row>
    <row r="2365" spans="10:13" s="48" customFormat="1" ht="13.25" customHeight="1">
      <c r="J2365" s="60"/>
      <c r="K2365" s="60"/>
      <c r="M2365" s="60"/>
    </row>
    <row r="2366" spans="10:13" s="48" customFormat="1" ht="13.25" customHeight="1">
      <c r="J2366" s="60"/>
      <c r="K2366" s="60"/>
      <c r="M2366" s="60"/>
    </row>
    <row r="2367" spans="10:13" s="48" customFormat="1" ht="13.25" customHeight="1">
      <c r="J2367" s="60"/>
      <c r="K2367" s="60"/>
      <c r="M2367" s="60"/>
    </row>
    <row r="2368" spans="10:13" s="48" customFormat="1" ht="13.25" customHeight="1">
      <c r="J2368" s="60"/>
      <c r="K2368" s="60"/>
      <c r="M2368" s="60"/>
    </row>
    <row r="2369" spans="10:13" s="48" customFormat="1" ht="13.25" customHeight="1">
      <c r="J2369" s="60"/>
      <c r="K2369" s="60"/>
      <c r="M2369" s="60"/>
    </row>
    <row r="2370" spans="10:13" s="48" customFormat="1" ht="13.25" customHeight="1">
      <c r="J2370" s="60"/>
      <c r="K2370" s="60"/>
      <c r="M2370" s="60"/>
    </row>
    <row r="2371" spans="10:13" s="48" customFormat="1" ht="13.25" customHeight="1">
      <c r="J2371" s="60"/>
      <c r="K2371" s="60"/>
      <c r="M2371" s="60"/>
    </row>
    <row r="2372" spans="10:13" s="48" customFormat="1" ht="13.25" customHeight="1">
      <c r="J2372" s="60"/>
      <c r="K2372" s="60"/>
      <c r="M2372" s="60"/>
    </row>
    <row r="2373" spans="10:13" s="48" customFormat="1" ht="13.25" customHeight="1">
      <c r="J2373" s="60"/>
      <c r="K2373" s="60"/>
      <c r="M2373" s="60"/>
    </row>
    <row r="2374" spans="10:13" s="48" customFormat="1" ht="13.25" customHeight="1">
      <c r="J2374" s="60"/>
      <c r="K2374" s="60"/>
      <c r="M2374" s="60"/>
    </row>
    <row r="2375" spans="10:13" s="48" customFormat="1" ht="13.25" customHeight="1">
      <c r="J2375" s="60"/>
      <c r="K2375" s="60"/>
      <c r="M2375" s="60"/>
    </row>
    <row r="2376" spans="10:13" s="48" customFormat="1" ht="13.25" customHeight="1">
      <c r="J2376" s="60"/>
      <c r="K2376" s="60"/>
      <c r="M2376" s="60"/>
    </row>
    <row r="2377" spans="10:13" s="48" customFormat="1" ht="13.25" customHeight="1">
      <c r="J2377" s="60"/>
      <c r="K2377" s="60"/>
      <c r="M2377" s="60"/>
    </row>
    <row r="2378" spans="10:13" s="48" customFormat="1" ht="13.25" customHeight="1">
      <c r="J2378" s="60"/>
      <c r="K2378" s="60"/>
      <c r="M2378" s="60"/>
    </row>
    <row r="2379" spans="10:13" s="48" customFormat="1" ht="13.25" customHeight="1">
      <c r="J2379" s="60"/>
      <c r="K2379" s="60"/>
      <c r="M2379" s="60"/>
    </row>
    <row r="2380" spans="10:13" s="48" customFormat="1" ht="13.25" customHeight="1">
      <c r="J2380" s="60"/>
      <c r="K2380" s="60"/>
      <c r="M2380" s="60"/>
    </row>
    <row r="2381" spans="10:13" s="48" customFormat="1" ht="13.25" customHeight="1">
      <c r="J2381" s="60"/>
      <c r="K2381" s="60"/>
      <c r="M2381" s="60"/>
    </row>
    <row r="2382" spans="10:13" s="48" customFormat="1" ht="13.25" customHeight="1">
      <c r="J2382" s="60"/>
      <c r="K2382" s="60"/>
      <c r="M2382" s="60"/>
    </row>
    <row r="2383" spans="10:13" s="48" customFormat="1" ht="13.25" customHeight="1">
      <c r="J2383" s="60"/>
      <c r="K2383" s="60"/>
      <c r="M2383" s="60"/>
    </row>
    <row r="2384" spans="10:13" s="48" customFormat="1" ht="13.25" customHeight="1">
      <c r="J2384" s="60"/>
      <c r="K2384" s="60"/>
      <c r="M2384" s="60"/>
    </row>
    <row r="2385" spans="10:13" s="48" customFormat="1" ht="13.25" customHeight="1">
      <c r="J2385" s="60"/>
      <c r="K2385" s="60"/>
      <c r="M2385" s="60"/>
    </row>
    <row r="2386" spans="10:13" s="48" customFormat="1" ht="13.25" customHeight="1">
      <c r="J2386" s="60"/>
      <c r="K2386" s="60"/>
      <c r="M2386" s="60"/>
    </row>
    <row r="2387" spans="10:13" s="48" customFormat="1" ht="13.25" customHeight="1">
      <c r="J2387" s="60"/>
      <c r="K2387" s="60"/>
      <c r="M2387" s="60"/>
    </row>
    <row r="2388" spans="10:13" s="48" customFormat="1" ht="13.25" customHeight="1">
      <c r="J2388" s="60"/>
      <c r="K2388" s="60"/>
      <c r="M2388" s="60"/>
    </row>
    <row r="2389" spans="10:13" s="48" customFormat="1" ht="13.25" customHeight="1">
      <c r="J2389" s="60"/>
      <c r="K2389" s="60"/>
      <c r="M2389" s="60"/>
    </row>
    <row r="2390" spans="10:13" s="48" customFormat="1" ht="13.25" customHeight="1">
      <c r="J2390" s="60"/>
      <c r="K2390" s="60"/>
      <c r="M2390" s="60"/>
    </row>
    <row r="2391" spans="10:13" s="48" customFormat="1" ht="13.25" customHeight="1">
      <c r="J2391" s="60"/>
      <c r="K2391" s="60"/>
      <c r="M2391" s="60"/>
    </row>
    <row r="2392" spans="10:13" s="48" customFormat="1" ht="13.25" customHeight="1">
      <c r="J2392" s="60"/>
      <c r="K2392" s="60"/>
      <c r="M2392" s="60"/>
    </row>
    <row r="2393" spans="10:13" s="48" customFormat="1" ht="13.25" customHeight="1">
      <c r="J2393" s="60"/>
      <c r="K2393" s="60"/>
      <c r="M2393" s="60"/>
    </row>
    <row r="2394" spans="10:13" s="48" customFormat="1" ht="13.25" customHeight="1">
      <c r="J2394" s="60"/>
      <c r="K2394" s="60"/>
      <c r="M2394" s="60"/>
    </row>
    <row r="2395" spans="10:13" s="48" customFormat="1" ht="13.25" customHeight="1">
      <c r="J2395" s="60"/>
      <c r="K2395" s="60"/>
      <c r="M2395" s="60"/>
    </row>
    <row r="2396" spans="10:13" s="48" customFormat="1" ht="13.25" customHeight="1">
      <c r="J2396" s="60"/>
      <c r="K2396" s="60"/>
      <c r="M2396" s="60"/>
    </row>
    <row r="2397" spans="10:13" s="48" customFormat="1" ht="13.25" customHeight="1">
      <c r="J2397" s="60"/>
      <c r="K2397" s="60"/>
      <c r="M2397" s="60"/>
    </row>
    <row r="2398" spans="10:13" s="48" customFormat="1" ht="13.25" customHeight="1">
      <c r="J2398" s="60"/>
      <c r="K2398" s="60"/>
      <c r="M2398" s="60"/>
    </row>
    <row r="2399" spans="10:13" s="48" customFormat="1" ht="13.25" customHeight="1">
      <c r="J2399" s="60"/>
      <c r="K2399" s="60"/>
      <c r="M2399" s="60"/>
    </row>
    <row r="2400" spans="10:13" s="48" customFormat="1" ht="13.25" customHeight="1">
      <c r="J2400" s="60"/>
      <c r="K2400" s="60"/>
      <c r="M2400" s="60"/>
    </row>
    <row r="2401" spans="10:13" s="48" customFormat="1" ht="13.25" customHeight="1">
      <c r="J2401" s="60"/>
      <c r="K2401" s="60"/>
      <c r="M2401" s="60"/>
    </row>
    <row r="2402" spans="10:13" s="48" customFormat="1" ht="13.25" customHeight="1">
      <c r="J2402" s="60"/>
      <c r="K2402" s="60"/>
      <c r="M2402" s="60"/>
    </row>
    <row r="2403" spans="10:13" s="48" customFormat="1" ht="13.25" customHeight="1">
      <c r="J2403" s="60"/>
      <c r="K2403" s="60"/>
      <c r="M2403" s="60"/>
    </row>
    <row r="2404" spans="10:13" s="48" customFormat="1" ht="13.25" customHeight="1">
      <c r="J2404" s="60"/>
      <c r="K2404" s="60"/>
      <c r="M2404" s="60"/>
    </row>
    <row r="2405" spans="10:13" s="48" customFormat="1" ht="13.25" customHeight="1">
      <c r="J2405" s="60"/>
      <c r="K2405" s="60"/>
      <c r="M2405" s="60"/>
    </row>
    <row r="2406" spans="10:13" s="48" customFormat="1" ht="13.25" customHeight="1">
      <c r="J2406" s="60"/>
      <c r="K2406" s="60"/>
      <c r="M2406" s="60"/>
    </row>
    <row r="2407" spans="10:13" s="48" customFormat="1" ht="13.25" customHeight="1">
      <c r="J2407" s="60"/>
      <c r="K2407" s="60"/>
      <c r="M2407" s="60"/>
    </row>
    <row r="2408" spans="10:13" s="48" customFormat="1" ht="13.25" customHeight="1">
      <c r="J2408" s="60"/>
      <c r="K2408" s="60"/>
      <c r="M2408" s="60"/>
    </row>
    <row r="2409" spans="10:13" s="48" customFormat="1" ht="13.25" customHeight="1">
      <c r="J2409" s="60"/>
      <c r="K2409" s="60"/>
      <c r="M2409" s="60"/>
    </row>
    <row r="2410" spans="10:13" s="48" customFormat="1" ht="13.25" customHeight="1">
      <c r="J2410" s="60"/>
      <c r="K2410" s="60"/>
      <c r="M2410" s="60"/>
    </row>
    <row r="2411" spans="10:13" s="48" customFormat="1" ht="13.25" customHeight="1">
      <c r="J2411" s="60"/>
      <c r="K2411" s="60"/>
      <c r="M2411" s="60"/>
    </row>
    <row r="2412" spans="10:13" s="48" customFormat="1" ht="13.25" customHeight="1">
      <c r="J2412" s="60"/>
      <c r="K2412" s="60"/>
      <c r="M2412" s="60"/>
    </row>
    <row r="2413" spans="10:13" s="48" customFormat="1" ht="13.25" customHeight="1">
      <c r="J2413" s="60"/>
      <c r="K2413" s="60"/>
      <c r="M2413" s="60"/>
    </row>
    <row r="2414" spans="10:13" s="48" customFormat="1" ht="13.25" customHeight="1">
      <c r="J2414" s="60"/>
      <c r="K2414" s="60"/>
      <c r="M2414" s="60"/>
    </row>
    <row r="2415" spans="10:13" s="48" customFormat="1" ht="13.25" customHeight="1">
      <c r="J2415" s="60"/>
      <c r="K2415" s="60"/>
      <c r="M2415" s="60"/>
    </row>
    <row r="2416" spans="10:13" s="48" customFormat="1" ht="13.25" customHeight="1">
      <c r="J2416" s="60"/>
      <c r="K2416" s="60"/>
      <c r="M2416" s="60"/>
    </row>
    <row r="2417" spans="10:13" s="48" customFormat="1" ht="13.25" customHeight="1">
      <c r="J2417" s="60"/>
      <c r="K2417" s="60"/>
      <c r="M2417" s="60"/>
    </row>
    <row r="2418" spans="10:13" s="48" customFormat="1" ht="13.25" customHeight="1">
      <c r="J2418" s="60"/>
      <c r="K2418" s="60"/>
      <c r="M2418" s="60"/>
    </row>
    <row r="2419" spans="10:13" s="48" customFormat="1" ht="13.25" customHeight="1">
      <c r="J2419" s="60"/>
      <c r="K2419" s="60"/>
      <c r="M2419" s="60"/>
    </row>
    <row r="2420" spans="10:13" s="48" customFormat="1" ht="13.25" customHeight="1">
      <c r="J2420" s="60"/>
      <c r="K2420" s="60"/>
      <c r="M2420" s="60"/>
    </row>
    <row r="2421" spans="10:13" s="48" customFormat="1" ht="13.25" customHeight="1">
      <c r="J2421" s="60"/>
      <c r="K2421" s="60"/>
      <c r="M2421" s="60"/>
    </row>
    <row r="2422" spans="10:13" s="48" customFormat="1" ht="13.25" customHeight="1">
      <c r="J2422" s="60"/>
      <c r="K2422" s="60"/>
      <c r="M2422" s="60"/>
    </row>
    <row r="2423" spans="10:13" s="48" customFormat="1" ht="13.25" customHeight="1">
      <c r="J2423" s="60"/>
      <c r="K2423" s="60"/>
      <c r="M2423" s="60"/>
    </row>
    <row r="2424" spans="10:13" s="48" customFormat="1" ht="13.25" customHeight="1">
      <c r="J2424" s="60"/>
      <c r="K2424" s="60"/>
      <c r="M2424" s="60"/>
    </row>
    <row r="2425" spans="10:13" s="48" customFormat="1" ht="13.25" customHeight="1">
      <c r="J2425" s="60"/>
      <c r="K2425" s="60"/>
      <c r="M2425" s="60"/>
    </row>
    <row r="2426" spans="10:13" s="48" customFormat="1" ht="13.25" customHeight="1">
      <c r="J2426" s="60"/>
      <c r="K2426" s="60"/>
      <c r="M2426" s="60"/>
    </row>
    <row r="2427" spans="10:13" s="48" customFormat="1" ht="13.25" customHeight="1">
      <c r="J2427" s="60"/>
      <c r="K2427" s="60"/>
      <c r="M2427" s="60"/>
    </row>
    <row r="2428" spans="10:13" s="48" customFormat="1" ht="13.25" customHeight="1">
      <c r="J2428" s="60"/>
      <c r="K2428" s="60"/>
      <c r="M2428" s="60"/>
    </row>
    <row r="2429" spans="10:13" s="48" customFormat="1" ht="13.25" customHeight="1">
      <c r="J2429" s="60"/>
      <c r="K2429" s="60"/>
      <c r="M2429" s="60"/>
    </row>
    <row r="2430" spans="10:13" s="48" customFormat="1" ht="13.25" customHeight="1">
      <c r="J2430" s="60"/>
      <c r="K2430" s="60"/>
      <c r="M2430" s="60"/>
    </row>
    <row r="2431" spans="10:13" s="48" customFormat="1" ht="13.25" customHeight="1">
      <c r="J2431" s="60"/>
      <c r="K2431" s="60"/>
      <c r="M2431" s="60"/>
    </row>
    <row r="2432" spans="10:13" s="48" customFormat="1" ht="13.25" customHeight="1">
      <c r="J2432" s="60"/>
      <c r="K2432" s="60"/>
      <c r="M2432" s="60"/>
    </row>
    <row r="2433" spans="10:13" s="48" customFormat="1" ht="13.25" customHeight="1">
      <c r="J2433" s="60"/>
      <c r="K2433" s="60"/>
      <c r="M2433" s="60"/>
    </row>
    <row r="2434" spans="10:13" s="48" customFormat="1" ht="13.25" customHeight="1">
      <c r="J2434" s="60"/>
      <c r="K2434" s="60"/>
      <c r="M2434" s="60"/>
    </row>
    <row r="2435" spans="10:13" s="48" customFormat="1" ht="13.25" customHeight="1">
      <c r="J2435" s="60"/>
      <c r="K2435" s="60"/>
      <c r="M2435" s="60"/>
    </row>
    <row r="2436" spans="10:13" s="48" customFormat="1" ht="13.25" customHeight="1">
      <c r="J2436" s="60"/>
      <c r="K2436" s="60"/>
      <c r="M2436" s="60"/>
    </row>
    <row r="2437" spans="10:13" s="48" customFormat="1" ht="13.25" customHeight="1">
      <c r="J2437" s="60"/>
      <c r="K2437" s="60"/>
      <c r="M2437" s="60"/>
    </row>
    <row r="2438" spans="10:13" s="48" customFormat="1" ht="13.25" customHeight="1">
      <c r="J2438" s="60"/>
      <c r="K2438" s="60"/>
      <c r="M2438" s="60"/>
    </row>
    <row r="2439" spans="10:13" s="48" customFormat="1" ht="13.25" customHeight="1">
      <c r="J2439" s="60"/>
      <c r="K2439" s="60"/>
      <c r="M2439" s="60"/>
    </row>
    <row r="2440" spans="10:13" s="48" customFormat="1" ht="13.25" customHeight="1">
      <c r="J2440" s="60"/>
      <c r="K2440" s="60"/>
      <c r="M2440" s="60"/>
    </row>
    <row r="2441" spans="10:13" s="48" customFormat="1" ht="13.25" customHeight="1">
      <c r="J2441" s="60"/>
      <c r="K2441" s="60"/>
      <c r="M2441" s="60"/>
    </row>
    <row r="2442" spans="10:13" s="48" customFormat="1" ht="13.25" customHeight="1">
      <c r="J2442" s="60"/>
      <c r="K2442" s="60"/>
      <c r="M2442" s="60"/>
    </row>
    <row r="2443" spans="10:13" s="48" customFormat="1" ht="13.25" customHeight="1">
      <c r="J2443" s="60"/>
      <c r="K2443" s="60"/>
      <c r="M2443" s="60"/>
    </row>
    <row r="2444" spans="10:13" s="48" customFormat="1" ht="13.25" customHeight="1">
      <c r="J2444" s="60"/>
      <c r="K2444" s="60"/>
      <c r="M2444" s="60"/>
    </row>
    <row r="2445" spans="10:13" s="48" customFormat="1" ht="13.25" customHeight="1">
      <c r="J2445" s="60"/>
      <c r="K2445" s="60"/>
      <c r="M2445" s="60"/>
    </row>
    <row r="2446" spans="10:13" s="48" customFormat="1" ht="13.25" customHeight="1">
      <c r="J2446" s="60"/>
      <c r="K2446" s="60"/>
      <c r="M2446" s="60"/>
    </row>
    <row r="2447" spans="10:13" s="48" customFormat="1" ht="13.25" customHeight="1">
      <c r="J2447" s="60"/>
      <c r="K2447" s="60"/>
      <c r="M2447" s="60"/>
    </row>
    <row r="2448" spans="10:13" s="48" customFormat="1" ht="13.25" customHeight="1">
      <c r="J2448" s="60"/>
      <c r="K2448" s="60"/>
      <c r="M2448" s="60"/>
    </row>
    <row r="2449" spans="10:13" s="48" customFormat="1" ht="13.25" customHeight="1">
      <c r="J2449" s="60"/>
      <c r="K2449" s="60"/>
      <c r="M2449" s="60"/>
    </row>
    <row r="2450" spans="10:13" s="48" customFormat="1" ht="13.25" customHeight="1">
      <c r="J2450" s="60"/>
      <c r="K2450" s="60"/>
      <c r="M2450" s="60"/>
    </row>
    <row r="2451" spans="10:13" s="48" customFormat="1" ht="13.25" customHeight="1">
      <c r="J2451" s="60"/>
      <c r="K2451" s="60"/>
      <c r="M2451" s="60"/>
    </row>
    <row r="2452" spans="10:13" s="48" customFormat="1" ht="13.25" customHeight="1">
      <c r="J2452" s="60"/>
      <c r="K2452" s="60"/>
      <c r="M2452" s="60"/>
    </row>
    <row r="2453" spans="10:13" s="48" customFormat="1" ht="13.25" customHeight="1">
      <c r="J2453" s="60"/>
      <c r="K2453" s="60"/>
      <c r="M2453" s="60"/>
    </row>
    <row r="2454" spans="10:13" s="48" customFormat="1" ht="13.25" customHeight="1">
      <c r="J2454" s="60"/>
      <c r="K2454" s="60"/>
      <c r="M2454" s="60"/>
    </row>
    <row r="2455" spans="10:13" s="48" customFormat="1" ht="13.25" customHeight="1">
      <c r="J2455" s="60"/>
      <c r="K2455" s="60"/>
      <c r="M2455" s="60"/>
    </row>
    <row r="2456" spans="10:13" s="48" customFormat="1" ht="13.25" customHeight="1">
      <c r="J2456" s="60"/>
      <c r="K2456" s="60"/>
      <c r="M2456" s="60"/>
    </row>
    <row r="2457" spans="10:13" s="48" customFormat="1" ht="13.25" customHeight="1">
      <c r="J2457" s="60"/>
      <c r="K2457" s="60"/>
      <c r="M2457" s="60"/>
    </row>
    <row r="2458" spans="10:13" s="48" customFormat="1" ht="13.25" customHeight="1">
      <c r="J2458" s="60"/>
      <c r="K2458" s="60"/>
      <c r="M2458" s="60"/>
    </row>
    <row r="2459" spans="10:13" s="48" customFormat="1" ht="13.25" customHeight="1">
      <c r="J2459" s="60"/>
      <c r="K2459" s="60"/>
      <c r="M2459" s="60"/>
    </row>
    <row r="2460" spans="10:13" s="48" customFormat="1" ht="13.25" customHeight="1">
      <c r="J2460" s="60"/>
      <c r="K2460" s="60"/>
      <c r="M2460" s="60"/>
    </row>
    <row r="2461" spans="10:13" s="48" customFormat="1" ht="13.25" customHeight="1">
      <c r="J2461" s="60"/>
      <c r="K2461" s="60"/>
      <c r="M2461" s="60"/>
    </row>
    <row r="2462" spans="10:13" s="48" customFormat="1" ht="13.25" customHeight="1">
      <c r="J2462" s="60"/>
      <c r="K2462" s="60"/>
      <c r="M2462" s="60"/>
    </row>
    <row r="2463" spans="10:13" s="48" customFormat="1" ht="13.25" customHeight="1">
      <c r="J2463" s="60"/>
      <c r="K2463" s="60"/>
      <c r="M2463" s="60"/>
    </row>
    <row r="2464" spans="10:13" s="48" customFormat="1" ht="13.25" customHeight="1">
      <c r="J2464" s="60"/>
      <c r="K2464" s="60"/>
      <c r="M2464" s="60"/>
    </row>
    <row r="2465" spans="10:13" s="48" customFormat="1" ht="13.25" customHeight="1">
      <c r="J2465" s="60"/>
      <c r="K2465" s="60"/>
      <c r="M2465" s="60"/>
    </row>
    <row r="2466" spans="10:13" s="48" customFormat="1" ht="13.25" customHeight="1">
      <c r="J2466" s="60"/>
      <c r="K2466" s="60"/>
      <c r="M2466" s="60"/>
    </row>
    <row r="2467" spans="10:13" s="48" customFormat="1" ht="13.25" customHeight="1">
      <c r="J2467" s="60"/>
      <c r="K2467" s="60"/>
      <c r="M2467" s="60"/>
    </row>
    <row r="2468" spans="10:13" s="48" customFormat="1" ht="13.25" customHeight="1">
      <c r="J2468" s="60"/>
      <c r="K2468" s="60"/>
      <c r="M2468" s="60"/>
    </row>
    <row r="2469" spans="10:13" s="48" customFormat="1" ht="13.25" customHeight="1">
      <c r="J2469" s="60"/>
      <c r="K2469" s="60"/>
      <c r="M2469" s="60"/>
    </row>
    <row r="2470" spans="10:13" s="48" customFormat="1" ht="13.25" customHeight="1">
      <c r="J2470" s="60"/>
      <c r="K2470" s="60"/>
      <c r="M2470" s="60"/>
    </row>
    <row r="2471" spans="10:13" s="48" customFormat="1" ht="13.25" customHeight="1">
      <c r="J2471" s="60"/>
      <c r="K2471" s="60"/>
      <c r="M2471" s="60"/>
    </row>
    <row r="2472" spans="10:13" s="48" customFormat="1" ht="13.25" customHeight="1">
      <c r="J2472" s="60"/>
      <c r="K2472" s="60"/>
      <c r="M2472" s="60"/>
    </row>
    <row r="2473" spans="10:13" s="48" customFormat="1" ht="13.25" customHeight="1">
      <c r="J2473" s="60"/>
      <c r="K2473" s="60"/>
      <c r="M2473" s="60"/>
    </row>
    <row r="2474" spans="10:13" s="48" customFormat="1" ht="13.25" customHeight="1">
      <c r="J2474" s="60"/>
      <c r="K2474" s="60"/>
      <c r="M2474" s="60"/>
    </row>
    <row r="2475" spans="10:13" s="48" customFormat="1" ht="13.25" customHeight="1">
      <c r="J2475" s="60"/>
      <c r="K2475" s="60"/>
      <c r="M2475" s="60"/>
    </row>
    <row r="2476" spans="10:13" s="48" customFormat="1" ht="13.25" customHeight="1">
      <c r="J2476" s="60"/>
      <c r="K2476" s="60"/>
      <c r="M2476" s="60"/>
    </row>
    <row r="2477" spans="10:13" s="48" customFormat="1" ht="13.25" customHeight="1">
      <c r="J2477" s="60"/>
      <c r="K2477" s="60"/>
      <c r="M2477" s="60"/>
    </row>
    <row r="2478" spans="10:13" s="48" customFormat="1" ht="13.25" customHeight="1">
      <c r="J2478" s="60"/>
      <c r="K2478" s="60"/>
      <c r="M2478" s="60"/>
    </row>
    <row r="2479" spans="10:13" s="48" customFormat="1" ht="13.25" customHeight="1">
      <c r="J2479" s="60"/>
      <c r="K2479" s="60"/>
      <c r="M2479" s="60"/>
    </row>
    <row r="2480" spans="10:13" s="48" customFormat="1" ht="13.25" customHeight="1">
      <c r="J2480" s="60"/>
      <c r="K2480" s="60"/>
      <c r="M2480" s="60"/>
    </row>
    <row r="2481" spans="10:13" s="48" customFormat="1" ht="13.25" customHeight="1">
      <c r="J2481" s="60"/>
      <c r="K2481" s="60"/>
      <c r="M2481" s="60"/>
    </row>
    <row r="2482" spans="10:13" s="48" customFormat="1" ht="13.25" customHeight="1">
      <c r="J2482" s="60"/>
      <c r="K2482" s="60"/>
      <c r="M2482" s="60"/>
    </row>
    <row r="2483" spans="10:13" s="48" customFormat="1" ht="13.25" customHeight="1">
      <c r="J2483" s="60"/>
      <c r="K2483" s="60"/>
      <c r="M2483" s="60"/>
    </row>
    <row r="2484" spans="10:13" s="48" customFormat="1" ht="13.25" customHeight="1">
      <c r="J2484" s="60"/>
      <c r="K2484" s="60"/>
      <c r="M2484" s="60"/>
    </row>
    <row r="2485" spans="10:13" s="48" customFormat="1" ht="13.25" customHeight="1">
      <c r="J2485" s="60"/>
      <c r="K2485" s="60"/>
      <c r="M2485" s="60"/>
    </row>
    <row r="2486" spans="10:13" s="48" customFormat="1" ht="13.25" customHeight="1">
      <c r="J2486" s="60"/>
      <c r="K2486" s="60"/>
      <c r="M2486" s="60"/>
    </row>
    <row r="2487" spans="10:13" s="48" customFormat="1" ht="13.25" customHeight="1">
      <c r="J2487" s="60"/>
      <c r="K2487" s="60"/>
      <c r="M2487" s="60"/>
    </row>
    <row r="2488" spans="10:13" s="48" customFormat="1" ht="13.25" customHeight="1">
      <c r="J2488" s="60"/>
      <c r="K2488" s="60"/>
      <c r="M2488" s="60"/>
    </row>
    <row r="2489" spans="10:13" s="48" customFormat="1" ht="13.25" customHeight="1">
      <c r="J2489" s="60"/>
      <c r="K2489" s="60"/>
      <c r="M2489" s="60"/>
    </row>
    <row r="2490" spans="10:13" s="48" customFormat="1" ht="13.25" customHeight="1">
      <c r="J2490" s="60"/>
      <c r="K2490" s="60"/>
      <c r="M2490" s="60"/>
    </row>
    <row r="2491" spans="10:13" s="48" customFormat="1" ht="13.25" customHeight="1">
      <c r="J2491" s="60"/>
      <c r="K2491" s="60"/>
      <c r="M2491" s="60"/>
    </row>
    <row r="2492" spans="10:13" s="48" customFormat="1" ht="13.25" customHeight="1">
      <c r="J2492" s="60"/>
      <c r="K2492" s="60"/>
      <c r="M2492" s="60"/>
    </row>
    <row r="2493" spans="10:13" s="48" customFormat="1" ht="13.25" customHeight="1">
      <c r="J2493" s="60"/>
      <c r="K2493" s="60"/>
      <c r="M2493" s="60"/>
    </row>
    <row r="2494" spans="10:13" s="48" customFormat="1" ht="13.25" customHeight="1">
      <c r="J2494" s="60"/>
      <c r="K2494" s="60"/>
      <c r="M2494" s="60"/>
    </row>
    <row r="2495" spans="10:13" s="48" customFormat="1" ht="13.25" customHeight="1">
      <c r="J2495" s="60"/>
      <c r="K2495" s="60"/>
      <c r="M2495" s="60"/>
    </row>
    <row r="2496" spans="10:13" s="48" customFormat="1" ht="13.25" customHeight="1">
      <c r="J2496" s="60"/>
      <c r="K2496" s="60"/>
      <c r="M2496" s="60"/>
    </row>
    <row r="2497" spans="10:13" s="48" customFormat="1" ht="13.25" customHeight="1">
      <c r="J2497" s="60"/>
      <c r="K2497" s="60"/>
      <c r="M2497" s="60"/>
    </row>
    <row r="2498" spans="10:13" s="48" customFormat="1" ht="13.25" customHeight="1">
      <c r="J2498" s="60"/>
      <c r="K2498" s="60"/>
      <c r="M2498" s="60"/>
    </row>
    <row r="2499" spans="10:13" s="48" customFormat="1" ht="13.25" customHeight="1">
      <c r="J2499" s="60"/>
      <c r="K2499" s="60"/>
      <c r="M2499" s="60"/>
    </row>
    <row r="2500" spans="10:13" s="48" customFormat="1" ht="13.25" customHeight="1">
      <c r="J2500" s="60"/>
      <c r="K2500" s="60"/>
      <c r="M2500" s="60"/>
    </row>
    <row r="2501" spans="10:13" s="48" customFormat="1" ht="13.25" customHeight="1">
      <c r="J2501" s="60"/>
      <c r="K2501" s="60"/>
      <c r="M2501" s="60"/>
    </row>
    <row r="2502" spans="10:13" s="48" customFormat="1" ht="13.25" customHeight="1">
      <c r="J2502" s="60"/>
      <c r="K2502" s="60"/>
      <c r="M2502" s="60"/>
    </row>
    <row r="2503" spans="10:13" s="48" customFormat="1" ht="13.25" customHeight="1">
      <c r="J2503" s="60"/>
      <c r="K2503" s="60"/>
      <c r="M2503" s="60"/>
    </row>
    <row r="2504" spans="10:13" s="48" customFormat="1" ht="13.25" customHeight="1">
      <c r="J2504" s="60"/>
      <c r="K2504" s="60"/>
      <c r="M2504" s="60"/>
    </row>
    <row r="2505" spans="10:13" s="48" customFormat="1" ht="13.25" customHeight="1">
      <c r="J2505" s="60"/>
      <c r="K2505" s="60"/>
      <c r="M2505" s="60"/>
    </row>
    <row r="2506" spans="10:13" s="48" customFormat="1" ht="13.25" customHeight="1">
      <c r="J2506" s="60"/>
      <c r="K2506" s="60"/>
      <c r="M2506" s="60"/>
    </row>
    <row r="2507" spans="10:13" s="48" customFormat="1" ht="13.25" customHeight="1">
      <c r="J2507" s="60"/>
      <c r="K2507" s="60"/>
      <c r="M2507" s="60"/>
    </row>
    <row r="2508" spans="10:13" s="48" customFormat="1" ht="13.25" customHeight="1">
      <c r="J2508" s="60"/>
      <c r="K2508" s="60"/>
      <c r="M2508" s="60"/>
    </row>
    <row r="2509" spans="10:13" s="48" customFormat="1" ht="13.25" customHeight="1">
      <c r="J2509" s="60"/>
      <c r="K2509" s="60"/>
      <c r="M2509" s="60"/>
    </row>
    <row r="2510" spans="10:13" s="48" customFormat="1" ht="13.25" customHeight="1">
      <c r="J2510" s="60"/>
      <c r="K2510" s="60"/>
      <c r="M2510" s="60"/>
    </row>
    <row r="2511" spans="10:13" s="48" customFormat="1" ht="13.25" customHeight="1">
      <c r="J2511" s="60"/>
      <c r="K2511" s="60"/>
      <c r="M2511" s="60"/>
    </row>
    <row r="2512" spans="10:13" s="48" customFormat="1" ht="13.25" customHeight="1">
      <c r="J2512" s="60"/>
      <c r="K2512" s="60"/>
      <c r="M2512" s="60"/>
    </row>
    <row r="2513" spans="10:13" s="48" customFormat="1" ht="13.25" customHeight="1">
      <c r="J2513" s="60"/>
      <c r="K2513" s="60"/>
      <c r="M2513" s="60"/>
    </row>
    <row r="2514" spans="10:13" s="48" customFormat="1" ht="13.25" customHeight="1">
      <c r="J2514" s="60"/>
      <c r="K2514" s="60"/>
      <c r="M2514" s="60"/>
    </row>
    <row r="2515" spans="10:13" s="48" customFormat="1" ht="13.25" customHeight="1">
      <c r="J2515" s="60"/>
      <c r="K2515" s="60"/>
      <c r="M2515" s="60"/>
    </row>
    <row r="2516" spans="10:13" s="48" customFormat="1" ht="13.25" customHeight="1">
      <c r="J2516" s="60"/>
      <c r="K2516" s="60"/>
      <c r="M2516" s="60"/>
    </row>
    <row r="2517" spans="10:13" s="48" customFormat="1" ht="13.25" customHeight="1">
      <c r="J2517" s="60"/>
      <c r="K2517" s="60"/>
      <c r="M2517" s="60"/>
    </row>
    <row r="2518" spans="10:13" s="48" customFormat="1" ht="13.25" customHeight="1">
      <c r="J2518" s="60"/>
      <c r="K2518" s="60"/>
      <c r="M2518" s="60"/>
    </row>
    <row r="2519" spans="10:13" s="48" customFormat="1" ht="13.25" customHeight="1">
      <c r="J2519" s="60"/>
      <c r="K2519" s="60"/>
      <c r="M2519" s="60"/>
    </row>
    <row r="2520" spans="10:13" s="48" customFormat="1" ht="13.25" customHeight="1">
      <c r="J2520" s="60"/>
      <c r="K2520" s="60"/>
      <c r="M2520" s="60"/>
    </row>
    <row r="2521" spans="10:13" s="48" customFormat="1" ht="13.25" customHeight="1">
      <c r="J2521" s="60"/>
      <c r="K2521" s="60"/>
      <c r="M2521" s="60"/>
    </row>
    <row r="2522" spans="10:13" s="48" customFormat="1" ht="13.25" customHeight="1">
      <c r="J2522" s="60"/>
      <c r="K2522" s="60"/>
      <c r="M2522" s="60"/>
    </row>
    <row r="2523" spans="10:13" s="48" customFormat="1" ht="13.25" customHeight="1">
      <c r="J2523" s="60"/>
      <c r="K2523" s="60"/>
      <c r="M2523" s="60"/>
    </row>
    <row r="2524" spans="10:13" s="48" customFormat="1" ht="13.25" customHeight="1">
      <c r="J2524" s="60"/>
      <c r="K2524" s="60"/>
      <c r="M2524" s="60"/>
    </row>
    <row r="2525" spans="10:13" s="48" customFormat="1" ht="13.25" customHeight="1">
      <c r="J2525" s="60"/>
      <c r="K2525" s="60"/>
      <c r="M2525" s="60"/>
    </row>
    <row r="2526" spans="10:13" s="48" customFormat="1" ht="13.25" customHeight="1">
      <c r="J2526" s="60"/>
      <c r="K2526" s="60"/>
      <c r="M2526" s="60"/>
    </row>
    <row r="2527" spans="10:13" s="48" customFormat="1" ht="13.25" customHeight="1">
      <c r="J2527" s="60"/>
      <c r="K2527" s="60"/>
      <c r="M2527" s="60"/>
    </row>
    <row r="2528" spans="10:13" s="48" customFormat="1" ht="13.25" customHeight="1">
      <c r="J2528" s="60"/>
      <c r="K2528" s="60"/>
      <c r="M2528" s="60"/>
    </row>
    <row r="2529" spans="10:13" s="48" customFormat="1" ht="13.25" customHeight="1">
      <c r="J2529" s="60"/>
      <c r="K2529" s="60"/>
      <c r="M2529" s="60"/>
    </row>
    <row r="2530" spans="10:13" s="48" customFormat="1" ht="13.25" customHeight="1">
      <c r="J2530" s="60"/>
      <c r="K2530" s="60"/>
      <c r="M2530" s="60"/>
    </row>
    <row r="2531" spans="10:13" s="48" customFormat="1" ht="13.25" customHeight="1">
      <c r="J2531" s="60"/>
      <c r="K2531" s="60"/>
      <c r="M2531" s="60"/>
    </row>
    <row r="2532" spans="10:13" s="48" customFormat="1" ht="13.25" customHeight="1">
      <c r="J2532" s="60"/>
      <c r="K2532" s="60"/>
      <c r="M2532" s="60"/>
    </row>
    <row r="2533" spans="10:13" s="48" customFormat="1" ht="13.25" customHeight="1">
      <c r="J2533" s="60"/>
      <c r="K2533" s="60"/>
      <c r="M2533" s="60"/>
    </row>
    <row r="2534" spans="10:13" s="48" customFormat="1" ht="13.25" customHeight="1">
      <c r="J2534" s="60"/>
      <c r="K2534" s="60"/>
      <c r="M2534" s="60"/>
    </row>
    <row r="2535" spans="10:13" s="48" customFormat="1" ht="13.25" customHeight="1">
      <c r="J2535" s="60"/>
      <c r="K2535" s="60"/>
      <c r="M2535" s="60"/>
    </row>
    <row r="2536" spans="10:13" s="48" customFormat="1" ht="13.25" customHeight="1">
      <c r="J2536" s="60"/>
      <c r="K2536" s="60"/>
      <c r="M2536" s="60"/>
    </row>
    <row r="2537" spans="10:13" s="48" customFormat="1" ht="13.25" customHeight="1">
      <c r="J2537" s="60"/>
      <c r="K2537" s="60"/>
      <c r="M2537" s="60"/>
    </row>
    <row r="2538" spans="10:13" s="48" customFormat="1" ht="13.25" customHeight="1">
      <c r="J2538" s="60"/>
      <c r="K2538" s="60"/>
      <c r="M2538" s="60"/>
    </row>
    <row r="2539" spans="10:13" s="48" customFormat="1" ht="13.25" customHeight="1">
      <c r="J2539" s="60"/>
      <c r="K2539" s="60"/>
      <c r="M2539" s="60"/>
    </row>
    <row r="2540" spans="10:13" s="48" customFormat="1" ht="13.25" customHeight="1">
      <c r="J2540" s="60"/>
      <c r="K2540" s="60"/>
      <c r="M2540" s="60"/>
    </row>
    <row r="2541" spans="10:13" s="48" customFormat="1" ht="13.25" customHeight="1">
      <c r="J2541" s="60"/>
      <c r="K2541" s="60"/>
      <c r="M2541" s="60"/>
    </row>
    <row r="2542" spans="10:13" s="48" customFormat="1" ht="13.25" customHeight="1">
      <c r="J2542" s="60"/>
      <c r="K2542" s="60"/>
      <c r="M2542" s="60"/>
    </row>
    <row r="2543" spans="10:13" s="48" customFormat="1" ht="13.25" customHeight="1">
      <c r="J2543" s="60"/>
      <c r="K2543" s="60"/>
      <c r="M2543" s="60"/>
    </row>
    <row r="2544" spans="10:13" s="48" customFormat="1" ht="13.25" customHeight="1">
      <c r="J2544" s="60"/>
      <c r="K2544" s="60"/>
      <c r="M2544" s="60"/>
    </row>
    <row r="2545" spans="10:13" s="48" customFormat="1" ht="13.25" customHeight="1">
      <c r="J2545" s="60"/>
      <c r="K2545" s="60"/>
      <c r="M2545" s="60"/>
    </row>
    <row r="2546" spans="10:13" s="48" customFormat="1" ht="13.25" customHeight="1">
      <c r="J2546" s="60"/>
      <c r="K2546" s="60"/>
      <c r="M2546" s="60"/>
    </row>
    <row r="2547" spans="10:13" s="48" customFormat="1" ht="13.25" customHeight="1">
      <c r="J2547" s="60"/>
      <c r="K2547" s="60"/>
      <c r="M2547" s="60"/>
    </row>
    <row r="2548" spans="10:13" s="48" customFormat="1" ht="13.25" customHeight="1">
      <c r="J2548" s="60"/>
      <c r="K2548" s="60"/>
      <c r="M2548" s="60"/>
    </row>
    <row r="2549" spans="10:13" s="48" customFormat="1" ht="13.25" customHeight="1">
      <c r="J2549" s="60"/>
      <c r="K2549" s="60"/>
      <c r="M2549" s="60"/>
    </row>
    <row r="2550" spans="10:13" s="48" customFormat="1" ht="13.25" customHeight="1">
      <c r="J2550" s="60"/>
      <c r="K2550" s="60"/>
      <c r="M2550" s="60"/>
    </row>
    <row r="2551" spans="10:13" s="48" customFormat="1" ht="13.25" customHeight="1">
      <c r="J2551" s="60"/>
      <c r="K2551" s="60"/>
      <c r="M2551" s="60"/>
    </row>
    <row r="2552" spans="10:13" s="48" customFormat="1" ht="13.25" customHeight="1">
      <c r="J2552" s="60"/>
      <c r="K2552" s="60"/>
      <c r="M2552" s="60"/>
    </row>
    <row r="2553" spans="10:13" s="48" customFormat="1" ht="13.25" customHeight="1">
      <c r="J2553" s="60"/>
      <c r="K2553" s="60"/>
      <c r="M2553" s="60"/>
    </row>
    <row r="2554" spans="10:13" s="48" customFormat="1" ht="13.25" customHeight="1">
      <c r="J2554" s="60"/>
      <c r="K2554" s="60"/>
      <c r="M2554" s="60"/>
    </row>
    <row r="2555" spans="10:13" s="48" customFormat="1" ht="13.25" customHeight="1">
      <c r="J2555" s="60"/>
      <c r="K2555" s="60"/>
      <c r="M2555" s="60"/>
    </row>
    <row r="2556" spans="10:13" s="48" customFormat="1" ht="13.25" customHeight="1">
      <c r="J2556" s="60"/>
      <c r="K2556" s="60"/>
      <c r="M2556" s="60"/>
    </row>
    <row r="2557" spans="10:13" s="48" customFormat="1" ht="13.25" customHeight="1">
      <c r="J2557" s="60"/>
      <c r="K2557" s="60"/>
      <c r="M2557" s="60"/>
    </row>
    <row r="2558" spans="10:13" s="48" customFormat="1" ht="13.25" customHeight="1">
      <c r="J2558" s="60"/>
      <c r="K2558" s="60"/>
      <c r="M2558" s="60"/>
    </row>
    <row r="2559" spans="10:13" s="48" customFormat="1" ht="13.25" customHeight="1">
      <c r="J2559" s="60"/>
      <c r="K2559" s="60"/>
      <c r="M2559" s="60"/>
    </row>
    <row r="2560" spans="10:13" s="48" customFormat="1" ht="13.25" customHeight="1">
      <c r="J2560" s="60"/>
      <c r="K2560" s="60"/>
      <c r="M2560" s="60"/>
    </row>
    <row r="2561" spans="10:13" s="48" customFormat="1" ht="13.25" customHeight="1">
      <c r="J2561" s="60"/>
      <c r="K2561" s="60"/>
      <c r="M2561" s="60"/>
    </row>
    <row r="2562" spans="10:13" s="48" customFormat="1" ht="13.25" customHeight="1">
      <c r="J2562" s="60"/>
      <c r="K2562" s="60"/>
      <c r="M2562" s="60"/>
    </row>
    <row r="2563" spans="10:13" s="48" customFormat="1" ht="13.25" customHeight="1">
      <c r="J2563" s="60"/>
      <c r="K2563" s="60"/>
      <c r="M2563" s="60"/>
    </row>
    <row r="2564" spans="10:13" s="48" customFormat="1" ht="13.25" customHeight="1">
      <c r="J2564" s="60"/>
      <c r="K2564" s="60"/>
      <c r="M2564" s="60"/>
    </row>
    <row r="2565" spans="10:13" s="48" customFormat="1" ht="13.25" customHeight="1">
      <c r="J2565" s="60"/>
      <c r="K2565" s="60"/>
      <c r="M2565" s="60"/>
    </row>
    <row r="2566" spans="10:13" s="48" customFormat="1" ht="13.25" customHeight="1">
      <c r="J2566" s="60"/>
      <c r="K2566" s="60"/>
      <c r="M2566" s="60"/>
    </row>
    <row r="2567" spans="10:13" s="48" customFormat="1" ht="13.25" customHeight="1">
      <c r="J2567" s="60"/>
      <c r="K2567" s="60"/>
      <c r="M2567" s="60"/>
    </row>
    <row r="2568" spans="10:13" s="48" customFormat="1" ht="13.25" customHeight="1">
      <c r="J2568" s="60"/>
      <c r="K2568" s="60"/>
      <c r="M2568" s="60"/>
    </row>
    <row r="2569" spans="10:13" s="48" customFormat="1" ht="13.25" customHeight="1">
      <c r="J2569" s="60"/>
      <c r="K2569" s="60"/>
      <c r="M2569" s="60"/>
    </row>
    <row r="2570" spans="10:13" s="48" customFormat="1" ht="13.25" customHeight="1">
      <c r="J2570" s="60"/>
      <c r="K2570" s="60"/>
      <c r="M2570" s="60"/>
    </row>
    <row r="2571" spans="10:13" s="48" customFormat="1" ht="13.25" customHeight="1">
      <c r="J2571" s="60"/>
      <c r="K2571" s="60"/>
      <c r="M2571" s="60"/>
    </row>
    <row r="2572" spans="10:13" s="48" customFormat="1" ht="13.25" customHeight="1">
      <c r="J2572" s="60"/>
      <c r="K2572" s="60"/>
      <c r="M2572" s="60"/>
    </row>
    <row r="2573" spans="10:13" s="48" customFormat="1" ht="13.25" customHeight="1">
      <c r="J2573" s="60"/>
      <c r="K2573" s="60"/>
      <c r="M2573" s="60"/>
    </row>
    <row r="2574" spans="10:13" s="48" customFormat="1" ht="13.25" customHeight="1">
      <c r="J2574" s="60"/>
      <c r="K2574" s="60"/>
      <c r="M2574" s="60"/>
    </row>
    <row r="2575" spans="10:13" s="48" customFormat="1" ht="13.25" customHeight="1">
      <c r="J2575" s="60"/>
      <c r="K2575" s="60"/>
      <c r="M2575" s="60"/>
    </row>
    <row r="2576" spans="10:13" s="48" customFormat="1" ht="13.25" customHeight="1">
      <c r="J2576" s="60"/>
      <c r="K2576" s="60"/>
      <c r="M2576" s="60"/>
    </row>
    <row r="2577" spans="10:13" s="48" customFormat="1" ht="13.25" customHeight="1">
      <c r="J2577" s="60"/>
      <c r="K2577" s="60"/>
      <c r="M2577" s="60"/>
    </row>
    <row r="2578" spans="10:13" s="48" customFormat="1" ht="13.25" customHeight="1">
      <c r="J2578" s="60"/>
      <c r="K2578" s="60"/>
      <c r="M2578" s="60"/>
    </row>
    <row r="2579" spans="10:13" s="48" customFormat="1" ht="13.25" customHeight="1">
      <c r="J2579" s="60"/>
      <c r="K2579" s="60"/>
      <c r="M2579" s="60"/>
    </row>
    <row r="2580" spans="10:13" s="48" customFormat="1" ht="13.25" customHeight="1">
      <c r="J2580" s="60"/>
      <c r="K2580" s="60"/>
      <c r="M2580" s="60"/>
    </row>
    <row r="2581" spans="10:13" s="48" customFormat="1" ht="13.25" customHeight="1">
      <c r="J2581" s="60"/>
      <c r="K2581" s="60"/>
      <c r="M2581" s="60"/>
    </row>
    <row r="2582" spans="10:13" s="48" customFormat="1" ht="13.25" customHeight="1">
      <c r="J2582" s="60"/>
      <c r="K2582" s="60"/>
      <c r="M2582" s="60"/>
    </row>
    <row r="2583" spans="10:13" s="48" customFormat="1" ht="13.25" customHeight="1">
      <c r="J2583" s="60"/>
      <c r="K2583" s="60"/>
      <c r="M2583" s="60"/>
    </row>
    <row r="2584" spans="10:13" s="48" customFormat="1" ht="13.25" customHeight="1">
      <c r="J2584" s="60"/>
      <c r="K2584" s="60"/>
      <c r="M2584" s="60"/>
    </row>
    <row r="2585" spans="10:13" s="48" customFormat="1" ht="13.25" customHeight="1">
      <c r="J2585" s="60"/>
      <c r="K2585" s="60"/>
      <c r="M2585" s="60"/>
    </row>
    <row r="2586" spans="10:13" s="48" customFormat="1" ht="13.25" customHeight="1">
      <c r="J2586" s="60"/>
      <c r="K2586" s="60"/>
      <c r="M2586" s="60"/>
    </row>
    <row r="2587" spans="10:13" s="48" customFormat="1" ht="13.25" customHeight="1">
      <c r="J2587" s="60"/>
      <c r="K2587" s="60"/>
      <c r="M2587" s="60"/>
    </row>
    <row r="2588" spans="10:13" s="48" customFormat="1" ht="13.25" customHeight="1">
      <c r="J2588" s="60"/>
      <c r="K2588" s="60"/>
      <c r="M2588" s="60"/>
    </row>
    <row r="2589" spans="10:13" s="48" customFormat="1" ht="13.25" customHeight="1">
      <c r="J2589" s="60"/>
      <c r="K2589" s="60"/>
      <c r="M2589" s="60"/>
    </row>
    <row r="2590" spans="10:13" s="48" customFormat="1" ht="13.25" customHeight="1">
      <c r="J2590" s="60"/>
      <c r="K2590" s="60"/>
      <c r="M2590" s="60"/>
    </row>
    <row r="2591" spans="10:13" s="48" customFormat="1" ht="13.25" customHeight="1">
      <c r="J2591" s="60"/>
      <c r="K2591" s="60"/>
      <c r="M2591" s="60"/>
    </row>
    <row r="2592" spans="10:13" s="48" customFormat="1" ht="13.25" customHeight="1">
      <c r="J2592" s="60"/>
      <c r="K2592" s="60"/>
      <c r="M2592" s="60"/>
    </row>
    <row r="2593" spans="10:13" s="48" customFormat="1" ht="13.25" customHeight="1">
      <c r="J2593" s="60"/>
      <c r="K2593" s="60"/>
      <c r="M2593" s="60"/>
    </row>
    <row r="2594" spans="10:13" s="48" customFormat="1" ht="13.25" customHeight="1">
      <c r="J2594" s="60"/>
      <c r="K2594" s="60"/>
      <c r="M2594" s="60"/>
    </row>
    <row r="2595" spans="10:13" s="48" customFormat="1" ht="13.25" customHeight="1">
      <c r="J2595" s="60"/>
      <c r="K2595" s="60"/>
      <c r="M2595" s="60"/>
    </row>
    <row r="2596" spans="10:13" s="48" customFormat="1" ht="13.25" customHeight="1">
      <c r="J2596" s="60"/>
      <c r="K2596" s="60"/>
      <c r="M2596" s="60"/>
    </row>
    <row r="2597" spans="10:13" s="48" customFormat="1" ht="13.25" customHeight="1">
      <c r="J2597" s="60"/>
      <c r="K2597" s="60"/>
      <c r="M2597" s="60"/>
    </row>
    <row r="2598" spans="10:13" s="48" customFormat="1" ht="13.25" customHeight="1">
      <c r="J2598" s="60"/>
      <c r="K2598" s="60"/>
      <c r="M2598" s="60"/>
    </row>
    <row r="2599" spans="10:13" s="48" customFormat="1" ht="13.25" customHeight="1">
      <c r="J2599" s="60"/>
      <c r="K2599" s="60"/>
      <c r="M2599" s="60"/>
    </row>
    <row r="2600" spans="10:13" s="48" customFormat="1" ht="13.25" customHeight="1">
      <c r="J2600" s="60"/>
      <c r="K2600" s="60"/>
      <c r="M2600" s="60"/>
    </row>
    <row r="2601" spans="10:13" s="48" customFormat="1" ht="13.25" customHeight="1">
      <c r="J2601" s="60"/>
      <c r="K2601" s="60"/>
      <c r="M2601" s="60"/>
    </row>
    <row r="2602" spans="10:13" s="48" customFormat="1" ht="13.25" customHeight="1">
      <c r="J2602" s="60"/>
      <c r="K2602" s="60"/>
      <c r="M2602" s="60"/>
    </row>
    <row r="2603" spans="10:13" s="48" customFormat="1" ht="13.25" customHeight="1">
      <c r="J2603" s="60"/>
      <c r="K2603" s="60"/>
      <c r="M2603" s="60"/>
    </row>
    <row r="2604" spans="10:13" s="48" customFormat="1" ht="13.25" customHeight="1">
      <c r="J2604" s="60"/>
      <c r="K2604" s="60"/>
      <c r="M2604" s="60"/>
    </row>
    <row r="2605" spans="10:13" s="48" customFormat="1" ht="13.25" customHeight="1">
      <c r="J2605" s="60"/>
      <c r="K2605" s="60"/>
      <c r="M2605" s="60"/>
    </row>
    <row r="2606" spans="10:13" s="48" customFormat="1" ht="13.25" customHeight="1">
      <c r="J2606" s="60"/>
      <c r="K2606" s="60"/>
      <c r="M2606" s="60"/>
    </row>
    <row r="2607" spans="10:13" s="48" customFormat="1" ht="13.25" customHeight="1">
      <c r="J2607" s="60"/>
      <c r="K2607" s="60"/>
      <c r="M2607" s="60"/>
    </row>
    <row r="2608" spans="10:13" s="48" customFormat="1" ht="13.25" customHeight="1">
      <c r="J2608" s="60"/>
      <c r="K2608" s="60"/>
      <c r="M2608" s="60"/>
    </row>
    <row r="2609" spans="10:13" s="48" customFormat="1" ht="13.25" customHeight="1">
      <c r="J2609" s="60"/>
      <c r="K2609" s="60"/>
      <c r="M2609" s="60"/>
    </row>
    <row r="2610" spans="10:13" s="48" customFormat="1" ht="13.25" customHeight="1">
      <c r="J2610" s="60"/>
      <c r="K2610" s="60"/>
      <c r="M2610" s="60"/>
    </row>
    <row r="2611" spans="10:13" s="48" customFormat="1" ht="13.25" customHeight="1">
      <c r="J2611" s="60"/>
      <c r="K2611" s="60"/>
      <c r="M2611" s="60"/>
    </row>
    <row r="2612" spans="10:13" s="48" customFormat="1" ht="13.25" customHeight="1">
      <c r="J2612" s="60"/>
      <c r="K2612" s="60"/>
      <c r="M2612" s="60"/>
    </row>
    <row r="2613" spans="10:13" s="48" customFormat="1" ht="13.25" customHeight="1">
      <c r="J2613" s="60"/>
      <c r="K2613" s="60"/>
      <c r="M2613" s="60"/>
    </row>
    <row r="2614" spans="10:13" s="48" customFormat="1" ht="13.25" customHeight="1">
      <c r="J2614" s="60"/>
      <c r="K2614" s="60"/>
      <c r="M2614" s="60"/>
    </row>
    <row r="2615" spans="10:13" s="48" customFormat="1" ht="13.25" customHeight="1">
      <c r="J2615" s="60"/>
      <c r="K2615" s="60"/>
      <c r="M2615" s="60"/>
    </row>
    <row r="2616" spans="10:13" s="48" customFormat="1" ht="13.25" customHeight="1">
      <c r="J2616" s="60"/>
      <c r="K2616" s="60"/>
      <c r="M2616" s="60"/>
    </row>
    <row r="2617" spans="10:13" s="48" customFormat="1" ht="13.25" customHeight="1">
      <c r="J2617" s="60"/>
      <c r="K2617" s="60"/>
      <c r="M2617" s="60"/>
    </row>
    <row r="2618" spans="10:13" s="48" customFormat="1" ht="13.25" customHeight="1">
      <c r="J2618" s="60"/>
      <c r="K2618" s="60"/>
      <c r="M2618" s="60"/>
    </row>
    <row r="2619" spans="10:13" s="48" customFormat="1" ht="13.25" customHeight="1">
      <c r="J2619" s="60"/>
      <c r="K2619" s="60"/>
      <c r="M2619" s="60"/>
    </row>
    <row r="2620" spans="10:13" s="48" customFormat="1" ht="13.25" customHeight="1">
      <c r="J2620" s="60"/>
      <c r="K2620" s="60"/>
      <c r="M2620" s="60"/>
    </row>
    <row r="2621" spans="10:13" s="48" customFormat="1" ht="13.25" customHeight="1">
      <c r="J2621" s="60"/>
      <c r="K2621" s="60"/>
      <c r="M2621" s="60"/>
    </row>
    <row r="2622" spans="10:13" s="48" customFormat="1" ht="13.25" customHeight="1">
      <c r="J2622" s="60"/>
      <c r="K2622" s="60"/>
      <c r="M2622" s="60"/>
    </row>
    <row r="2623" spans="10:13" s="48" customFormat="1" ht="13.25" customHeight="1">
      <c r="J2623" s="60"/>
      <c r="K2623" s="60"/>
      <c r="M2623" s="60"/>
    </row>
    <row r="2624" spans="10:13" s="48" customFormat="1" ht="13.25" customHeight="1">
      <c r="J2624" s="60"/>
      <c r="K2624" s="60"/>
      <c r="M2624" s="60"/>
    </row>
    <row r="2625" spans="10:13" s="48" customFormat="1" ht="13.25" customHeight="1">
      <c r="J2625" s="60"/>
      <c r="K2625" s="60"/>
      <c r="M2625" s="60"/>
    </row>
    <row r="2626" spans="10:13" s="48" customFormat="1" ht="13.25" customHeight="1">
      <c r="J2626" s="60"/>
      <c r="K2626" s="60"/>
      <c r="M2626" s="60"/>
    </row>
    <row r="2627" spans="10:13" s="48" customFormat="1" ht="13.25" customHeight="1">
      <c r="J2627" s="60"/>
      <c r="K2627" s="60"/>
      <c r="M2627" s="60"/>
    </row>
    <row r="2628" spans="10:13" s="48" customFormat="1" ht="13.25" customHeight="1">
      <c r="J2628" s="60"/>
      <c r="K2628" s="60"/>
      <c r="M2628" s="60"/>
    </row>
    <row r="2629" spans="10:13" s="48" customFormat="1" ht="13.25" customHeight="1">
      <c r="J2629" s="60"/>
      <c r="K2629" s="60"/>
      <c r="M2629" s="60"/>
    </row>
    <row r="2630" spans="10:13" s="48" customFormat="1" ht="13.25" customHeight="1">
      <c r="J2630" s="60"/>
      <c r="K2630" s="60"/>
      <c r="M2630" s="60"/>
    </row>
    <row r="2631" spans="10:13" s="48" customFormat="1" ht="13.25" customHeight="1">
      <c r="J2631" s="60"/>
      <c r="K2631" s="60"/>
      <c r="M2631" s="60"/>
    </row>
    <row r="2632" spans="10:13" s="48" customFormat="1" ht="13.25" customHeight="1">
      <c r="J2632" s="60"/>
      <c r="K2632" s="60"/>
      <c r="M2632" s="60"/>
    </row>
    <row r="2633" spans="10:13" s="48" customFormat="1" ht="13.25" customHeight="1">
      <c r="J2633" s="60"/>
      <c r="K2633" s="60"/>
      <c r="M2633" s="60"/>
    </row>
    <row r="2634" spans="10:13" s="48" customFormat="1" ht="13.25" customHeight="1">
      <c r="J2634" s="60"/>
      <c r="K2634" s="60"/>
      <c r="M2634" s="60"/>
    </row>
    <row r="2635" spans="10:13" s="48" customFormat="1" ht="13.25" customHeight="1">
      <c r="J2635" s="60"/>
      <c r="K2635" s="60"/>
      <c r="M2635" s="60"/>
    </row>
    <row r="2636" spans="10:13" s="48" customFormat="1" ht="13.25" customHeight="1">
      <c r="J2636" s="60"/>
      <c r="K2636" s="60"/>
      <c r="M2636" s="60"/>
    </row>
    <row r="2637" spans="10:13" s="48" customFormat="1" ht="13.25" customHeight="1">
      <c r="J2637" s="60"/>
      <c r="K2637" s="60"/>
      <c r="M2637" s="60"/>
    </row>
    <row r="2638" spans="10:13" s="48" customFormat="1" ht="13.25" customHeight="1">
      <c r="J2638" s="60"/>
      <c r="K2638" s="60"/>
      <c r="M2638" s="60"/>
    </row>
    <row r="2639" spans="10:13" s="48" customFormat="1" ht="13.25" customHeight="1">
      <c r="J2639" s="60"/>
      <c r="K2639" s="60"/>
      <c r="M2639" s="60"/>
    </row>
    <row r="2640" spans="10:13" s="48" customFormat="1" ht="13.25" customHeight="1">
      <c r="J2640" s="60"/>
      <c r="K2640" s="60"/>
      <c r="M2640" s="60"/>
    </row>
    <row r="2641" spans="10:13" s="48" customFormat="1" ht="13.25" customHeight="1">
      <c r="J2641" s="60"/>
      <c r="K2641" s="60"/>
      <c r="M2641" s="60"/>
    </row>
    <row r="2642" spans="10:13" s="48" customFormat="1" ht="13.25" customHeight="1">
      <c r="J2642" s="60"/>
      <c r="K2642" s="60"/>
      <c r="M2642" s="60"/>
    </row>
    <row r="2643" spans="10:13" s="48" customFormat="1" ht="13.25" customHeight="1">
      <c r="J2643" s="60"/>
      <c r="K2643" s="60"/>
      <c r="M2643" s="60"/>
    </row>
    <row r="2644" spans="10:13" s="48" customFormat="1" ht="13.25" customHeight="1">
      <c r="J2644" s="60"/>
      <c r="K2644" s="60"/>
      <c r="M2644" s="60"/>
    </row>
    <row r="2645" spans="10:13" s="48" customFormat="1" ht="13.25" customHeight="1">
      <c r="J2645" s="60"/>
      <c r="K2645" s="60"/>
      <c r="M2645" s="60"/>
    </row>
    <row r="2646" spans="10:13" s="48" customFormat="1" ht="13.25" customHeight="1">
      <c r="J2646" s="60"/>
      <c r="K2646" s="60"/>
      <c r="M2646" s="60"/>
    </row>
    <row r="2647" spans="10:13" s="48" customFormat="1" ht="13.25" customHeight="1">
      <c r="J2647" s="60"/>
      <c r="K2647" s="60"/>
      <c r="M2647" s="60"/>
    </row>
    <row r="2648" spans="10:13" s="48" customFormat="1" ht="13.25" customHeight="1">
      <c r="J2648" s="60"/>
      <c r="K2648" s="60"/>
      <c r="M2648" s="60"/>
    </row>
    <row r="2649" spans="10:13" s="48" customFormat="1" ht="13.25" customHeight="1">
      <c r="J2649" s="60"/>
      <c r="K2649" s="60"/>
      <c r="M2649" s="60"/>
    </row>
    <row r="2650" spans="10:13" s="48" customFormat="1" ht="13.25" customHeight="1">
      <c r="J2650" s="60"/>
      <c r="K2650" s="60"/>
      <c r="M2650" s="60"/>
    </row>
    <row r="2651" spans="10:13" s="48" customFormat="1" ht="13.25" customHeight="1">
      <c r="J2651" s="60"/>
      <c r="K2651" s="60"/>
      <c r="M2651" s="60"/>
    </row>
    <row r="2652" spans="10:13" s="48" customFormat="1" ht="13.25" customHeight="1">
      <c r="J2652" s="60"/>
      <c r="K2652" s="60"/>
      <c r="M2652" s="60"/>
    </row>
    <row r="2653" spans="10:13" s="48" customFormat="1" ht="13.25" customHeight="1">
      <c r="J2653" s="60"/>
      <c r="K2653" s="60"/>
      <c r="M2653" s="60"/>
    </row>
    <row r="2654" spans="10:13" s="48" customFormat="1" ht="13.25" customHeight="1">
      <c r="J2654" s="60"/>
      <c r="K2654" s="60"/>
      <c r="M2654" s="60"/>
    </row>
    <row r="2655" spans="10:13" s="48" customFormat="1" ht="13.25" customHeight="1">
      <c r="J2655" s="60"/>
      <c r="K2655" s="60"/>
      <c r="M2655" s="60"/>
    </row>
    <row r="2656" spans="10:13" s="48" customFormat="1" ht="13.25" customHeight="1">
      <c r="J2656" s="60"/>
      <c r="K2656" s="60"/>
      <c r="M2656" s="60"/>
    </row>
    <row r="2657" spans="10:13" s="48" customFormat="1" ht="13.25" customHeight="1">
      <c r="J2657" s="60"/>
      <c r="K2657" s="60"/>
      <c r="M2657" s="60"/>
    </row>
    <row r="2658" spans="10:13" s="48" customFormat="1" ht="13.25" customHeight="1">
      <c r="J2658" s="60"/>
      <c r="K2658" s="60"/>
      <c r="M2658" s="60"/>
    </row>
    <row r="2659" spans="10:13" s="48" customFormat="1" ht="13.25" customHeight="1">
      <c r="J2659" s="60"/>
      <c r="K2659" s="60"/>
      <c r="M2659" s="60"/>
    </row>
    <row r="2660" spans="10:13" s="48" customFormat="1" ht="13.25" customHeight="1">
      <c r="J2660" s="60"/>
      <c r="K2660" s="60"/>
      <c r="M2660" s="60"/>
    </row>
    <row r="2661" spans="10:13" s="48" customFormat="1" ht="13.25" customHeight="1">
      <c r="J2661" s="60"/>
      <c r="K2661" s="60"/>
      <c r="M2661" s="60"/>
    </row>
    <row r="2662" spans="10:13" s="48" customFormat="1" ht="13.25" customHeight="1">
      <c r="J2662" s="60"/>
      <c r="K2662" s="60"/>
      <c r="M2662" s="60"/>
    </row>
    <row r="2663" spans="10:13" s="48" customFormat="1" ht="13.25" customHeight="1">
      <c r="J2663" s="60"/>
      <c r="K2663" s="60"/>
      <c r="M2663" s="60"/>
    </row>
    <row r="2664" spans="10:13" s="48" customFormat="1" ht="13.25" customHeight="1">
      <c r="J2664" s="60"/>
      <c r="K2664" s="60"/>
      <c r="M2664" s="60"/>
    </row>
    <row r="2665" spans="10:13" s="48" customFormat="1" ht="13.25" customHeight="1">
      <c r="J2665" s="60"/>
      <c r="K2665" s="60"/>
      <c r="M2665" s="60"/>
    </row>
    <row r="2666" spans="10:13" s="48" customFormat="1" ht="13.25" customHeight="1">
      <c r="J2666" s="60"/>
      <c r="K2666" s="60"/>
      <c r="M2666" s="60"/>
    </row>
    <row r="2667" spans="10:13" s="48" customFormat="1" ht="13.25" customHeight="1">
      <c r="J2667" s="60"/>
      <c r="K2667" s="60"/>
      <c r="M2667" s="60"/>
    </row>
    <row r="2668" spans="10:13" s="48" customFormat="1" ht="13.25" customHeight="1">
      <c r="J2668" s="60"/>
      <c r="K2668" s="60"/>
      <c r="M2668" s="60"/>
    </row>
    <row r="2669" spans="10:13" s="48" customFormat="1" ht="13.25" customHeight="1">
      <c r="J2669" s="60"/>
      <c r="K2669" s="60"/>
      <c r="M2669" s="60"/>
    </row>
    <row r="2670" spans="10:13" s="48" customFormat="1" ht="13.25" customHeight="1">
      <c r="J2670" s="60"/>
      <c r="K2670" s="60"/>
      <c r="M2670" s="60"/>
    </row>
    <row r="2671" spans="10:13" s="48" customFormat="1" ht="13.25" customHeight="1">
      <c r="J2671" s="60"/>
      <c r="K2671" s="60"/>
      <c r="M2671" s="60"/>
    </row>
    <row r="2672" spans="10:13" s="48" customFormat="1" ht="13.25" customHeight="1">
      <c r="J2672" s="60"/>
      <c r="K2672" s="60"/>
      <c r="M2672" s="60"/>
    </row>
    <row r="2673" spans="10:13" s="48" customFormat="1" ht="13.25" customHeight="1">
      <c r="J2673" s="60"/>
      <c r="K2673" s="60"/>
      <c r="M2673" s="60"/>
    </row>
    <row r="2674" spans="10:13" s="48" customFormat="1" ht="13.25" customHeight="1">
      <c r="J2674" s="60"/>
      <c r="K2674" s="60"/>
      <c r="M2674" s="60"/>
    </row>
    <row r="2675" spans="10:13" s="48" customFormat="1" ht="13.25" customHeight="1">
      <c r="J2675" s="60"/>
      <c r="K2675" s="60"/>
      <c r="M2675" s="60"/>
    </row>
    <row r="2676" spans="10:13" s="48" customFormat="1" ht="13.25" customHeight="1">
      <c r="J2676" s="60"/>
      <c r="K2676" s="60"/>
      <c r="M2676" s="60"/>
    </row>
    <row r="2677" spans="10:13" s="48" customFormat="1" ht="13.25" customHeight="1">
      <c r="J2677" s="60"/>
      <c r="K2677" s="60"/>
      <c r="M2677" s="60"/>
    </row>
    <row r="2678" spans="10:13" s="48" customFormat="1" ht="13.25" customHeight="1">
      <c r="J2678" s="60"/>
      <c r="K2678" s="60"/>
      <c r="M2678" s="60"/>
    </row>
    <row r="2679" spans="10:13" s="48" customFormat="1" ht="13.25" customHeight="1">
      <c r="J2679" s="60"/>
      <c r="K2679" s="60"/>
      <c r="M2679" s="60"/>
    </row>
    <row r="2680" spans="10:13" s="48" customFormat="1" ht="13.25" customHeight="1">
      <c r="J2680" s="60"/>
      <c r="K2680" s="60"/>
      <c r="M2680" s="60"/>
    </row>
    <row r="2681" spans="10:13" s="48" customFormat="1" ht="13.25" customHeight="1">
      <c r="J2681" s="60"/>
      <c r="K2681" s="60"/>
      <c r="M2681" s="60"/>
    </row>
    <row r="2682" spans="10:13" s="48" customFormat="1" ht="13.25" customHeight="1">
      <c r="J2682" s="60"/>
      <c r="K2682" s="60"/>
      <c r="M2682" s="60"/>
    </row>
    <row r="2683" spans="10:13" s="48" customFormat="1" ht="13.25" customHeight="1">
      <c r="J2683" s="60"/>
      <c r="K2683" s="60"/>
      <c r="M2683" s="60"/>
    </row>
    <row r="2684" spans="10:13" s="48" customFormat="1" ht="13.25" customHeight="1">
      <c r="J2684" s="60"/>
      <c r="K2684" s="60"/>
      <c r="M2684" s="60"/>
    </row>
    <row r="2685" spans="10:13" s="48" customFormat="1" ht="13.25" customHeight="1">
      <c r="J2685" s="60"/>
      <c r="K2685" s="60"/>
      <c r="M2685" s="60"/>
    </row>
    <row r="2686" spans="10:13" s="48" customFormat="1" ht="13.25" customHeight="1">
      <c r="J2686" s="60"/>
      <c r="K2686" s="60"/>
      <c r="M2686" s="60"/>
    </row>
    <row r="2687" spans="10:13" s="48" customFormat="1" ht="13.25" customHeight="1">
      <c r="J2687" s="60"/>
      <c r="K2687" s="60"/>
      <c r="M2687" s="60"/>
    </row>
    <row r="2688" spans="10:13" s="48" customFormat="1" ht="13.25" customHeight="1">
      <c r="J2688" s="60"/>
      <c r="K2688" s="60"/>
      <c r="M2688" s="60"/>
    </row>
    <row r="2689" spans="10:13" s="48" customFormat="1" ht="13.25" customHeight="1">
      <c r="J2689" s="60"/>
      <c r="K2689" s="60"/>
      <c r="M2689" s="60"/>
    </row>
    <row r="2690" spans="10:13" s="48" customFormat="1" ht="13.25" customHeight="1">
      <c r="J2690" s="60"/>
      <c r="K2690" s="60"/>
      <c r="M2690" s="60"/>
    </row>
    <row r="2691" spans="10:13" s="48" customFormat="1" ht="13.25" customHeight="1">
      <c r="J2691" s="60"/>
      <c r="K2691" s="60"/>
      <c r="M2691" s="60"/>
    </row>
    <row r="2692" spans="10:13" s="48" customFormat="1" ht="13.25" customHeight="1">
      <c r="J2692" s="60"/>
      <c r="K2692" s="60"/>
      <c r="M2692" s="60"/>
    </row>
    <row r="2693" spans="10:13" s="48" customFormat="1" ht="13.25" customHeight="1">
      <c r="J2693" s="60"/>
      <c r="K2693" s="60"/>
      <c r="M2693" s="60"/>
    </row>
    <row r="2694" spans="10:13" s="48" customFormat="1" ht="13.25" customHeight="1">
      <c r="J2694" s="60"/>
      <c r="K2694" s="60"/>
      <c r="M2694" s="60"/>
    </row>
    <row r="2695" spans="10:13" s="48" customFormat="1" ht="13.25" customHeight="1">
      <c r="J2695" s="60"/>
      <c r="K2695" s="60"/>
      <c r="M2695" s="60"/>
    </row>
    <row r="2696" spans="10:13" s="48" customFormat="1" ht="13.25" customHeight="1">
      <c r="J2696" s="60"/>
      <c r="K2696" s="60"/>
      <c r="M2696" s="60"/>
    </row>
    <row r="2697" spans="10:13" s="48" customFormat="1" ht="13.25" customHeight="1">
      <c r="J2697" s="60"/>
      <c r="K2697" s="60"/>
      <c r="M2697" s="60"/>
    </row>
    <row r="2698" spans="10:13" s="48" customFormat="1" ht="13.25" customHeight="1">
      <c r="J2698" s="60"/>
      <c r="K2698" s="60"/>
      <c r="M2698" s="60"/>
    </row>
    <row r="2699" spans="10:13" s="48" customFormat="1" ht="13.25" customHeight="1">
      <c r="J2699" s="60"/>
      <c r="K2699" s="60"/>
      <c r="M2699" s="60"/>
    </row>
    <row r="2700" spans="10:13" s="48" customFormat="1" ht="13.25" customHeight="1">
      <c r="J2700" s="60"/>
      <c r="K2700" s="60"/>
      <c r="M2700" s="60"/>
    </row>
    <row r="2701" spans="10:13" s="48" customFormat="1" ht="13.25" customHeight="1">
      <c r="J2701" s="60"/>
      <c r="K2701" s="60"/>
      <c r="M2701" s="60"/>
    </row>
    <row r="2702" spans="10:13" s="48" customFormat="1" ht="13.25" customHeight="1">
      <c r="J2702" s="60"/>
      <c r="K2702" s="60"/>
      <c r="M2702" s="60"/>
    </row>
    <row r="2703" spans="10:13" s="48" customFormat="1" ht="13.25" customHeight="1">
      <c r="J2703" s="60"/>
      <c r="K2703" s="60"/>
      <c r="M2703" s="60"/>
    </row>
    <row r="2704" spans="10:13" s="48" customFormat="1" ht="13.25" customHeight="1">
      <c r="J2704" s="60"/>
      <c r="K2704" s="60"/>
      <c r="M2704" s="60"/>
    </row>
    <row r="2705" spans="10:13" s="48" customFormat="1" ht="13.25" customHeight="1">
      <c r="J2705" s="60"/>
      <c r="K2705" s="60"/>
      <c r="M2705" s="60"/>
    </row>
    <row r="2706" spans="10:13" s="48" customFormat="1" ht="13.25" customHeight="1">
      <c r="J2706" s="60"/>
      <c r="K2706" s="60"/>
      <c r="M2706" s="60"/>
    </row>
    <row r="2707" spans="10:13" s="48" customFormat="1" ht="13.25" customHeight="1">
      <c r="J2707" s="60"/>
      <c r="K2707" s="60"/>
      <c r="M2707" s="60"/>
    </row>
    <row r="2708" spans="10:13" s="48" customFormat="1" ht="13.25" customHeight="1">
      <c r="J2708" s="60"/>
      <c r="K2708" s="60"/>
      <c r="M2708" s="60"/>
    </row>
    <row r="2709" spans="10:13" s="48" customFormat="1" ht="13.25" customHeight="1">
      <c r="J2709" s="60"/>
      <c r="K2709" s="60"/>
      <c r="M2709" s="60"/>
    </row>
    <row r="2710" spans="10:13" s="48" customFormat="1" ht="13.25" customHeight="1">
      <c r="J2710" s="60"/>
      <c r="K2710" s="60"/>
      <c r="M2710" s="60"/>
    </row>
    <row r="2711" spans="10:13" s="48" customFormat="1" ht="13.25" customHeight="1">
      <c r="J2711" s="60"/>
      <c r="K2711" s="60"/>
      <c r="M2711" s="60"/>
    </row>
    <row r="2712" spans="10:13" s="48" customFormat="1" ht="13.25" customHeight="1">
      <c r="J2712" s="60"/>
      <c r="K2712" s="60"/>
      <c r="M2712" s="60"/>
    </row>
    <row r="2713" spans="10:13" s="48" customFormat="1" ht="13.25" customHeight="1">
      <c r="J2713" s="60"/>
      <c r="K2713" s="60"/>
      <c r="M2713" s="60"/>
    </row>
    <row r="2714" spans="10:13" s="48" customFormat="1" ht="13.25" customHeight="1">
      <c r="J2714" s="60"/>
      <c r="K2714" s="60"/>
      <c r="M2714" s="60"/>
    </row>
    <row r="2715" spans="10:13" s="48" customFormat="1" ht="13.25" customHeight="1">
      <c r="J2715" s="60"/>
      <c r="K2715" s="60"/>
      <c r="M2715" s="60"/>
    </row>
    <row r="2716" spans="10:13" s="48" customFormat="1" ht="13.25" customHeight="1">
      <c r="J2716" s="60"/>
      <c r="K2716" s="60"/>
      <c r="M2716" s="60"/>
    </row>
    <row r="2717" spans="10:13" s="48" customFormat="1" ht="13.25" customHeight="1">
      <c r="J2717" s="60"/>
      <c r="K2717" s="60"/>
      <c r="M2717" s="60"/>
    </row>
    <row r="2718" spans="10:13" s="48" customFormat="1" ht="13.25" customHeight="1">
      <c r="J2718" s="60"/>
      <c r="K2718" s="60"/>
      <c r="M2718" s="60"/>
    </row>
    <row r="2719" spans="10:13" s="48" customFormat="1" ht="13.25" customHeight="1">
      <c r="J2719" s="60"/>
      <c r="K2719" s="60"/>
      <c r="M2719" s="60"/>
    </row>
    <row r="2720" spans="10:13" s="48" customFormat="1" ht="13.25" customHeight="1">
      <c r="J2720" s="60"/>
      <c r="K2720" s="60"/>
      <c r="M2720" s="60"/>
    </row>
    <row r="2721" spans="10:13" s="48" customFormat="1" ht="13.25" customHeight="1">
      <c r="J2721" s="60"/>
      <c r="K2721" s="60"/>
      <c r="M2721" s="60"/>
    </row>
    <row r="2722" spans="10:13" s="48" customFormat="1" ht="13.25" customHeight="1">
      <c r="J2722" s="60"/>
      <c r="K2722" s="60"/>
      <c r="M2722" s="60"/>
    </row>
    <row r="2723" spans="10:13" s="48" customFormat="1" ht="13.25" customHeight="1">
      <c r="J2723" s="60"/>
      <c r="K2723" s="60"/>
      <c r="M2723" s="60"/>
    </row>
    <row r="2724" spans="10:13" s="48" customFormat="1" ht="13.25" customHeight="1">
      <c r="J2724" s="60"/>
      <c r="K2724" s="60"/>
      <c r="M2724" s="60"/>
    </row>
    <row r="2725" spans="10:13" s="48" customFormat="1" ht="13.25" customHeight="1">
      <c r="J2725" s="60"/>
      <c r="K2725" s="60"/>
      <c r="M2725" s="60"/>
    </row>
    <row r="2726" spans="10:13" s="48" customFormat="1" ht="13.25" customHeight="1">
      <c r="J2726" s="60"/>
      <c r="K2726" s="60"/>
      <c r="M2726" s="60"/>
    </row>
    <row r="2727" spans="10:13" s="48" customFormat="1" ht="13.25" customHeight="1">
      <c r="J2727" s="60"/>
      <c r="K2727" s="60"/>
      <c r="M2727" s="60"/>
    </row>
    <row r="2728" spans="10:13" s="48" customFormat="1" ht="13.25" customHeight="1">
      <c r="J2728" s="60"/>
      <c r="K2728" s="60"/>
      <c r="M2728" s="60"/>
    </row>
    <row r="2729" spans="10:13" s="48" customFormat="1" ht="13.25" customHeight="1">
      <c r="J2729" s="60"/>
      <c r="K2729" s="60"/>
      <c r="M2729" s="60"/>
    </row>
    <row r="2730" spans="10:13" s="48" customFormat="1" ht="13.25" customHeight="1">
      <c r="J2730" s="60"/>
      <c r="K2730" s="60"/>
      <c r="M2730" s="60"/>
    </row>
    <row r="2731" spans="10:13" s="48" customFormat="1" ht="13.25" customHeight="1">
      <c r="J2731" s="60"/>
      <c r="K2731" s="60"/>
      <c r="M2731" s="60"/>
    </row>
    <row r="2732" spans="10:13" s="48" customFormat="1" ht="13.25" customHeight="1">
      <c r="J2732" s="60"/>
      <c r="K2732" s="60"/>
      <c r="M2732" s="60"/>
    </row>
    <row r="2733" spans="10:13" s="48" customFormat="1" ht="13.25" customHeight="1">
      <c r="J2733" s="60"/>
      <c r="K2733" s="60"/>
      <c r="M2733" s="60"/>
    </row>
    <row r="2734" spans="10:13" s="48" customFormat="1" ht="13.25" customHeight="1">
      <c r="J2734" s="60"/>
      <c r="K2734" s="60"/>
      <c r="M2734" s="60"/>
    </row>
    <row r="2735" spans="10:13" s="48" customFormat="1" ht="13.25" customHeight="1">
      <c r="J2735" s="60"/>
      <c r="K2735" s="60"/>
      <c r="M2735" s="60"/>
    </row>
    <row r="2736" spans="10:13" s="48" customFormat="1" ht="13.25" customHeight="1">
      <c r="J2736" s="60"/>
      <c r="K2736" s="60"/>
      <c r="M2736" s="60"/>
    </row>
    <row r="2737" spans="10:13" s="48" customFormat="1" ht="13.25" customHeight="1">
      <c r="J2737" s="60"/>
      <c r="K2737" s="60"/>
      <c r="M2737" s="60"/>
    </row>
    <row r="2738" spans="10:13" s="48" customFormat="1" ht="13.25" customHeight="1">
      <c r="J2738" s="60"/>
      <c r="K2738" s="60"/>
      <c r="M2738" s="60"/>
    </row>
    <row r="2739" spans="10:13" s="48" customFormat="1" ht="13.25" customHeight="1">
      <c r="J2739" s="60"/>
      <c r="K2739" s="60"/>
      <c r="M2739" s="60"/>
    </row>
    <row r="2740" spans="10:13" s="48" customFormat="1" ht="13.25" customHeight="1">
      <c r="J2740" s="60"/>
      <c r="K2740" s="60"/>
      <c r="M2740" s="60"/>
    </row>
    <row r="2741" spans="10:13" s="48" customFormat="1" ht="13.25" customHeight="1">
      <c r="J2741" s="60"/>
      <c r="K2741" s="60"/>
      <c r="M2741" s="60"/>
    </row>
    <row r="2742" spans="10:13" s="48" customFormat="1" ht="13.25" customHeight="1">
      <c r="J2742" s="60"/>
      <c r="K2742" s="60"/>
      <c r="M2742" s="60"/>
    </row>
    <row r="2743" spans="10:13" s="48" customFormat="1" ht="13.25" customHeight="1">
      <c r="J2743" s="60"/>
      <c r="K2743" s="60"/>
      <c r="M2743" s="60"/>
    </row>
    <row r="2744" spans="10:13" s="48" customFormat="1" ht="13.25" customHeight="1">
      <c r="J2744" s="60"/>
      <c r="K2744" s="60"/>
      <c r="M2744" s="60"/>
    </row>
    <row r="2745" spans="10:13" s="48" customFormat="1" ht="13.25" customHeight="1">
      <c r="J2745" s="60"/>
      <c r="K2745" s="60"/>
      <c r="M2745" s="60"/>
    </row>
    <row r="2746" spans="10:13" s="48" customFormat="1" ht="13.25" customHeight="1">
      <c r="J2746" s="60"/>
      <c r="K2746" s="60"/>
      <c r="M2746" s="60"/>
    </row>
    <row r="2747" spans="10:13" s="48" customFormat="1" ht="13.25" customHeight="1">
      <c r="J2747" s="60"/>
      <c r="K2747" s="60"/>
      <c r="M2747" s="60"/>
    </row>
    <row r="2748" spans="10:13" s="48" customFormat="1" ht="13.25" customHeight="1">
      <c r="J2748" s="60"/>
      <c r="K2748" s="60"/>
      <c r="M2748" s="60"/>
    </row>
    <row r="2749" spans="10:13" s="48" customFormat="1" ht="13.25" customHeight="1">
      <c r="J2749" s="60"/>
      <c r="K2749" s="60"/>
      <c r="M2749" s="60"/>
    </row>
    <row r="2750" spans="10:13" s="48" customFormat="1" ht="13.25" customHeight="1">
      <c r="J2750" s="60"/>
      <c r="K2750" s="60"/>
      <c r="M2750" s="60"/>
    </row>
    <row r="2751" spans="10:13" s="48" customFormat="1" ht="13.25" customHeight="1">
      <c r="J2751" s="60"/>
      <c r="K2751" s="60"/>
      <c r="M2751" s="60"/>
    </row>
    <row r="2752" spans="10:13" s="48" customFormat="1" ht="13.25" customHeight="1">
      <c r="J2752" s="60"/>
      <c r="K2752" s="60"/>
      <c r="M2752" s="60"/>
    </row>
    <row r="2753" spans="10:13" s="48" customFormat="1" ht="13.25" customHeight="1">
      <c r="J2753" s="60"/>
      <c r="K2753" s="60"/>
      <c r="M2753" s="60"/>
    </row>
    <row r="2754" spans="10:13" s="48" customFormat="1" ht="13.25" customHeight="1">
      <c r="J2754" s="60"/>
      <c r="K2754" s="60"/>
      <c r="M2754" s="60"/>
    </row>
    <row r="2755" spans="10:13" s="48" customFormat="1" ht="13.25" customHeight="1">
      <c r="J2755" s="60"/>
      <c r="K2755" s="60"/>
      <c r="M2755" s="60"/>
    </row>
    <row r="2756" spans="10:13" s="48" customFormat="1" ht="13.25" customHeight="1">
      <c r="J2756" s="60"/>
      <c r="K2756" s="60"/>
      <c r="M2756" s="60"/>
    </row>
    <row r="2757" spans="10:13" s="48" customFormat="1" ht="13.25" customHeight="1">
      <c r="J2757" s="60"/>
      <c r="K2757" s="60"/>
      <c r="M2757" s="60"/>
    </row>
    <row r="2758" spans="10:13" s="48" customFormat="1" ht="13.25" customHeight="1">
      <c r="J2758" s="60"/>
      <c r="K2758" s="60"/>
      <c r="M2758" s="60"/>
    </row>
    <row r="2759" spans="10:13" s="48" customFormat="1" ht="13.25" customHeight="1">
      <c r="J2759" s="60"/>
      <c r="K2759" s="60"/>
      <c r="M2759" s="60"/>
    </row>
    <row r="2760" spans="10:13" s="48" customFormat="1" ht="13.25" customHeight="1">
      <c r="J2760" s="60"/>
      <c r="K2760" s="60"/>
      <c r="M2760" s="60"/>
    </row>
    <row r="2761" spans="10:13" s="48" customFormat="1" ht="13.25" customHeight="1">
      <c r="J2761" s="60"/>
      <c r="K2761" s="60"/>
      <c r="M2761" s="60"/>
    </row>
    <row r="2762" spans="10:13" s="48" customFormat="1" ht="13.25" customHeight="1">
      <c r="J2762" s="60"/>
      <c r="K2762" s="60"/>
      <c r="M2762" s="60"/>
    </row>
    <row r="2763" spans="10:13" s="48" customFormat="1" ht="13.25" customHeight="1">
      <c r="J2763" s="60"/>
      <c r="K2763" s="60"/>
      <c r="M2763" s="60"/>
    </row>
    <row r="2764" spans="10:13" s="48" customFormat="1" ht="13.25" customHeight="1">
      <c r="J2764" s="60"/>
      <c r="K2764" s="60"/>
      <c r="M2764" s="60"/>
    </row>
    <row r="2765" spans="10:13" s="48" customFormat="1" ht="13.25" customHeight="1">
      <c r="J2765" s="60"/>
      <c r="K2765" s="60"/>
      <c r="M2765" s="60"/>
    </row>
    <row r="2766" spans="10:13" s="48" customFormat="1" ht="13.25" customHeight="1">
      <c r="J2766" s="60"/>
      <c r="K2766" s="60"/>
      <c r="M2766" s="60"/>
    </row>
    <row r="2767" spans="10:13" s="48" customFormat="1" ht="13.25" customHeight="1">
      <c r="J2767" s="60"/>
      <c r="K2767" s="60"/>
      <c r="M2767" s="60"/>
    </row>
    <row r="2768" spans="10:13" s="48" customFormat="1" ht="13.25" customHeight="1">
      <c r="J2768" s="60"/>
      <c r="K2768" s="60"/>
      <c r="M2768" s="60"/>
    </row>
    <row r="2769" spans="10:13" s="48" customFormat="1" ht="13.25" customHeight="1">
      <c r="J2769" s="60"/>
      <c r="K2769" s="60"/>
      <c r="M2769" s="60"/>
    </row>
    <row r="2770" spans="10:13" s="48" customFormat="1" ht="13.25" customHeight="1">
      <c r="J2770" s="60"/>
      <c r="K2770" s="60"/>
      <c r="M2770" s="60"/>
    </row>
    <row r="2771" spans="10:13" s="48" customFormat="1" ht="13.25" customHeight="1">
      <c r="J2771" s="60"/>
      <c r="K2771" s="60"/>
      <c r="M2771" s="60"/>
    </row>
    <row r="2772" spans="10:13" s="48" customFormat="1" ht="13.25" customHeight="1">
      <c r="J2772" s="60"/>
      <c r="K2772" s="60"/>
      <c r="M2772" s="60"/>
    </row>
    <row r="2773" spans="10:13" s="48" customFormat="1" ht="13.25" customHeight="1">
      <c r="J2773" s="60"/>
      <c r="K2773" s="60"/>
      <c r="M2773" s="60"/>
    </row>
    <row r="2774" spans="10:13" s="48" customFormat="1" ht="13.25" customHeight="1">
      <c r="J2774" s="60"/>
      <c r="K2774" s="60"/>
      <c r="M2774" s="60"/>
    </row>
    <row r="2775" spans="10:13" s="48" customFormat="1" ht="13.25" customHeight="1">
      <c r="J2775" s="60"/>
      <c r="K2775" s="60"/>
      <c r="M2775" s="60"/>
    </row>
    <row r="2776" spans="10:13" s="48" customFormat="1" ht="13.25" customHeight="1">
      <c r="J2776" s="60"/>
      <c r="K2776" s="60"/>
      <c r="M2776" s="60"/>
    </row>
    <row r="2777" spans="10:13" s="48" customFormat="1" ht="13.25" customHeight="1">
      <c r="J2777" s="60"/>
      <c r="K2777" s="60"/>
      <c r="M2777" s="60"/>
    </row>
    <row r="2778" spans="10:13" s="48" customFormat="1" ht="13.25" customHeight="1">
      <c r="J2778" s="60"/>
      <c r="K2778" s="60"/>
      <c r="M2778" s="60"/>
    </row>
    <row r="2779" spans="10:13" s="48" customFormat="1" ht="13.25" customHeight="1">
      <c r="J2779" s="60"/>
      <c r="K2779" s="60"/>
      <c r="M2779" s="60"/>
    </row>
    <row r="2780" spans="10:13" s="48" customFormat="1" ht="13.25" customHeight="1">
      <c r="J2780" s="60"/>
      <c r="K2780" s="60"/>
      <c r="M2780" s="60"/>
    </row>
    <row r="2781" spans="10:13" s="48" customFormat="1" ht="13.25" customHeight="1">
      <c r="J2781" s="60"/>
      <c r="K2781" s="60"/>
      <c r="M2781" s="60"/>
    </row>
    <row r="2782" spans="10:13" s="48" customFormat="1" ht="13.25" customHeight="1">
      <c r="J2782" s="60"/>
      <c r="K2782" s="60"/>
      <c r="M2782" s="60"/>
    </row>
    <row r="2783" spans="10:13" s="48" customFormat="1" ht="13.25" customHeight="1">
      <c r="J2783" s="60"/>
      <c r="K2783" s="60"/>
      <c r="M2783" s="60"/>
    </row>
    <row r="2784" spans="10:13" s="48" customFormat="1" ht="13.25" customHeight="1">
      <c r="J2784" s="60"/>
      <c r="K2784" s="60"/>
      <c r="M2784" s="60"/>
    </row>
    <row r="2785" spans="10:13" s="48" customFormat="1" ht="13.25" customHeight="1">
      <c r="J2785" s="60"/>
      <c r="K2785" s="60"/>
      <c r="M2785" s="60"/>
    </row>
    <row r="2786" spans="10:13" s="48" customFormat="1" ht="13.25" customHeight="1">
      <c r="J2786" s="60"/>
      <c r="K2786" s="60"/>
      <c r="M2786" s="60"/>
    </row>
    <row r="2787" spans="10:13" s="48" customFormat="1" ht="13.25" customHeight="1">
      <c r="J2787" s="60"/>
      <c r="K2787" s="60"/>
      <c r="M2787" s="60"/>
    </row>
    <row r="2788" spans="10:13" s="48" customFormat="1" ht="13.25" customHeight="1">
      <c r="J2788" s="60"/>
      <c r="K2788" s="60"/>
      <c r="M2788" s="60"/>
    </row>
    <row r="2789" spans="10:13" s="48" customFormat="1" ht="13.25" customHeight="1">
      <c r="J2789" s="60"/>
      <c r="K2789" s="60"/>
      <c r="M2789" s="60"/>
    </row>
    <row r="2790" spans="10:13" s="48" customFormat="1" ht="13.25" customHeight="1">
      <c r="J2790" s="60"/>
      <c r="K2790" s="60"/>
      <c r="M2790" s="60"/>
    </row>
    <row r="2791" spans="10:13" s="48" customFormat="1" ht="13.25" customHeight="1">
      <c r="J2791" s="60"/>
      <c r="K2791" s="60"/>
      <c r="M2791" s="60"/>
    </row>
    <row r="2792" spans="10:13" s="48" customFormat="1" ht="13.25" customHeight="1">
      <c r="J2792" s="60"/>
      <c r="K2792" s="60"/>
      <c r="M2792" s="60"/>
    </row>
    <row r="2793" spans="10:13" s="48" customFormat="1" ht="13.25" customHeight="1">
      <c r="J2793" s="60"/>
      <c r="K2793" s="60"/>
      <c r="M2793" s="60"/>
    </row>
    <row r="2794" spans="10:13" s="48" customFormat="1" ht="13.25" customHeight="1">
      <c r="J2794" s="60"/>
      <c r="K2794" s="60"/>
      <c r="M2794" s="60"/>
    </row>
    <row r="2795" spans="10:13" s="48" customFormat="1" ht="13.25" customHeight="1">
      <c r="J2795" s="60"/>
      <c r="K2795" s="60"/>
      <c r="M2795" s="60"/>
    </row>
    <row r="2796" spans="10:13" s="48" customFormat="1" ht="13.25" customHeight="1">
      <c r="J2796" s="60"/>
      <c r="K2796" s="60"/>
      <c r="M2796" s="60"/>
    </row>
    <row r="2797" spans="10:13" s="48" customFormat="1" ht="13.25" customHeight="1">
      <c r="J2797" s="60"/>
      <c r="K2797" s="60"/>
      <c r="M2797" s="60"/>
    </row>
    <row r="2798" spans="10:13" s="48" customFormat="1" ht="13.25" customHeight="1">
      <c r="J2798" s="60"/>
      <c r="K2798" s="60"/>
      <c r="M2798" s="60"/>
    </row>
    <row r="2799" spans="10:13" s="48" customFormat="1" ht="13.25" customHeight="1">
      <c r="J2799" s="60"/>
      <c r="K2799" s="60"/>
      <c r="M2799" s="60"/>
    </row>
    <row r="2800" spans="10:13" s="48" customFormat="1" ht="13.25" customHeight="1">
      <c r="J2800" s="60"/>
      <c r="K2800" s="60"/>
      <c r="M2800" s="60"/>
    </row>
    <row r="2801" spans="10:13" s="48" customFormat="1" ht="13.25" customHeight="1">
      <c r="J2801" s="60"/>
      <c r="K2801" s="60"/>
      <c r="M2801" s="60"/>
    </row>
    <row r="2802" spans="10:13" s="48" customFormat="1" ht="13.25" customHeight="1">
      <c r="J2802" s="60"/>
      <c r="K2802" s="60"/>
      <c r="M2802" s="60"/>
    </row>
    <row r="2803" spans="10:13" s="48" customFormat="1" ht="13.25" customHeight="1">
      <c r="J2803" s="60"/>
      <c r="K2803" s="60"/>
      <c r="M2803" s="60"/>
    </row>
    <row r="2804" spans="10:13" s="48" customFormat="1" ht="13.25" customHeight="1">
      <c r="J2804" s="60"/>
      <c r="K2804" s="60"/>
      <c r="M2804" s="60"/>
    </row>
    <row r="2805" spans="10:13" s="48" customFormat="1" ht="13.25" customHeight="1">
      <c r="J2805" s="60"/>
      <c r="K2805" s="60"/>
      <c r="M2805" s="60"/>
    </row>
    <row r="2806" spans="10:13" s="48" customFormat="1" ht="13.25" customHeight="1">
      <c r="J2806" s="60"/>
      <c r="K2806" s="60"/>
      <c r="M2806" s="60"/>
    </row>
    <row r="2807" spans="10:13" s="48" customFormat="1" ht="13.25" customHeight="1">
      <c r="J2807" s="60"/>
      <c r="K2807" s="60"/>
      <c r="M2807" s="60"/>
    </row>
    <row r="2808" spans="10:13" s="48" customFormat="1" ht="13.25" customHeight="1">
      <c r="J2808" s="60"/>
      <c r="K2808" s="60"/>
      <c r="M2808" s="60"/>
    </row>
    <row r="2809" spans="10:13" s="48" customFormat="1" ht="13.25" customHeight="1">
      <c r="J2809" s="60"/>
      <c r="K2809" s="60"/>
      <c r="M2809" s="60"/>
    </row>
    <row r="2810" spans="10:13" s="48" customFormat="1" ht="13.25" customHeight="1">
      <c r="J2810" s="60"/>
      <c r="K2810" s="60"/>
      <c r="M2810" s="60"/>
    </row>
    <row r="2811" spans="10:13" s="48" customFormat="1" ht="13.25" customHeight="1">
      <c r="J2811" s="60"/>
      <c r="K2811" s="60"/>
      <c r="M2811" s="60"/>
    </row>
    <row r="2812" spans="10:13" s="48" customFormat="1" ht="13.25" customHeight="1">
      <c r="J2812" s="60"/>
      <c r="K2812" s="60"/>
      <c r="M2812" s="60"/>
    </row>
    <row r="2813" spans="10:13" s="48" customFormat="1" ht="13.25" customHeight="1">
      <c r="J2813" s="60"/>
      <c r="K2813" s="60"/>
      <c r="M2813" s="60"/>
    </row>
    <row r="2814" spans="10:13" s="48" customFormat="1" ht="13.25" customHeight="1">
      <c r="J2814" s="60"/>
      <c r="K2814" s="60"/>
      <c r="M2814" s="60"/>
    </row>
    <row r="2815" spans="10:13" s="48" customFormat="1" ht="13.25" customHeight="1">
      <c r="J2815" s="60"/>
      <c r="K2815" s="60"/>
      <c r="M2815" s="60"/>
    </row>
    <row r="2816" spans="10:13" s="48" customFormat="1" ht="13.25" customHeight="1">
      <c r="J2816" s="60"/>
      <c r="K2816" s="60"/>
      <c r="M2816" s="60"/>
    </row>
    <row r="2817" spans="10:13" s="48" customFormat="1" ht="13.25" customHeight="1">
      <c r="J2817" s="60"/>
      <c r="K2817" s="60"/>
      <c r="M2817" s="60"/>
    </row>
    <row r="2818" spans="10:13" s="48" customFormat="1" ht="13.25" customHeight="1">
      <c r="J2818" s="60"/>
      <c r="K2818" s="60"/>
      <c r="M2818" s="60"/>
    </row>
    <row r="2819" spans="10:13" s="48" customFormat="1" ht="13.25" customHeight="1">
      <c r="J2819" s="60"/>
      <c r="K2819" s="60"/>
      <c r="M2819" s="60"/>
    </row>
    <row r="2820" spans="10:13" s="48" customFormat="1" ht="13.25" customHeight="1">
      <c r="J2820" s="60"/>
      <c r="K2820" s="60"/>
      <c r="M2820" s="60"/>
    </row>
    <row r="2821" spans="10:13" s="48" customFormat="1" ht="13.25" customHeight="1">
      <c r="J2821" s="60"/>
      <c r="K2821" s="60"/>
      <c r="M2821" s="60"/>
    </row>
    <row r="2822" spans="10:13" s="48" customFormat="1" ht="13.25" customHeight="1">
      <c r="J2822" s="60"/>
      <c r="K2822" s="60"/>
      <c r="M2822" s="60"/>
    </row>
    <row r="2823" spans="10:13" s="48" customFormat="1" ht="13.25" customHeight="1">
      <c r="J2823" s="60"/>
      <c r="K2823" s="60"/>
      <c r="M2823" s="60"/>
    </row>
    <row r="2824" spans="10:13" s="48" customFormat="1" ht="13.25" customHeight="1">
      <c r="J2824" s="60"/>
      <c r="K2824" s="60"/>
      <c r="M2824" s="60"/>
    </row>
    <row r="2825" spans="10:13" s="48" customFormat="1" ht="13.25" customHeight="1">
      <c r="J2825" s="60"/>
      <c r="K2825" s="60"/>
      <c r="M2825" s="60"/>
    </row>
    <row r="2826" spans="10:13" s="48" customFormat="1" ht="13.25" customHeight="1">
      <c r="J2826" s="60"/>
      <c r="K2826" s="60"/>
      <c r="M2826" s="60"/>
    </row>
    <row r="2827" spans="10:13" s="48" customFormat="1" ht="13.25" customHeight="1">
      <c r="J2827" s="60"/>
      <c r="K2827" s="60"/>
      <c r="M2827" s="60"/>
    </row>
    <row r="2828" spans="10:13" s="48" customFormat="1" ht="13.25" customHeight="1">
      <c r="J2828" s="60"/>
      <c r="K2828" s="60"/>
      <c r="M2828" s="60"/>
    </row>
    <row r="2829" spans="10:13" s="48" customFormat="1" ht="13.25" customHeight="1">
      <c r="J2829" s="60"/>
      <c r="K2829" s="60"/>
      <c r="M2829" s="60"/>
    </row>
    <row r="2830" spans="10:13" s="48" customFormat="1" ht="13.25" customHeight="1">
      <c r="J2830" s="60"/>
      <c r="K2830" s="60"/>
      <c r="M2830" s="60"/>
    </row>
    <row r="2831" spans="10:13" s="48" customFormat="1" ht="13.25" customHeight="1">
      <c r="J2831" s="60"/>
      <c r="K2831" s="60"/>
      <c r="M2831" s="60"/>
    </row>
    <row r="2832" spans="10:13" s="48" customFormat="1" ht="13.25" customHeight="1">
      <c r="J2832" s="60"/>
      <c r="K2832" s="60"/>
      <c r="M2832" s="60"/>
    </row>
    <row r="2833" spans="10:13" s="48" customFormat="1" ht="13.25" customHeight="1">
      <c r="J2833" s="60"/>
      <c r="K2833" s="60"/>
      <c r="M2833" s="60"/>
    </row>
    <row r="2834" spans="10:13" s="48" customFormat="1" ht="13.25" customHeight="1">
      <c r="J2834" s="60"/>
      <c r="K2834" s="60"/>
      <c r="M2834" s="60"/>
    </row>
    <row r="2835" spans="10:13" s="48" customFormat="1" ht="13.25" customHeight="1">
      <c r="J2835" s="60"/>
      <c r="K2835" s="60"/>
      <c r="M2835" s="60"/>
    </row>
    <row r="2836" spans="10:13" s="48" customFormat="1" ht="13.25" customHeight="1">
      <c r="J2836" s="60"/>
      <c r="K2836" s="60"/>
      <c r="M2836" s="60"/>
    </row>
    <row r="2837" spans="10:13" s="48" customFormat="1" ht="13.25" customHeight="1">
      <c r="J2837" s="60"/>
      <c r="K2837" s="60"/>
      <c r="M2837" s="60"/>
    </row>
    <row r="2838" spans="10:13" s="48" customFormat="1" ht="13.25" customHeight="1">
      <c r="J2838" s="60"/>
      <c r="K2838" s="60"/>
      <c r="M2838" s="60"/>
    </row>
    <row r="2839" spans="10:13" s="48" customFormat="1" ht="13.25" customHeight="1">
      <c r="J2839" s="60"/>
      <c r="K2839" s="60"/>
      <c r="M2839" s="60"/>
    </row>
    <row r="2840" spans="10:13" s="48" customFormat="1" ht="13.25" customHeight="1">
      <c r="J2840" s="60"/>
      <c r="K2840" s="60"/>
      <c r="M2840" s="60"/>
    </row>
    <row r="2841" spans="10:13" s="48" customFormat="1" ht="13.25" customHeight="1">
      <c r="J2841" s="60"/>
      <c r="K2841" s="60"/>
      <c r="M2841" s="60"/>
    </row>
    <row r="2842" spans="10:13" s="48" customFormat="1" ht="13.25" customHeight="1">
      <c r="J2842" s="60"/>
      <c r="K2842" s="60"/>
      <c r="M2842" s="60"/>
    </row>
    <row r="2843" spans="10:13" s="48" customFormat="1" ht="13.25" customHeight="1">
      <c r="J2843" s="60"/>
      <c r="K2843" s="60"/>
      <c r="M2843" s="60"/>
    </row>
    <row r="2844" spans="10:13" s="48" customFormat="1" ht="13.25" customHeight="1">
      <c r="J2844" s="60"/>
      <c r="K2844" s="60"/>
      <c r="M2844" s="60"/>
    </row>
    <row r="2845" spans="10:13" s="48" customFormat="1" ht="13.25" customHeight="1">
      <c r="J2845" s="60"/>
      <c r="K2845" s="60"/>
      <c r="M2845" s="60"/>
    </row>
    <row r="2846" spans="10:13" s="48" customFormat="1" ht="13.25" customHeight="1">
      <c r="J2846" s="60"/>
      <c r="K2846" s="60"/>
      <c r="M2846" s="60"/>
    </row>
    <row r="2847" spans="10:13" s="48" customFormat="1" ht="13.25" customHeight="1">
      <c r="J2847" s="60"/>
      <c r="K2847" s="60"/>
      <c r="M2847" s="60"/>
    </row>
    <row r="2848" spans="10:13" s="48" customFormat="1" ht="13.25" customHeight="1">
      <c r="J2848" s="60"/>
      <c r="K2848" s="60"/>
      <c r="M2848" s="60"/>
    </row>
    <row r="2849" spans="10:13" s="48" customFormat="1" ht="13.25" customHeight="1">
      <c r="J2849" s="60"/>
      <c r="K2849" s="60"/>
      <c r="M2849" s="60"/>
    </row>
    <row r="2850" spans="10:13" s="48" customFormat="1" ht="13.25" customHeight="1">
      <c r="J2850" s="60"/>
      <c r="K2850" s="60"/>
      <c r="M2850" s="60"/>
    </row>
    <row r="2851" spans="10:13" s="48" customFormat="1" ht="13.25" customHeight="1">
      <c r="J2851" s="60"/>
      <c r="K2851" s="60"/>
      <c r="M2851" s="60"/>
    </row>
    <row r="2852" spans="10:13" s="48" customFormat="1" ht="13.25" customHeight="1">
      <c r="J2852" s="60"/>
      <c r="K2852" s="60"/>
      <c r="M2852" s="60"/>
    </row>
    <row r="2853" spans="10:13" s="48" customFormat="1" ht="13.25" customHeight="1">
      <c r="J2853" s="60"/>
      <c r="K2853" s="60"/>
      <c r="M2853" s="60"/>
    </row>
    <row r="2854" spans="10:13" s="48" customFormat="1" ht="13.25" customHeight="1">
      <c r="J2854" s="60"/>
      <c r="K2854" s="60"/>
      <c r="M2854" s="60"/>
    </row>
    <row r="2855" spans="10:13" s="48" customFormat="1" ht="13.25" customHeight="1">
      <c r="J2855" s="60"/>
      <c r="K2855" s="60"/>
      <c r="M2855" s="60"/>
    </row>
    <row r="2856" spans="10:13" s="48" customFormat="1" ht="13.25" customHeight="1">
      <c r="J2856" s="60"/>
      <c r="K2856" s="60"/>
      <c r="M2856" s="60"/>
    </row>
    <row r="2857" spans="10:13" s="48" customFormat="1" ht="13.25" customHeight="1">
      <c r="J2857" s="60"/>
      <c r="K2857" s="60"/>
      <c r="M2857" s="60"/>
    </row>
    <row r="2858" spans="10:13" s="48" customFormat="1" ht="13.25" customHeight="1">
      <c r="J2858" s="60"/>
      <c r="K2858" s="60"/>
      <c r="M2858" s="60"/>
    </row>
    <row r="2859" spans="10:13" s="48" customFormat="1" ht="13.25" customHeight="1">
      <c r="J2859" s="60"/>
      <c r="K2859" s="60"/>
      <c r="M2859" s="60"/>
    </row>
    <row r="2860" spans="10:13" s="48" customFormat="1" ht="13.25" customHeight="1">
      <c r="J2860" s="60"/>
      <c r="K2860" s="60"/>
      <c r="M2860" s="60"/>
    </row>
    <row r="2861" spans="10:13" s="48" customFormat="1" ht="13.25" customHeight="1">
      <c r="J2861" s="60"/>
      <c r="K2861" s="60"/>
      <c r="M2861" s="60"/>
    </row>
    <row r="2862" spans="10:13" s="48" customFormat="1" ht="13.25" customHeight="1">
      <c r="J2862" s="60"/>
      <c r="K2862" s="60"/>
      <c r="M2862" s="60"/>
    </row>
    <row r="2863" spans="10:13" s="48" customFormat="1" ht="13.25" customHeight="1">
      <c r="J2863" s="60"/>
      <c r="K2863" s="60"/>
      <c r="M2863" s="60"/>
    </row>
    <row r="2864" spans="10:13" s="48" customFormat="1" ht="13.25" customHeight="1">
      <c r="J2864" s="60"/>
      <c r="K2864" s="60"/>
      <c r="M2864" s="60"/>
    </row>
    <row r="2865" spans="10:13" s="48" customFormat="1" ht="13.25" customHeight="1">
      <c r="J2865" s="60"/>
      <c r="K2865" s="60"/>
      <c r="M2865" s="60"/>
    </row>
    <row r="2866" spans="10:13" s="48" customFormat="1" ht="13.25" customHeight="1">
      <c r="J2866" s="60"/>
      <c r="K2866" s="60"/>
      <c r="M2866" s="60"/>
    </row>
    <row r="2867" spans="10:13" s="48" customFormat="1" ht="13.25" customHeight="1">
      <c r="J2867" s="60"/>
      <c r="K2867" s="60"/>
      <c r="M2867" s="60"/>
    </row>
    <row r="2868" spans="10:13" s="48" customFormat="1" ht="13.25" customHeight="1">
      <c r="J2868" s="60"/>
      <c r="K2868" s="60"/>
      <c r="M2868" s="60"/>
    </row>
    <row r="2869" spans="10:13" s="48" customFormat="1" ht="13.25" customHeight="1">
      <c r="J2869" s="60"/>
      <c r="K2869" s="60"/>
      <c r="M2869" s="60"/>
    </row>
    <row r="2870" spans="10:13" s="48" customFormat="1" ht="13.25" customHeight="1">
      <c r="J2870" s="60"/>
      <c r="K2870" s="60"/>
      <c r="M2870" s="60"/>
    </row>
    <row r="2871" spans="10:13" s="48" customFormat="1" ht="13.25" customHeight="1">
      <c r="J2871" s="60"/>
      <c r="K2871" s="60"/>
      <c r="M2871" s="60"/>
    </row>
    <row r="2872" spans="10:13" s="48" customFormat="1" ht="13.25" customHeight="1">
      <c r="J2872" s="60"/>
      <c r="K2872" s="60"/>
      <c r="M2872" s="60"/>
    </row>
    <row r="2873" spans="10:13" s="48" customFormat="1" ht="13.25" customHeight="1">
      <c r="J2873" s="60"/>
      <c r="K2873" s="60"/>
      <c r="M2873" s="60"/>
    </row>
    <row r="2874" spans="10:13" s="48" customFormat="1" ht="13.25" customHeight="1">
      <c r="J2874" s="60"/>
      <c r="K2874" s="60"/>
      <c r="M2874" s="60"/>
    </row>
    <row r="2875" spans="10:13" s="48" customFormat="1" ht="13.25" customHeight="1">
      <c r="J2875" s="60"/>
      <c r="K2875" s="60"/>
      <c r="M2875" s="60"/>
    </row>
    <row r="2876" spans="10:13" s="48" customFormat="1" ht="13.25" customHeight="1">
      <c r="J2876" s="60"/>
      <c r="K2876" s="60"/>
      <c r="M2876" s="60"/>
    </row>
    <row r="2877" spans="10:13" s="48" customFormat="1" ht="13.25" customHeight="1">
      <c r="J2877" s="60"/>
      <c r="K2877" s="60"/>
      <c r="M2877" s="60"/>
    </row>
    <row r="2878" spans="10:13" s="48" customFormat="1" ht="13.25" customHeight="1">
      <c r="J2878" s="60"/>
      <c r="K2878" s="60"/>
      <c r="M2878" s="60"/>
    </row>
    <row r="2879" spans="10:13" s="48" customFormat="1" ht="13.25" customHeight="1">
      <c r="J2879" s="60"/>
      <c r="K2879" s="60"/>
      <c r="M2879" s="60"/>
    </row>
    <row r="2880" spans="10:13" s="48" customFormat="1" ht="13.25" customHeight="1">
      <c r="J2880" s="60"/>
      <c r="K2880" s="60"/>
      <c r="M2880" s="60"/>
    </row>
    <row r="2881" spans="10:13" s="48" customFormat="1" ht="13.25" customHeight="1">
      <c r="J2881" s="60"/>
      <c r="K2881" s="60"/>
      <c r="M2881" s="60"/>
    </row>
    <row r="2882" spans="10:13" s="48" customFormat="1" ht="13.25" customHeight="1">
      <c r="J2882" s="60"/>
      <c r="K2882" s="60"/>
      <c r="M2882" s="60"/>
    </row>
    <row r="2883" spans="10:13" s="48" customFormat="1" ht="13.25" customHeight="1">
      <c r="J2883" s="60"/>
      <c r="K2883" s="60"/>
      <c r="M2883" s="60"/>
    </row>
    <row r="2884" spans="10:13" s="48" customFormat="1" ht="13.25" customHeight="1">
      <c r="J2884" s="60"/>
      <c r="K2884" s="60"/>
      <c r="M2884" s="60"/>
    </row>
    <row r="2885" spans="10:13" s="48" customFormat="1" ht="13.25" customHeight="1">
      <c r="J2885" s="60"/>
      <c r="K2885" s="60"/>
      <c r="M2885" s="60"/>
    </row>
    <row r="2886" spans="10:13" s="48" customFormat="1" ht="13.25" customHeight="1">
      <c r="J2886" s="60"/>
      <c r="K2886" s="60"/>
      <c r="M2886" s="60"/>
    </row>
    <row r="2887" spans="10:13" s="48" customFormat="1" ht="13.25" customHeight="1">
      <c r="J2887" s="60"/>
      <c r="K2887" s="60"/>
      <c r="M2887" s="60"/>
    </row>
    <row r="2888" spans="10:13" s="48" customFormat="1" ht="13.25" customHeight="1">
      <c r="J2888" s="60"/>
      <c r="K2888" s="60"/>
      <c r="M2888" s="60"/>
    </row>
    <row r="2889" spans="10:13" s="48" customFormat="1" ht="13.25" customHeight="1">
      <c r="J2889" s="60"/>
      <c r="K2889" s="60"/>
      <c r="M2889" s="60"/>
    </row>
    <row r="2890" spans="10:13" s="48" customFormat="1" ht="13.25" customHeight="1">
      <c r="J2890" s="60"/>
      <c r="K2890" s="60"/>
      <c r="M2890" s="60"/>
    </row>
    <row r="2891" spans="10:13" s="48" customFormat="1" ht="13.25" customHeight="1">
      <c r="J2891" s="60"/>
      <c r="K2891" s="60"/>
      <c r="M2891" s="60"/>
    </row>
    <row r="2892" spans="10:13" s="48" customFormat="1" ht="13.25" customHeight="1">
      <c r="J2892" s="60"/>
      <c r="K2892" s="60"/>
      <c r="M2892" s="60"/>
    </row>
    <row r="2893" spans="10:13" s="48" customFormat="1" ht="13.25" customHeight="1">
      <c r="J2893" s="60"/>
      <c r="K2893" s="60"/>
      <c r="M2893" s="60"/>
    </row>
    <row r="2894" spans="10:13" s="48" customFormat="1" ht="13.25" customHeight="1">
      <c r="J2894" s="60"/>
      <c r="K2894" s="60"/>
      <c r="M2894" s="60"/>
    </row>
    <row r="2895" spans="10:13" s="48" customFormat="1" ht="13.25" customHeight="1">
      <c r="J2895" s="60"/>
      <c r="K2895" s="60"/>
      <c r="M2895" s="60"/>
    </row>
    <row r="2896" spans="10:13" s="48" customFormat="1" ht="13.25" customHeight="1">
      <c r="J2896" s="60"/>
      <c r="K2896" s="60"/>
      <c r="M2896" s="60"/>
    </row>
    <row r="2897" spans="10:13" s="48" customFormat="1" ht="13.25" customHeight="1">
      <c r="J2897" s="60"/>
      <c r="K2897" s="60"/>
      <c r="M2897" s="60"/>
    </row>
    <row r="2898" spans="10:13" s="48" customFormat="1" ht="13.25" customHeight="1">
      <c r="J2898" s="60"/>
      <c r="K2898" s="60"/>
      <c r="M2898" s="60"/>
    </row>
    <row r="2899" spans="10:13" s="48" customFormat="1" ht="13.25" customHeight="1">
      <c r="J2899" s="60"/>
      <c r="K2899" s="60"/>
      <c r="M2899" s="60"/>
    </row>
    <row r="2900" spans="10:13" s="48" customFormat="1" ht="13.25" customHeight="1">
      <c r="J2900" s="60"/>
      <c r="K2900" s="60"/>
      <c r="M2900" s="60"/>
    </row>
    <row r="2901" spans="10:13" s="48" customFormat="1" ht="13.25" customHeight="1">
      <c r="J2901" s="60"/>
      <c r="K2901" s="60"/>
      <c r="M2901" s="60"/>
    </row>
    <row r="2902" spans="10:13" s="48" customFormat="1" ht="13.25" customHeight="1">
      <c r="J2902" s="60"/>
      <c r="K2902" s="60"/>
      <c r="M2902" s="60"/>
    </row>
    <row r="2903" spans="10:13" s="48" customFormat="1" ht="13.25" customHeight="1">
      <c r="J2903" s="60"/>
      <c r="K2903" s="60"/>
      <c r="M2903" s="60"/>
    </row>
    <row r="2904" spans="10:13" s="48" customFormat="1" ht="13.25" customHeight="1">
      <c r="J2904" s="60"/>
      <c r="K2904" s="60"/>
      <c r="M2904" s="60"/>
    </row>
    <row r="2905" spans="10:13" s="48" customFormat="1" ht="13.25" customHeight="1">
      <c r="J2905" s="60"/>
      <c r="K2905" s="60"/>
      <c r="M2905" s="60"/>
    </row>
    <row r="2906" spans="10:13" s="48" customFormat="1" ht="13.25" customHeight="1">
      <c r="J2906" s="60"/>
      <c r="K2906" s="60"/>
      <c r="M2906" s="60"/>
    </row>
    <row r="2907" spans="10:13" s="48" customFormat="1" ht="13.25" customHeight="1">
      <c r="J2907" s="60"/>
      <c r="K2907" s="60"/>
      <c r="M2907" s="60"/>
    </row>
    <row r="2908" spans="10:13" s="48" customFormat="1" ht="13.25" customHeight="1">
      <c r="J2908" s="60"/>
      <c r="K2908" s="60"/>
      <c r="M2908" s="60"/>
    </row>
    <row r="2909" spans="10:13" s="48" customFormat="1" ht="13.25" customHeight="1">
      <c r="J2909" s="60"/>
      <c r="K2909" s="60"/>
      <c r="M2909" s="60"/>
    </row>
    <row r="2910" spans="10:13" s="48" customFormat="1" ht="13.25" customHeight="1">
      <c r="J2910" s="60"/>
      <c r="K2910" s="60"/>
      <c r="M2910" s="60"/>
    </row>
    <row r="2911" spans="10:13" s="48" customFormat="1" ht="13.25" customHeight="1">
      <c r="J2911" s="60"/>
      <c r="K2911" s="60"/>
      <c r="M2911" s="60"/>
    </row>
    <row r="2912" spans="10:13" s="48" customFormat="1" ht="13.25" customHeight="1">
      <c r="J2912" s="60"/>
      <c r="K2912" s="60"/>
      <c r="M2912" s="60"/>
    </row>
    <row r="2913" spans="10:13" s="48" customFormat="1" ht="13.25" customHeight="1">
      <c r="J2913" s="60"/>
      <c r="K2913" s="60"/>
      <c r="M2913" s="60"/>
    </row>
    <row r="2914" spans="10:13" s="48" customFormat="1" ht="13.25" customHeight="1">
      <c r="J2914" s="60"/>
      <c r="K2914" s="60"/>
      <c r="M2914" s="60"/>
    </row>
    <row r="2915" spans="10:13" s="48" customFormat="1" ht="13.25" customHeight="1">
      <c r="J2915" s="60"/>
      <c r="K2915" s="60"/>
      <c r="M2915" s="60"/>
    </row>
    <row r="2916" spans="10:13" s="48" customFormat="1" ht="13.25" customHeight="1">
      <c r="J2916" s="60"/>
      <c r="K2916" s="60"/>
      <c r="M2916" s="60"/>
    </row>
    <row r="2917" spans="10:13" s="48" customFormat="1" ht="13.25" customHeight="1">
      <c r="J2917" s="60"/>
      <c r="K2917" s="60"/>
      <c r="M2917" s="60"/>
    </row>
    <row r="2918" spans="10:13" s="48" customFormat="1" ht="13.25" customHeight="1">
      <c r="J2918" s="60"/>
      <c r="K2918" s="60"/>
      <c r="M2918" s="60"/>
    </row>
    <row r="2919" spans="10:13" s="48" customFormat="1" ht="13.25" customHeight="1">
      <c r="J2919" s="60"/>
      <c r="K2919" s="60"/>
      <c r="M2919" s="60"/>
    </row>
    <row r="2920" spans="10:13" s="48" customFormat="1" ht="13.25" customHeight="1">
      <c r="J2920" s="60"/>
      <c r="K2920" s="60"/>
      <c r="M2920" s="60"/>
    </row>
    <row r="2921" spans="10:13" s="48" customFormat="1" ht="13.25" customHeight="1">
      <c r="J2921" s="60"/>
      <c r="K2921" s="60"/>
      <c r="M2921" s="60"/>
    </row>
  </sheetData>
  <phoneticPr fontId="8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40"/>
  <sheetViews>
    <sheetView showGridLines="0" tabSelected="1" workbookViewId="0">
      <selection activeCell="K48" sqref="K48"/>
    </sheetView>
  </sheetViews>
  <sheetFormatPr baseColWidth="10" defaultColWidth="8.83203125" defaultRowHeight="13.25" customHeight="1"/>
  <cols>
    <col min="1" max="1" width="10.33203125" style="1" customWidth="1"/>
    <col min="2" max="2" width="8.83203125" style="1" customWidth="1"/>
    <col min="3" max="4" width="15.6640625" style="1" customWidth="1"/>
    <col min="5" max="6" width="8.83203125" style="1" customWidth="1"/>
    <col min="7" max="16384" width="8.83203125" style="1"/>
  </cols>
  <sheetData>
    <row r="1" spans="1:5" ht="13.75" customHeight="1">
      <c r="A1" s="67" t="s">
        <v>48</v>
      </c>
      <c r="B1" s="68" t="s">
        <v>49</v>
      </c>
      <c r="C1" s="68" t="s">
        <v>56</v>
      </c>
      <c r="D1" s="68" t="s">
        <v>57</v>
      </c>
      <c r="E1" s="69"/>
    </row>
    <row r="2" spans="1:5" ht="13.75" customHeight="1">
      <c r="A2" s="70"/>
      <c r="B2" s="69"/>
      <c r="C2" s="69"/>
      <c r="D2" s="69"/>
      <c r="E2" s="69"/>
    </row>
    <row r="3" spans="1:5" ht="13.75" customHeight="1">
      <c r="A3" s="71">
        <v>43102</v>
      </c>
      <c r="B3" s="75">
        <v>2479.65</v>
      </c>
      <c r="C3" s="77">
        <v>13.782666000000001</v>
      </c>
      <c r="D3" s="77">
        <v>11.714131999999999</v>
      </c>
      <c r="E3" s="69"/>
    </row>
    <row r="4" spans="1:5" ht="13.75" customHeight="1">
      <c r="A4" s="71">
        <v>43103</v>
      </c>
      <c r="B4" s="75">
        <v>2486.35</v>
      </c>
      <c r="C4" s="78">
        <v>13.217131</v>
      </c>
      <c r="D4" s="78">
        <v>11.480449999999999</v>
      </c>
      <c r="E4" s="69"/>
    </row>
    <row r="5" spans="1:5" ht="13.75" customHeight="1">
      <c r="A5" s="71">
        <v>43104</v>
      </c>
      <c r="B5" s="75">
        <v>2466.46</v>
      </c>
      <c r="C5" s="78">
        <v>12.513261999999999</v>
      </c>
      <c r="D5" s="78">
        <v>11.124008</v>
      </c>
      <c r="E5" s="69"/>
    </row>
    <row r="6" spans="1:5" ht="13.75" customHeight="1">
      <c r="A6" s="72">
        <v>43105</v>
      </c>
      <c r="B6" s="75">
        <v>2497.52</v>
      </c>
      <c r="C6" s="78">
        <v>12.688939</v>
      </c>
      <c r="D6" s="78">
        <v>11.247253000000001</v>
      </c>
      <c r="E6" s="69"/>
    </row>
    <row r="7" spans="1:5" ht="13.75" customHeight="1">
      <c r="A7" s="73">
        <v>43108</v>
      </c>
      <c r="B7" s="75">
        <v>2513.2800000000002</v>
      </c>
      <c r="C7" s="78">
        <v>13.982267</v>
      </c>
      <c r="D7" s="78">
        <v>12.064177000000001</v>
      </c>
      <c r="E7" s="69"/>
    </row>
    <row r="8" spans="1:5" ht="13.75" customHeight="1">
      <c r="A8" s="71">
        <v>43109</v>
      </c>
      <c r="B8" s="75">
        <v>2510.23</v>
      </c>
      <c r="C8" s="78">
        <v>13.578507999999999</v>
      </c>
      <c r="D8" s="78">
        <v>11.928523</v>
      </c>
      <c r="E8" s="69"/>
    </row>
    <row r="9" spans="1:5" ht="13.75" customHeight="1">
      <c r="A9" s="71">
        <v>43110</v>
      </c>
      <c r="B9" s="75">
        <v>2499.75</v>
      </c>
      <c r="C9" s="78">
        <v>12.748673999999999</v>
      </c>
      <c r="D9" s="78">
        <v>11.508622000000001</v>
      </c>
      <c r="E9" s="69"/>
    </row>
    <row r="10" spans="1:5" ht="13.75" customHeight="1">
      <c r="A10" s="71">
        <v>43111</v>
      </c>
      <c r="B10" s="75">
        <v>2487.91</v>
      </c>
      <c r="C10" s="78">
        <v>12.251253</v>
      </c>
      <c r="D10" s="78">
        <v>11.232745</v>
      </c>
      <c r="E10" s="69"/>
    </row>
    <row r="11" spans="1:5" ht="13.75" customHeight="1">
      <c r="A11" s="72">
        <v>43112</v>
      </c>
      <c r="B11" s="75">
        <v>2496.42</v>
      </c>
      <c r="C11" s="78">
        <v>11.901463</v>
      </c>
      <c r="D11" s="78">
        <v>11.011263</v>
      </c>
      <c r="E11" s="69"/>
    </row>
    <row r="12" spans="1:5" ht="13.75" customHeight="1">
      <c r="A12" s="73">
        <v>43115</v>
      </c>
      <c r="B12" s="75">
        <v>2503.73</v>
      </c>
      <c r="C12" s="78">
        <v>11.450260999999999</v>
      </c>
      <c r="D12" s="78">
        <v>10.710922999999999</v>
      </c>
      <c r="E12" s="69"/>
    </row>
    <row r="13" spans="1:5" ht="13.75" customHeight="1">
      <c r="A13" s="71">
        <v>43116</v>
      </c>
      <c r="B13" s="75">
        <v>2521.7399999999998</v>
      </c>
      <c r="C13" s="78">
        <v>11.021597</v>
      </c>
      <c r="D13" s="78">
        <v>10.397423</v>
      </c>
      <c r="E13" s="69"/>
    </row>
    <row r="14" spans="1:5" ht="13.75" customHeight="1">
      <c r="A14" s="71">
        <v>43117</v>
      </c>
      <c r="B14" s="75">
        <v>2515.4299999999998</v>
      </c>
      <c r="C14" s="78">
        <v>11.312988000000001</v>
      </c>
      <c r="D14" s="78">
        <v>10.470098999999999</v>
      </c>
      <c r="E14" s="69"/>
    </row>
    <row r="15" spans="1:5" ht="13.75" customHeight="1">
      <c r="A15" s="71">
        <v>43118</v>
      </c>
      <c r="B15" s="75">
        <v>2515.81</v>
      </c>
      <c r="C15" s="78">
        <v>10.870423000000001</v>
      </c>
      <c r="D15" s="78">
        <v>10.146974</v>
      </c>
      <c r="E15" s="69"/>
    </row>
    <row r="16" spans="1:5" ht="13.75" customHeight="1">
      <c r="A16" s="72">
        <v>43119</v>
      </c>
      <c r="B16" s="75">
        <v>2520.2600000000002</v>
      </c>
      <c r="C16" s="78">
        <v>10.395436999999999</v>
      </c>
      <c r="D16" s="78">
        <v>9.7802369999999996</v>
      </c>
      <c r="E16" s="69"/>
    </row>
    <row r="17" spans="1:5" ht="13.75" customHeight="1">
      <c r="A17" s="73">
        <v>43122</v>
      </c>
      <c r="B17" s="75">
        <v>2502.11</v>
      </c>
      <c r="C17" s="78">
        <v>10.04341</v>
      </c>
      <c r="D17" s="78">
        <v>9.4561550000000008</v>
      </c>
      <c r="E17" s="69"/>
    </row>
    <row r="18" spans="1:5" ht="13.75" customHeight="1">
      <c r="A18" s="71">
        <v>43123</v>
      </c>
      <c r="B18" s="75">
        <v>2536.6</v>
      </c>
      <c r="C18" s="78">
        <v>10.558209</v>
      </c>
      <c r="D18" s="78">
        <v>9.6134079999999997</v>
      </c>
      <c r="E18" s="69"/>
    </row>
    <row r="19" spans="1:5" ht="13.75" customHeight="1">
      <c r="A19" s="71">
        <v>43124</v>
      </c>
      <c r="B19" s="75">
        <v>2538</v>
      </c>
      <c r="C19" s="78">
        <v>12.862966999999999</v>
      </c>
      <c r="D19" s="78">
        <v>10.926871</v>
      </c>
      <c r="E19" s="69"/>
    </row>
    <row r="20" spans="1:5" ht="13.75" customHeight="1">
      <c r="A20" s="71">
        <v>43125</v>
      </c>
      <c r="B20" s="75">
        <v>2562.23</v>
      </c>
      <c r="C20" s="78">
        <v>12.112473</v>
      </c>
      <c r="D20" s="78">
        <v>10.534307999999999</v>
      </c>
      <c r="E20" s="69"/>
    </row>
    <row r="21" spans="1:5" ht="13.75" customHeight="1">
      <c r="A21" s="72">
        <v>43126</v>
      </c>
      <c r="B21" s="75">
        <v>2574.7600000000002</v>
      </c>
      <c r="C21" s="78">
        <v>12.712396</v>
      </c>
      <c r="D21" s="78">
        <v>10.920063000000001</v>
      </c>
      <c r="E21" s="69"/>
    </row>
    <row r="22" spans="1:5" ht="13.75" customHeight="1">
      <c r="A22" s="73">
        <v>43129</v>
      </c>
      <c r="B22" s="75">
        <v>2598.19</v>
      </c>
      <c r="C22" s="78">
        <v>12.306558000000001</v>
      </c>
      <c r="D22" s="78">
        <v>10.725581999999999</v>
      </c>
      <c r="E22" s="69"/>
    </row>
    <row r="23" spans="1:5" ht="13.75" customHeight="1">
      <c r="A23" s="71">
        <v>43130</v>
      </c>
      <c r="B23" s="75">
        <v>2567.7399999999998</v>
      </c>
      <c r="C23" s="78">
        <v>12.755865999999999</v>
      </c>
      <c r="D23" s="78">
        <v>11.025168000000001</v>
      </c>
      <c r="E23" s="69"/>
    </row>
    <row r="24" spans="1:5" ht="13.75" customHeight="1">
      <c r="A24" s="71">
        <v>43131</v>
      </c>
      <c r="B24" s="75">
        <v>2566.46</v>
      </c>
      <c r="C24" s="78">
        <v>13.81955</v>
      </c>
      <c r="D24" s="78">
        <v>11.738576999999999</v>
      </c>
      <c r="E24" s="69"/>
    </row>
    <row r="25" spans="1:5" ht="13.75" customHeight="1">
      <c r="A25" s="71">
        <v>43132</v>
      </c>
      <c r="B25" s="75">
        <v>2568.54</v>
      </c>
      <c r="C25" s="78">
        <v>12.942235999999999</v>
      </c>
      <c r="D25" s="78">
        <v>11.316041</v>
      </c>
      <c r="E25" s="69"/>
    </row>
    <row r="26" spans="1:5" ht="13.75" customHeight="1">
      <c r="A26" s="72">
        <v>43133</v>
      </c>
      <c r="B26" s="75">
        <v>2525.39</v>
      </c>
      <c r="C26" s="78">
        <v>12.18596</v>
      </c>
      <c r="D26" s="78">
        <v>10.912202000000001</v>
      </c>
      <c r="E26" s="69"/>
    </row>
    <row r="27" spans="1:5" ht="13.75" customHeight="1">
      <c r="A27" s="73">
        <v>43136</v>
      </c>
      <c r="B27" s="75">
        <v>2491.75</v>
      </c>
      <c r="C27" s="78">
        <v>15.134178</v>
      </c>
      <c r="D27" s="78">
        <v>12.727501999999999</v>
      </c>
      <c r="E27" s="69"/>
    </row>
    <row r="28" spans="1:5" ht="13.75" customHeight="1">
      <c r="A28" s="71">
        <v>43137</v>
      </c>
      <c r="B28" s="75">
        <v>2453.31</v>
      </c>
      <c r="C28" s="78">
        <v>16.085920999999999</v>
      </c>
      <c r="D28" s="78">
        <v>13.515522000000001</v>
      </c>
      <c r="E28" s="69"/>
    </row>
    <row r="29" spans="1:5" ht="13.75" customHeight="1">
      <c r="A29" s="71">
        <v>43138</v>
      </c>
      <c r="B29" s="75">
        <v>2396.56</v>
      </c>
      <c r="C29" s="78">
        <v>17.427904999999999</v>
      </c>
      <c r="D29" s="78">
        <v>14.592979</v>
      </c>
      <c r="E29" s="69"/>
    </row>
    <row r="30" spans="1:5" ht="13.75" customHeight="1">
      <c r="A30" s="71">
        <v>43139</v>
      </c>
      <c r="B30" s="75">
        <v>2407.62</v>
      </c>
      <c r="C30" s="78">
        <v>21.048106000000001</v>
      </c>
      <c r="D30" s="78">
        <v>17.200509</v>
      </c>
      <c r="E30" s="69"/>
    </row>
    <row r="31" spans="1:5" ht="13.75" customHeight="1">
      <c r="A31" s="72">
        <v>43140</v>
      </c>
      <c r="B31" s="75">
        <v>2363.77</v>
      </c>
      <c r="C31" s="78">
        <v>19.493653999999999</v>
      </c>
      <c r="D31" s="78">
        <v>16.692520999999999</v>
      </c>
      <c r="E31" s="69"/>
    </row>
    <row r="32" spans="1:5" ht="13.75" customHeight="1">
      <c r="A32" s="73">
        <v>43143</v>
      </c>
      <c r="B32" s="75">
        <v>2385.38</v>
      </c>
      <c r="C32" s="78">
        <v>20.852295999999999</v>
      </c>
      <c r="D32" s="78">
        <v>17.869437999999999</v>
      </c>
      <c r="E32" s="69"/>
    </row>
    <row r="33" spans="1:7" ht="13.75" customHeight="1">
      <c r="A33" s="71">
        <v>43144</v>
      </c>
      <c r="B33" s="75">
        <v>2395.19</v>
      </c>
      <c r="C33" s="78">
        <v>19.848901999999999</v>
      </c>
      <c r="D33" s="78">
        <v>17.648278000000001</v>
      </c>
      <c r="E33" s="69"/>
    </row>
    <row r="34" spans="1:7" ht="13.75" customHeight="1">
      <c r="A34" s="71">
        <v>43145</v>
      </c>
      <c r="B34" s="75">
        <v>2421.83</v>
      </c>
      <c r="C34" s="78">
        <v>18.399979999999999</v>
      </c>
      <c r="D34" s="78">
        <v>17.098441999999999</v>
      </c>
      <c r="E34" s="69"/>
    </row>
    <row r="35" spans="1:7" ht="13.75" customHeight="1">
      <c r="A35" s="71">
        <v>43150</v>
      </c>
      <c r="B35" s="75">
        <v>2442.8200000000002</v>
      </c>
      <c r="C35" s="78">
        <v>18.131703999999999</v>
      </c>
      <c r="D35" s="78">
        <v>17.131530999999999</v>
      </c>
      <c r="E35" s="69"/>
    </row>
    <row r="36" spans="1:7" ht="13.75" customHeight="1">
      <c r="A36" s="72">
        <v>43151</v>
      </c>
      <c r="B36" s="75">
        <v>2415.12</v>
      </c>
      <c r="C36" s="78">
        <v>17.456078999999999</v>
      </c>
      <c r="D36" s="78">
        <v>16.910765999999999</v>
      </c>
      <c r="E36" s="69"/>
    </row>
    <row r="37" spans="1:7" ht="13.75" customHeight="1">
      <c r="A37" s="73">
        <v>43152</v>
      </c>
      <c r="B37" s="75">
        <v>2429.65</v>
      </c>
      <c r="C37" s="78">
        <v>17.428515000000001</v>
      </c>
      <c r="D37" s="78">
        <v>16.998232999999999</v>
      </c>
      <c r="E37" s="69"/>
    </row>
    <row r="38" spans="1:7" ht="13.75" customHeight="1">
      <c r="A38" s="71">
        <v>43153</v>
      </c>
      <c r="B38" s="75">
        <v>2414.2800000000002</v>
      </c>
      <c r="C38" s="78">
        <v>16.474851999999998</v>
      </c>
      <c r="D38" s="78">
        <v>16.578869000000001</v>
      </c>
      <c r="E38" s="69"/>
    </row>
    <row r="39" spans="1:7" ht="13.75" customHeight="1">
      <c r="A39" s="71">
        <v>43154</v>
      </c>
      <c r="B39" s="75">
        <v>2451.52</v>
      </c>
      <c r="C39" s="78">
        <v>15.700390000000001</v>
      </c>
      <c r="D39" s="78">
        <v>16.203284</v>
      </c>
      <c r="E39" s="69"/>
    </row>
    <row r="40" spans="1:7" ht="13.75" customHeight="1">
      <c r="A40" s="71">
        <v>43157</v>
      </c>
      <c r="B40" s="75">
        <v>2457.65</v>
      </c>
      <c r="C40" s="78">
        <v>17.066285000000001</v>
      </c>
      <c r="D40" s="78">
        <v>16.906628000000001</v>
      </c>
      <c r="E40" s="69"/>
    </row>
    <row r="41" spans="1:7" ht="13.75" customHeight="1">
      <c r="A41" s="72">
        <v>43158</v>
      </c>
      <c r="B41" s="75">
        <v>2456.14</v>
      </c>
      <c r="C41" s="78">
        <v>15.851190000000001</v>
      </c>
      <c r="D41" s="78">
        <v>16.329446000000001</v>
      </c>
      <c r="E41" s="69"/>
    </row>
    <row r="42" spans="1:7" ht="13.75" customHeight="1">
      <c r="A42" s="73">
        <v>43159</v>
      </c>
      <c r="B42" s="75">
        <v>2427.36</v>
      </c>
      <c r="C42" s="78">
        <v>14.720311000000001</v>
      </c>
      <c r="D42" s="78">
        <v>15.741071</v>
      </c>
      <c r="E42" s="69"/>
    </row>
    <row r="43" spans="1:7" ht="13.75" customHeight="1">
      <c r="A43" s="71">
        <v>43161</v>
      </c>
      <c r="B43" s="75">
        <v>2402.16</v>
      </c>
      <c r="C43" s="78">
        <v>15.328595</v>
      </c>
      <c r="D43" s="78">
        <v>15.970212</v>
      </c>
      <c r="E43" s="69"/>
    </row>
    <row r="44" spans="1:7" ht="13.75" customHeight="1">
      <c r="A44" s="71">
        <v>43164</v>
      </c>
      <c r="B44" s="75">
        <v>2375.06</v>
      </c>
      <c r="C44" s="78">
        <v>15.485471</v>
      </c>
      <c r="D44" s="78">
        <v>16.013292</v>
      </c>
      <c r="E44" s="69"/>
    </row>
    <row r="45" spans="1:7" ht="13.75" customHeight="1">
      <c r="A45" s="71">
        <v>43165</v>
      </c>
      <c r="B45" s="75">
        <v>2411.41</v>
      </c>
      <c r="C45" s="78">
        <v>15.823581000000001</v>
      </c>
      <c r="D45" s="78">
        <v>16.163284000000001</v>
      </c>
      <c r="E45" s="69"/>
      <c r="G45" s="79" t="s">
        <v>58</v>
      </c>
    </row>
    <row r="46" spans="1:7" ht="13.75" customHeight="1">
      <c r="A46" s="72">
        <v>43166</v>
      </c>
      <c r="B46" s="75">
        <v>2401.8200000000002</v>
      </c>
      <c r="C46" s="78">
        <v>17.123529000000001</v>
      </c>
      <c r="D46" s="78">
        <v>16.851891999999999</v>
      </c>
      <c r="E46" s="69"/>
    </row>
    <row r="47" spans="1:7" ht="13.75" customHeight="1">
      <c r="A47" s="73">
        <v>43167</v>
      </c>
      <c r="B47" s="75">
        <v>2433.08</v>
      </c>
      <c r="C47" s="78">
        <v>16.002790999999998</v>
      </c>
      <c r="D47" s="78">
        <v>16.329723000000001</v>
      </c>
      <c r="E47" s="69"/>
    </row>
    <row r="48" spans="1:7" ht="13.75" customHeight="1">
      <c r="A48" s="71">
        <v>43168</v>
      </c>
      <c r="B48" s="75">
        <v>2459.4499999999998</v>
      </c>
      <c r="C48" s="78">
        <v>16.630509</v>
      </c>
      <c r="D48" s="78">
        <v>16.662770999999999</v>
      </c>
      <c r="E48" s="69"/>
    </row>
    <row r="49" spans="1:5" ht="13.75" customHeight="1">
      <c r="A49" s="71">
        <v>43171</v>
      </c>
      <c r="B49" s="75">
        <v>2484.12</v>
      </c>
      <c r="C49" s="78">
        <v>16.618272000000001</v>
      </c>
      <c r="D49" s="78">
        <v>16.695103</v>
      </c>
      <c r="E49" s="69"/>
    </row>
    <row r="50" spans="1:5" ht="13.75" customHeight="1">
      <c r="A50" s="71">
        <v>43172</v>
      </c>
      <c r="B50" s="75">
        <v>2494.4899999999998</v>
      </c>
      <c r="C50" s="78">
        <v>16.439951000000001</v>
      </c>
      <c r="D50" s="78">
        <v>16.636088999999998</v>
      </c>
      <c r="E50" s="69"/>
    </row>
    <row r="51" spans="1:5" ht="13.75" customHeight="1">
      <c r="A51" s="72">
        <v>43173</v>
      </c>
      <c r="B51" s="75">
        <v>2486.08</v>
      </c>
      <c r="C51" s="78">
        <v>15.423351</v>
      </c>
      <c r="D51" s="78">
        <v>16.131034</v>
      </c>
      <c r="E51" s="69"/>
    </row>
    <row r="52" spans="1:5" ht="13.75" customHeight="1">
      <c r="A52" s="73">
        <v>43174</v>
      </c>
      <c r="B52" s="75">
        <v>2492.38</v>
      </c>
      <c r="C52" s="78">
        <v>14.473331</v>
      </c>
      <c r="D52" s="78">
        <v>15.613189</v>
      </c>
      <c r="E52" s="69"/>
    </row>
    <row r="53" spans="1:5" ht="13.75" customHeight="1">
      <c r="A53" s="71">
        <v>43175</v>
      </c>
      <c r="B53" s="75">
        <v>2493.9699999999998</v>
      </c>
      <c r="C53" s="78">
        <v>13.588449000000001</v>
      </c>
      <c r="D53" s="78">
        <v>15.08661</v>
      </c>
      <c r="E53" s="69"/>
    </row>
    <row r="54" spans="1:5" ht="13.75" customHeight="1">
      <c r="A54" s="71">
        <v>43178</v>
      </c>
      <c r="B54" s="75">
        <v>2475.0300000000002</v>
      </c>
      <c r="C54" s="78">
        <v>12.743264</v>
      </c>
      <c r="D54" s="78">
        <v>14.543533999999999</v>
      </c>
      <c r="E54" s="69"/>
    </row>
    <row r="55" spans="1:5" ht="13.75" customHeight="1">
      <c r="A55" s="71">
        <v>43179</v>
      </c>
      <c r="B55" s="75">
        <v>2485.52</v>
      </c>
      <c r="C55" s="78">
        <v>12.790623999999999</v>
      </c>
      <c r="D55" s="78">
        <v>14.383794999999999</v>
      </c>
      <c r="E55" s="69"/>
    </row>
    <row r="56" spans="1:5" ht="13.75" customHeight="1">
      <c r="A56" s="72">
        <v>43180</v>
      </c>
      <c r="B56" s="75">
        <v>2484.9699999999998</v>
      </c>
      <c r="C56" s="78">
        <v>12.292096000000001</v>
      </c>
      <c r="D56" s="78">
        <v>13.978612999999999</v>
      </c>
      <c r="E56" s="69"/>
    </row>
    <row r="57" spans="1:5" ht="13.75" customHeight="1">
      <c r="A57" s="73">
        <v>43181</v>
      </c>
      <c r="B57" s="75">
        <v>2496.02</v>
      </c>
      <c r="C57" s="78">
        <v>11.615475999999999</v>
      </c>
      <c r="D57" s="78">
        <v>13.473428999999999</v>
      </c>
      <c r="E57" s="69"/>
    </row>
    <row r="58" spans="1:5" ht="13.75" customHeight="1">
      <c r="A58" s="71">
        <v>43182</v>
      </c>
      <c r="B58" s="75">
        <v>2416.7600000000002</v>
      </c>
      <c r="C58" s="78">
        <v>11.32771</v>
      </c>
      <c r="D58" s="78">
        <v>13.121136</v>
      </c>
      <c r="E58" s="69"/>
    </row>
    <row r="59" spans="1:5" ht="13.75" customHeight="1">
      <c r="A59" s="71">
        <v>43185</v>
      </c>
      <c r="B59" s="75">
        <v>2437.08</v>
      </c>
      <c r="C59" s="78">
        <v>21.576529000000001</v>
      </c>
      <c r="D59" s="78">
        <v>18.609148999999999</v>
      </c>
      <c r="E59" s="69"/>
    </row>
    <row r="60" spans="1:5" ht="13.75" customHeight="1">
      <c r="A60" s="71">
        <v>43186</v>
      </c>
      <c r="B60" s="75">
        <v>2452.06</v>
      </c>
      <c r="C60" s="78">
        <v>20.365777999999999</v>
      </c>
      <c r="D60" s="78">
        <v>18.282585999999998</v>
      </c>
      <c r="E60" s="69"/>
    </row>
    <row r="61" spans="1:5" ht="13.75" customHeight="1">
      <c r="A61" s="72">
        <v>43187</v>
      </c>
      <c r="B61" s="75">
        <v>2419.29</v>
      </c>
      <c r="C61" s="78">
        <v>19.038094999999998</v>
      </c>
      <c r="D61" s="78">
        <v>17.811098999999999</v>
      </c>
      <c r="E61" s="69"/>
    </row>
    <row r="62" spans="1:5" ht="13.75" customHeight="1">
      <c r="A62" s="73">
        <v>43188</v>
      </c>
      <c r="B62" s="75">
        <v>2436.37</v>
      </c>
      <c r="C62" s="78">
        <v>19.181032999999999</v>
      </c>
      <c r="D62" s="78">
        <v>18.085968000000001</v>
      </c>
      <c r="E62" s="69"/>
    </row>
    <row r="63" spans="1:5" ht="13.75" customHeight="1">
      <c r="A63" s="71">
        <v>43189</v>
      </c>
      <c r="B63" s="75">
        <v>2445.85</v>
      </c>
      <c r="C63" s="78">
        <v>18.117878999999999</v>
      </c>
      <c r="D63" s="78">
        <v>17.684161</v>
      </c>
      <c r="E63" s="69"/>
    </row>
    <row r="64" spans="1:5" ht="13.75" customHeight="1">
      <c r="A64" s="71">
        <v>43192</v>
      </c>
      <c r="B64" s="75">
        <v>2444.16</v>
      </c>
      <c r="C64" s="78">
        <v>16.863856999999999</v>
      </c>
      <c r="D64" s="78">
        <v>17.123640999999999</v>
      </c>
      <c r="E64" s="69"/>
    </row>
    <row r="65" spans="1:5" ht="13.75" customHeight="1">
      <c r="A65" s="71">
        <v>43193</v>
      </c>
      <c r="B65" s="75">
        <v>2442.4299999999998</v>
      </c>
      <c r="C65" s="78">
        <v>15.611838000000001</v>
      </c>
      <c r="D65" s="78">
        <v>16.506988</v>
      </c>
      <c r="E65" s="69"/>
    </row>
    <row r="66" spans="1:5" ht="13.75" customHeight="1">
      <c r="A66" s="72">
        <v>43194</v>
      </c>
      <c r="B66" s="75">
        <v>2408.06</v>
      </c>
      <c r="C66" s="78">
        <v>14.511709</v>
      </c>
      <c r="D66" s="78">
        <v>15.912865</v>
      </c>
      <c r="E66" s="69"/>
    </row>
    <row r="67" spans="1:5" ht="13.75" customHeight="1">
      <c r="A67" s="73">
        <v>43195</v>
      </c>
      <c r="B67" s="75">
        <v>2437.52</v>
      </c>
      <c r="C67" s="78">
        <v>15.835369999999999</v>
      </c>
      <c r="D67" s="78">
        <v>16.467562999999998</v>
      </c>
      <c r="E67" s="69"/>
    </row>
    <row r="68" spans="1:5" ht="13.75" customHeight="1">
      <c r="A68" s="71">
        <v>43196</v>
      </c>
      <c r="B68" s="75">
        <v>2429.58</v>
      </c>
      <c r="C68" s="78">
        <v>16.301437</v>
      </c>
      <c r="D68" s="78">
        <v>16.684826000000001</v>
      </c>
      <c r="E68" s="69"/>
    </row>
    <row r="69" spans="1:5" ht="13.75" customHeight="1">
      <c r="A69" s="71">
        <v>43199</v>
      </c>
      <c r="B69" s="75">
        <v>2444.08</v>
      </c>
      <c r="C69" s="78">
        <v>15.229339</v>
      </c>
      <c r="D69" s="78">
        <v>16.140578000000001</v>
      </c>
      <c r="E69" s="69"/>
    </row>
    <row r="70" spans="1:5" ht="13.75" customHeight="1">
      <c r="A70" s="71">
        <v>43200</v>
      </c>
      <c r="B70" s="75">
        <v>2450.7399999999998</v>
      </c>
      <c r="C70" s="78">
        <v>14.583491</v>
      </c>
      <c r="D70" s="78">
        <v>15.759230000000001</v>
      </c>
      <c r="E70" s="69"/>
    </row>
    <row r="71" spans="1:5" ht="13.75" customHeight="1">
      <c r="A71" s="72">
        <v>43201</v>
      </c>
      <c r="B71" s="75">
        <v>2444.2199999999998</v>
      </c>
      <c r="C71" s="78">
        <v>13.696376000000001</v>
      </c>
      <c r="D71" s="78">
        <v>15.232891</v>
      </c>
      <c r="E71" s="69"/>
    </row>
    <row r="72" spans="1:5" ht="13.75" customHeight="1">
      <c r="A72" s="73">
        <v>43202</v>
      </c>
      <c r="B72" s="75">
        <v>2442.71</v>
      </c>
      <c r="C72" s="78">
        <v>12.924201</v>
      </c>
      <c r="D72" s="78">
        <v>14.725212000000001</v>
      </c>
      <c r="E72" s="69"/>
    </row>
    <row r="73" spans="1:5" ht="13.75" customHeight="1">
      <c r="A73" s="71">
        <v>43203</v>
      </c>
      <c r="B73" s="75">
        <v>2455.0700000000002</v>
      </c>
      <c r="C73" s="78">
        <v>12.166563999999999</v>
      </c>
      <c r="D73" s="78">
        <v>14.195111000000001</v>
      </c>
      <c r="E73" s="69"/>
    </row>
    <row r="74" spans="1:5" ht="13.75" customHeight="1">
      <c r="A74" s="71">
        <v>43206</v>
      </c>
      <c r="B74" s="75">
        <v>2457.4899999999998</v>
      </c>
      <c r="C74" s="78">
        <v>11.871926999999999</v>
      </c>
      <c r="D74" s="78">
        <v>13.847379999999999</v>
      </c>
      <c r="E74" s="69"/>
    </row>
    <row r="75" spans="1:5" ht="13.75" customHeight="1">
      <c r="A75" s="71">
        <v>43207</v>
      </c>
      <c r="B75" s="75">
        <v>2453.77</v>
      </c>
      <c r="C75" s="78">
        <v>11.267265999999999</v>
      </c>
      <c r="D75" s="78">
        <v>13.353123</v>
      </c>
      <c r="E75" s="69"/>
    </row>
    <row r="76" spans="1:5" ht="13.75" customHeight="1">
      <c r="A76" s="72">
        <v>43208</v>
      </c>
      <c r="B76" s="75">
        <v>2479.98</v>
      </c>
      <c r="C76" s="78">
        <v>10.769822</v>
      </c>
      <c r="D76" s="78">
        <v>12.886179</v>
      </c>
      <c r="E76" s="69"/>
    </row>
    <row r="77" spans="1:5" ht="13.75" customHeight="1">
      <c r="A77" s="73">
        <v>43209</v>
      </c>
      <c r="B77" s="75">
        <v>2486.1</v>
      </c>
      <c r="C77" s="78">
        <v>12.005832</v>
      </c>
      <c r="D77" s="78">
        <v>13.208477999999999</v>
      </c>
      <c r="E77" s="69"/>
    </row>
    <row r="78" spans="1:5" ht="13.75" customHeight="1">
      <c r="A78" s="71">
        <v>43210</v>
      </c>
      <c r="B78" s="75">
        <v>2476.33</v>
      </c>
      <c r="C78" s="78">
        <v>11.457293999999999</v>
      </c>
      <c r="D78" s="78">
        <v>12.773447000000001</v>
      </c>
      <c r="E78" s="69"/>
    </row>
    <row r="79" spans="1:5" ht="13.75" customHeight="1">
      <c r="A79" s="71">
        <v>43213</v>
      </c>
      <c r="B79" s="75">
        <v>2474.11</v>
      </c>
      <c r="C79" s="78">
        <v>11.132809999999999</v>
      </c>
      <c r="D79" s="78">
        <v>12.423700999999999</v>
      </c>
      <c r="E79" s="69"/>
    </row>
    <row r="80" spans="1:5" ht="13.75" customHeight="1">
      <c r="A80" s="71">
        <v>43214</v>
      </c>
      <c r="B80" s="75">
        <v>2464.14</v>
      </c>
      <c r="C80" s="78">
        <v>10.631738</v>
      </c>
      <c r="D80" s="78">
        <v>11.980432</v>
      </c>
      <c r="E80" s="69"/>
    </row>
    <row r="81" spans="1:5" ht="13.75" customHeight="1">
      <c r="A81" s="72">
        <v>43215</v>
      </c>
      <c r="B81" s="75">
        <v>2448.81</v>
      </c>
      <c r="C81" s="78">
        <v>10.456633999999999</v>
      </c>
      <c r="D81" s="78">
        <v>11.672848</v>
      </c>
      <c r="E81" s="69"/>
    </row>
    <row r="82" spans="1:5" ht="13.75" customHeight="1">
      <c r="A82" s="73">
        <v>43216</v>
      </c>
      <c r="B82" s="75">
        <v>2475.64</v>
      </c>
      <c r="C82" s="78">
        <v>10.673503999999999</v>
      </c>
      <c r="D82" s="78">
        <v>11.556330000000001</v>
      </c>
      <c r="E82" s="69"/>
    </row>
    <row r="83" spans="1:5" ht="13.75" customHeight="1">
      <c r="A83" s="71">
        <v>43217</v>
      </c>
      <c r="B83" s="75">
        <v>2492.4</v>
      </c>
      <c r="C83" s="78">
        <v>12.017424</v>
      </c>
      <c r="D83" s="78">
        <v>12.054653</v>
      </c>
      <c r="E83" s="69"/>
    </row>
    <row r="84" spans="1:5" ht="13.75" customHeight="1">
      <c r="A84" s="71">
        <v>43220</v>
      </c>
      <c r="B84" s="75">
        <v>2515.38</v>
      </c>
      <c r="C84" s="78">
        <v>12.030214000000001</v>
      </c>
      <c r="D84" s="78">
        <v>11.964194000000001</v>
      </c>
      <c r="E84" s="69"/>
    </row>
    <row r="85" spans="1:5" ht="13.75" customHeight="1">
      <c r="A85" s="71">
        <v>43222</v>
      </c>
      <c r="B85" s="75">
        <v>2505.61</v>
      </c>
      <c r="C85" s="78">
        <v>12.568115000000001</v>
      </c>
      <c r="D85" s="78">
        <v>12.167615</v>
      </c>
      <c r="E85" s="69"/>
    </row>
    <row r="86" spans="1:5" ht="13.75" customHeight="1">
      <c r="A86" s="72">
        <v>43223</v>
      </c>
      <c r="B86" s="75">
        <v>2487.25</v>
      </c>
      <c r="C86" s="78">
        <v>12.065483</v>
      </c>
      <c r="D86" s="78">
        <v>11.842592</v>
      </c>
      <c r="E86" s="69"/>
    </row>
    <row r="87" spans="1:5" ht="13.75" customHeight="1">
      <c r="A87" s="73">
        <v>43224</v>
      </c>
      <c r="B87" s="75">
        <v>2461.38</v>
      </c>
      <c r="C87" s="78">
        <v>12.187778</v>
      </c>
      <c r="D87" s="78">
        <v>11.830766000000001</v>
      </c>
      <c r="E87" s="69"/>
    </row>
    <row r="88" spans="1:5" ht="13.75" customHeight="1">
      <c r="A88" s="71">
        <v>43228</v>
      </c>
      <c r="B88" s="75">
        <v>2449.81</v>
      </c>
      <c r="C88" s="78">
        <v>13.018489000000001</v>
      </c>
      <c r="D88" s="78">
        <v>12.230739</v>
      </c>
      <c r="E88" s="69"/>
    </row>
    <row r="89" spans="1:5" ht="13.75" customHeight="1">
      <c r="A89" s="71">
        <v>43229</v>
      </c>
      <c r="B89" s="75">
        <v>2443.98</v>
      </c>
      <c r="C89" s="78">
        <v>12.543374999999999</v>
      </c>
      <c r="D89" s="78">
        <v>11.955766000000001</v>
      </c>
      <c r="E89" s="69"/>
    </row>
    <row r="90" spans="1:5" ht="13.75" customHeight="1">
      <c r="A90" s="71">
        <v>43230</v>
      </c>
      <c r="B90" s="75">
        <v>2464.16</v>
      </c>
      <c r="C90" s="78">
        <v>11.911935</v>
      </c>
      <c r="D90" s="78">
        <v>11.567408</v>
      </c>
      <c r="E90" s="69"/>
    </row>
    <row r="91" spans="1:5" ht="13.75" customHeight="1">
      <c r="A91" s="72">
        <v>43231</v>
      </c>
      <c r="B91" s="75">
        <v>2477.71</v>
      </c>
      <c r="C91" s="78">
        <v>12.250633000000001</v>
      </c>
      <c r="D91" s="78">
        <v>11.679211</v>
      </c>
      <c r="E91" s="69"/>
    </row>
    <row r="92" spans="1:5" ht="13.75" customHeight="1">
      <c r="A92" s="73">
        <v>43234</v>
      </c>
      <c r="B92" s="75">
        <v>2476.11</v>
      </c>
      <c r="C92" s="78">
        <v>12.006577</v>
      </c>
      <c r="D92" s="78">
        <v>11.493416</v>
      </c>
      <c r="E92" s="69"/>
    </row>
    <row r="93" spans="1:5" ht="13.75" customHeight="1">
      <c r="A93" s="71">
        <v>43235</v>
      </c>
      <c r="B93" s="75">
        <v>2458.54</v>
      </c>
      <c r="C93" s="78">
        <v>11.374836</v>
      </c>
      <c r="D93" s="78">
        <v>11.081149</v>
      </c>
      <c r="E93" s="69"/>
    </row>
    <row r="94" spans="1:5" ht="13.75" customHeight="1">
      <c r="A94" s="71">
        <v>43236</v>
      </c>
      <c r="B94" s="75">
        <v>2459.8200000000002</v>
      </c>
      <c r="C94" s="78">
        <v>11.584941000000001</v>
      </c>
      <c r="D94" s="78">
        <v>11.097151999999999</v>
      </c>
      <c r="E94" s="69"/>
    </row>
    <row r="95" spans="1:5" ht="13.75" customHeight="1">
      <c r="A95" s="71">
        <v>43237</v>
      </c>
      <c r="B95" s="75">
        <v>2448.4499999999998</v>
      </c>
      <c r="C95" s="78">
        <v>11.010386</v>
      </c>
      <c r="D95" s="78">
        <v>10.698111000000001</v>
      </c>
      <c r="E95" s="69"/>
    </row>
    <row r="96" spans="1:5" ht="13.75" customHeight="1">
      <c r="A96" s="72">
        <v>43238</v>
      </c>
      <c r="B96" s="75">
        <v>2460.65</v>
      </c>
      <c r="C96" s="78">
        <v>10.851376999999999</v>
      </c>
      <c r="D96" s="78">
        <v>10.495858</v>
      </c>
      <c r="E96" s="69"/>
    </row>
    <row r="97" spans="1:5" ht="13.75" customHeight="1">
      <c r="A97" s="73">
        <v>43241</v>
      </c>
      <c r="B97" s="75">
        <v>2465.5700000000002</v>
      </c>
      <c r="C97" s="78">
        <v>10.770559</v>
      </c>
      <c r="D97" s="78">
        <v>10.332508000000001</v>
      </c>
      <c r="E97" s="69"/>
    </row>
    <row r="98" spans="1:5" ht="13.75" customHeight="1">
      <c r="A98" s="71">
        <v>43243</v>
      </c>
      <c r="B98" s="75">
        <v>2471.91</v>
      </c>
      <c r="C98" s="78">
        <v>10.374662000000001</v>
      </c>
      <c r="D98" s="78">
        <v>9.9946389999999994</v>
      </c>
      <c r="E98" s="69"/>
    </row>
    <row r="99" spans="1:5" ht="13.75" customHeight="1">
      <c r="A99" s="71">
        <v>43244</v>
      </c>
      <c r="B99" s="75">
        <v>2466.0100000000002</v>
      </c>
      <c r="C99" s="78">
        <v>10.083783</v>
      </c>
      <c r="D99" s="78">
        <v>9.6942719999999998</v>
      </c>
      <c r="E99" s="69"/>
    </row>
    <row r="100" spans="1:5" ht="13.75" customHeight="1">
      <c r="A100" s="71">
        <v>43245</v>
      </c>
      <c r="B100" s="75">
        <v>2460.8000000000002</v>
      </c>
      <c r="C100" s="78">
        <v>9.8252009999999999</v>
      </c>
      <c r="D100" s="78">
        <v>9.3982279999999996</v>
      </c>
      <c r="E100" s="69"/>
    </row>
    <row r="101" spans="1:5" ht="13.75" customHeight="1">
      <c r="A101" s="72">
        <v>43248</v>
      </c>
      <c r="B101" s="75">
        <v>2478.96</v>
      </c>
      <c r="C101" s="78">
        <v>9.5876300000000008</v>
      </c>
      <c r="D101" s="78">
        <v>9.1024390000000004</v>
      </c>
      <c r="E101" s="69"/>
    </row>
    <row r="102" spans="1:5" ht="13.75" customHeight="1">
      <c r="A102" s="73">
        <v>43249</v>
      </c>
      <c r="B102" s="75">
        <v>2457.25</v>
      </c>
      <c r="C102" s="78">
        <v>10.236810999999999</v>
      </c>
      <c r="D102" s="78">
        <v>9.3083460000000002</v>
      </c>
      <c r="E102" s="69"/>
    </row>
    <row r="103" spans="1:5" ht="13.75" customHeight="1">
      <c r="A103" s="71">
        <v>43250</v>
      </c>
      <c r="B103" s="75">
        <v>2409.0300000000002</v>
      </c>
      <c r="C103" s="78">
        <v>11.095152000000001</v>
      </c>
      <c r="D103" s="78">
        <v>9.7128429999999994</v>
      </c>
      <c r="E103" s="69"/>
    </row>
    <row r="104" spans="1:5" ht="13.75" customHeight="1">
      <c r="A104" s="71">
        <v>43251</v>
      </c>
      <c r="B104" s="75">
        <v>2423.0100000000002</v>
      </c>
      <c r="C104" s="78">
        <v>15.614145000000001</v>
      </c>
      <c r="D104" s="78">
        <v>12.567168000000001</v>
      </c>
      <c r="E104" s="69"/>
    </row>
    <row r="105" spans="1:5" ht="13.75" customHeight="1">
      <c r="A105" s="71">
        <v>43252</v>
      </c>
      <c r="B105" s="75">
        <v>2438.96</v>
      </c>
      <c r="C105" s="78">
        <v>14.889885</v>
      </c>
      <c r="D105" s="78">
        <v>12.357578</v>
      </c>
      <c r="E105" s="69"/>
    </row>
    <row r="106" spans="1:5" ht="13.75" customHeight="1">
      <c r="A106" s="72">
        <v>43255</v>
      </c>
      <c r="B106" s="75">
        <v>2447.7600000000002</v>
      </c>
      <c r="C106" s="78">
        <v>14.384221999999999</v>
      </c>
      <c r="D106" s="78">
        <v>12.229832</v>
      </c>
      <c r="E106" s="69"/>
    </row>
    <row r="107" spans="1:5" ht="13.75" customHeight="1">
      <c r="A107" s="73">
        <v>43256</v>
      </c>
      <c r="B107" s="75">
        <v>2453.7600000000002</v>
      </c>
      <c r="C107" s="78">
        <v>13.592333999999999</v>
      </c>
      <c r="D107" s="78">
        <v>11.885628000000001</v>
      </c>
      <c r="E107" s="69"/>
    </row>
    <row r="108" spans="1:5" ht="13.75" customHeight="1">
      <c r="A108" s="71">
        <v>43258</v>
      </c>
      <c r="B108" s="75">
        <v>2470.58</v>
      </c>
      <c r="C108" s="78">
        <v>12.819926000000001</v>
      </c>
      <c r="D108" s="78">
        <v>11.50253</v>
      </c>
      <c r="E108" s="69"/>
    </row>
    <row r="109" spans="1:5" ht="13.75" customHeight="1">
      <c r="A109" s="71">
        <v>43259</v>
      </c>
      <c r="B109" s="75">
        <v>2451.58</v>
      </c>
      <c r="C109" s="78">
        <v>12.702717</v>
      </c>
      <c r="D109" s="78">
        <v>11.457045000000001</v>
      </c>
      <c r="E109" s="69"/>
    </row>
    <row r="110" spans="1:5" ht="13.75" customHeight="1">
      <c r="A110" s="71">
        <v>43262</v>
      </c>
      <c r="B110" s="75">
        <v>2470.15</v>
      </c>
      <c r="C110" s="78">
        <v>12.777232</v>
      </c>
      <c r="D110" s="78">
        <v>11.515575</v>
      </c>
      <c r="E110" s="69"/>
    </row>
    <row r="111" spans="1:5" ht="13.75" customHeight="1">
      <c r="A111" s="72">
        <v>43263</v>
      </c>
      <c r="B111" s="75">
        <v>2468.83</v>
      </c>
      <c r="C111" s="78">
        <v>12.802904</v>
      </c>
      <c r="D111" s="78">
        <v>11.549111999999999</v>
      </c>
      <c r="E111" s="69"/>
    </row>
    <row r="112" spans="1:5" ht="13.75" customHeight="1">
      <c r="A112" s="73">
        <v>43265</v>
      </c>
      <c r="B112" s="75">
        <v>2423.48</v>
      </c>
      <c r="C112" s="78">
        <v>12.060224</v>
      </c>
      <c r="D112" s="78">
        <v>11.133758</v>
      </c>
      <c r="E112" s="69"/>
    </row>
    <row r="113" spans="1:5" ht="13.75" customHeight="1">
      <c r="A113" s="71">
        <v>43266</v>
      </c>
      <c r="B113" s="75">
        <v>2404.04</v>
      </c>
      <c r="C113" s="78">
        <v>15.670638</v>
      </c>
      <c r="D113" s="78">
        <v>13.291812999999999</v>
      </c>
      <c r="E113" s="69"/>
    </row>
    <row r="114" spans="1:5" ht="13.75" customHeight="1">
      <c r="A114" s="71">
        <v>43269</v>
      </c>
      <c r="B114" s="75">
        <v>2376.2399999999998</v>
      </c>
      <c r="C114" s="78">
        <v>15.286390000000001</v>
      </c>
      <c r="D114" s="78">
        <v>13.256467000000001</v>
      </c>
      <c r="E114" s="69"/>
    </row>
    <row r="115" spans="1:5" ht="13.75" customHeight="1">
      <c r="A115" s="71">
        <v>43270</v>
      </c>
      <c r="B115" s="75">
        <v>2340.11</v>
      </c>
      <c r="C115" s="78">
        <v>15.735065000000001</v>
      </c>
      <c r="D115" s="78">
        <v>13.691793000000001</v>
      </c>
      <c r="E115" s="69"/>
    </row>
    <row r="116" spans="1:5" ht="13.75" customHeight="1">
      <c r="A116" s="72">
        <v>43271</v>
      </c>
      <c r="B116" s="75">
        <v>2363.91</v>
      </c>
      <c r="C116" s="78">
        <v>17.096606000000001</v>
      </c>
      <c r="D116" s="78">
        <v>14.702503</v>
      </c>
      <c r="E116" s="69"/>
    </row>
    <row r="117" spans="1:5" ht="13.75" customHeight="1">
      <c r="A117" s="73">
        <v>43272</v>
      </c>
      <c r="B117" s="75">
        <v>2337.83</v>
      </c>
      <c r="C117" s="78">
        <v>16.862739999999999</v>
      </c>
      <c r="D117" s="78">
        <v>14.803291</v>
      </c>
      <c r="E117" s="69"/>
    </row>
    <row r="118" spans="1:5" ht="13.75" customHeight="1">
      <c r="A118" s="71">
        <v>43273</v>
      </c>
      <c r="B118" s="75">
        <v>2357.2199999999998</v>
      </c>
      <c r="C118" s="78">
        <v>16.876370000000001</v>
      </c>
      <c r="D118" s="78">
        <v>15.020011999999999</v>
      </c>
      <c r="E118" s="69"/>
    </row>
    <row r="119" spans="1:5" ht="13.75" customHeight="1">
      <c r="A119" s="71">
        <v>43276</v>
      </c>
      <c r="B119" s="75">
        <v>2357.88</v>
      </c>
      <c r="C119" s="78">
        <v>16.333793</v>
      </c>
      <c r="D119" s="78">
        <v>14.892576999999999</v>
      </c>
      <c r="E119" s="69"/>
    </row>
    <row r="120" spans="1:5" ht="13.75" customHeight="1">
      <c r="A120" s="71">
        <v>43277</v>
      </c>
      <c r="B120" s="75">
        <v>2350.92</v>
      </c>
      <c r="C120" s="78">
        <v>15.141000999999999</v>
      </c>
      <c r="D120" s="78">
        <v>14.354505</v>
      </c>
      <c r="E120" s="69"/>
    </row>
    <row r="121" spans="1:5" ht="13.75" customHeight="1">
      <c r="A121" s="72">
        <v>43278</v>
      </c>
      <c r="B121" s="75">
        <v>2342.0300000000002</v>
      </c>
      <c r="C121" s="78">
        <v>14.196756000000001</v>
      </c>
      <c r="D121" s="78">
        <v>13.891807999999999</v>
      </c>
      <c r="E121" s="69"/>
    </row>
    <row r="122" spans="1:5" ht="13.75" customHeight="1">
      <c r="A122" s="73">
        <v>43279</v>
      </c>
      <c r="B122" s="75">
        <v>2314.2399999999998</v>
      </c>
      <c r="C122" s="78">
        <v>13.447941</v>
      </c>
      <c r="D122" s="78">
        <v>13.485026</v>
      </c>
      <c r="E122" s="69"/>
    </row>
    <row r="123" spans="1:5" ht="13.75" customHeight="1">
      <c r="A123" s="71">
        <v>43280</v>
      </c>
      <c r="B123" s="75">
        <v>2326.13</v>
      </c>
      <c r="C123" s="78">
        <v>14.385425</v>
      </c>
      <c r="D123" s="78">
        <v>13.943875</v>
      </c>
      <c r="E123" s="69"/>
    </row>
    <row r="124" spans="1:5" ht="13.75" customHeight="1">
      <c r="A124" s="71">
        <v>43283</v>
      </c>
      <c r="B124" s="75">
        <v>2271.54</v>
      </c>
      <c r="C124" s="78">
        <v>13.756328999999999</v>
      </c>
      <c r="D124" s="78">
        <v>13.613352000000001</v>
      </c>
      <c r="E124" s="69"/>
    </row>
    <row r="125" spans="1:5" ht="13.75" customHeight="1">
      <c r="A125" s="71">
        <v>43284</v>
      </c>
      <c r="B125" s="75">
        <v>2272.7600000000002</v>
      </c>
      <c r="C125" s="78">
        <v>18.844733999999999</v>
      </c>
      <c r="D125" s="78">
        <v>16.525510000000001</v>
      </c>
      <c r="E125" s="69"/>
    </row>
    <row r="126" spans="1:5" ht="13.75" customHeight="1">
      <c r="A126" s="72">
        <v>43285</v>
      </c>
      <c r="B126" s="75">
        <v>2265.46</v>
      </c>
      <c r="C126" s="78">
        <v>17.358896999999999</v>
      </c>
      <c r="D126" s="78">
        <v>15.929517000000001</v>
      </c>
      <c r="E126" s="69"/>
    </row>
    <row r="127" spans="1:5" ht="13.75" customHeight="1">
      <c r="A127" s="73">
        <v>43286</v>
      </c>
      <c r="B127" s="75">
        <v>2257.5500000000002</v>
      </c>
      <c r="C127" s="78">
        <v>16.150901999999999</v>
      </c>
      <c r="D127" s="78">
        <v>15.413660999999999</v>
      </c>
      <c r="E127" s="69"/>
    </row>
    <row r="128" spans="1:5" ht="13.75" customHeight="1">
      <c r="A128" s="71">
        <v>43287</v>
      </c>
      <c r="B128" s="75">
        <v>2272.87</v>
      </c>
      <c r="C128" s="78">
        <v>15.115646999999999</v>
      </c>
      <c r="D128" s="78">
        <v>14.929760999999999</v>
      </c>
      <c r="E128" s="69"/>
    </row>
    <row r="129" spans="1:5" ht="13.75" customHeight="1">
      <c r="A129" s="71">
        <v>43290</v>
      </c>
      <c r="B129" s="75">
        <v>2285.8000000000002</v>
      </c>
      <c r="C129" s="78">
        <v>14.605861000000001</v>
      </c>
      <c r="D129" s="78">
        <v>14.671537000000001</v>
      </c>
      <c r="E129" s="69"/>
    </row>
    <row r="130" spans="1:5" ht="13.75" customHeight="1">
      <c r="A130" s="71">
        <v>43291</v>
      </c>
      <c r="B130" s="75">
        <v>2294.16</v>
      </c>
      <c r="C130" s="78">
        <v>14.015394000000001</v>
      </c>
      <c r="D130" s="78">
        <v>14.343154999999999</v>
      </c>
      <c r="E130" s="69"/>
    </row>
    <row r="131" spans="1:5" ht="13.75" customHeight="1">
      <c r="A131" s="72">
        <v>43292</v>
      </c>
      <c r="B131" s="75">
        <v>2280.62</v>
      </c>
      <c r="C131" s="78">
        <v>13.278993</v>
      </c>
      <c r="D131" s="78">
        <v>13.910462000000001</v>
      </c>
      <c r="E131" s="69"/>
    </row>
    <row r="132" spans="1:5" ht="13.75" customHeight="1">
      <c r="A132" s="73">
        <v>43293</v>
      </c>
      <c r="B132" s="75">
        <v>2285.06</v>
      </c>
      <c r="C132" s="78">
        <v>12.931623999999999</v>
      </c>
      <c r="D132" s="78">
        <v>13.639272999999999</v>
      </c>
      <c r="E132" s="69"/>
    </row>
    <row r="133" spans="1:5" ht="13.75" customHeight="1">
      <c r="A133" s="71">
        <v>43294</v>
      </c>
      <c r="B133" s="75">
        <v>2310.9</v>
      </c>
      <c r="C133" s="78">
        <v>12.219749</v>
      </c>
      <c r="D133" s="78">
        <v>13.171759</v>
      </c>
      <c r="E133" s="69"/>
    </row>
    <row r="134" spans="1:5" ht="13.75" customHeight="1">
      <c r="A134" s="71">
        <v>43297</v>
      </c>
      <c r="B134" s="75">
        <v>2301.9899999999998</v>
      </c>
      <c r="C134" s="78">
        <v>13.261255</v>
      </c>
      <c r="D134" s="78">
        <v>13.557406</v>
      </c>
      <c r="E134" s="69"/>
    </row>
    <row r="135" spans="1:5" ht="13.75" customHeight="1">
      <c r="A135" s="71">
        <v>43298</v>
      </c>
      <c r="B135" s="75">
        <v>2297.92</v>
      </c>
      <c r="C135" s="78">
        <v>12.652948</v>
      </c>
      <c r="D135" s="78">
        <v>13.168927999999999</v>
      </c>
      <c r="E135" s="69"/>
    </row>
    <row r="136" spans="1:5" ht="13.75" customHeight="1">
      <c r="A136" s="72">
        <v>43299</v>
      </c>
      <c r="B136" s="75">
        <v>2290.11</v>
      </c>
      <c r="C136" s="78">
        <v>11.970437</v>
      </c>
      <c r="D136" s="78">
        <v>12.714757000000001</v>
      </c>
      <c r="E136" s="69"/>
    </row>
    <row r="137" spans="1:5" ht="13.75" customHeight="1">
      <c r="A137" s="73">
        <v>43300</v>
      </c>
      <c r="B137" s="75">
        <v>2282.29</v>
      </c>
      <c r="C137" s="78">
        <v>11.507714999999999</v>
      </c>
      <c r="D137" s="78">
        <v>12.339295999999999</v>
      </c>
      <c r="E137" s="69"/>
    </row>
    <row r="138" spans="1:5" ht="13.75" customHeight="1">
      <c r="A138" s="71">
        <v>43301</v>
      </c>
      <c r="B138" s="75">
        <v>2289.19</v>
      </c>
      <c r="C138" s="78">
        <v>11.117891999999999</v>
      </c>
      <c r="D138" s="78">
        <v>11.980776000000001</v>
      </c>
      <c r="E138" s="69"/>
    </row>
    <row r="139" spans="1:5" ht="13.75" customHeight="1">
      <c r="A139" s="71">
        <v>43304</v>
      </c>
      <c r="B139" s="75">
        <v>2269.31</v>
      </c>
      <c r="C139" s="78">
        <v>10.749394000000001</v>
      </c>
      <c r="D139" s="78">
        <v>11.617915999999999</v>
      </c>
      <c r="E139" s="69"/>
    </row>
    <row r="140" spans="1:5" ht="13.75" customHeight="1">
      <c r="A140" s="71">
        <v>43305</v>
      </c>
      <c r="B140" s="75">
        <v>2280.1999999999998</v>
      </c>
      <c r="C140" s="78">
        <v>11.464596999999999</v>
      </c>
      <c r="D140" s="78">
        <v>11.790056999999999</v>
      </c>
      <c r="E140" s="69"/>
    </row>
    <row r="141" spans="1:5" ht="13.75" customHeight="1">
      <c r="A141" s="72">
        <v>43306</v>
      </c>
      <c r="B141" s="75">
        <v>2273.0300000000002</v>
      </c>
      <c r="C141" s="78">
        <v>11.249987000000001</v>
      </c>
      <c r="D141" s="78">
        <v>11.542752999999999</v>
      </c>
      <c r="E141" s="69"/>
    </row>
    <row r="142" spans="1:5" ht="13.75" customHeight="1">
      <c r="A142" s="73">
        <v>43307</v>
      </c>
      <c r="B142" s="75">
        <v>2289.06</v>
      </c>
      <c r="C142" s="78">
        <v>10.873297000000001</v>
      </c>
      <c r="D142" s="78">
        <v>11.204827</v>
      </c>
      <c r="E142" s="69"/>
    </row>
    <row r="143" spans="1:5" ht="13.75" customHeight="1">
      <c r="A143" s="71">
        <v>43308</v>
      </c>
      <c r="B143" s="75">
        <v>2294.9899999999998</v>
      </c>
      <c r="C143" s="78">
        <v>11.165577000000001</v>
      </c>
      <c r="D143" s="78">
        <v>11.201354</v>
      </c>
      <c r="E143" s="69"/>
    </row>
    <row r="144" spans="1:5" ht="13.75" customHeight="1">
      <c r="A144" s="71">
        <v>43311</v>
      </c>
      <c r="B144" s="75">
        <v>2293.5100000000002</v>
      </c>
      <c r="C144" s="78">
        <v>10.751955000000001</v>
      </c>
      <c r="D144" s="78">
        <v>10.851618</v>
      </c>
      <c r="E144" s="69"/>
    </row>
    <row r="145" spans="1:5" ht="13.75" customHeight="1">
      <c r="A145" s="71">
        <v>43312</v>
      </c>
      <c r="B145" s="75">
        <v>2295.2600000000002</v>
      </c>
      <c r="C145" s="78">
        <v>10.300909000000001</v>
      </c>
      <c r="D145" s="78">
        <v>10.46275</v>
      </c>
      <c r="E145" s="69"/>
    </row>
    <row r="146" spans="1:5" ht="13.75" customHeight="1">
      <c r="A146" s="72">
        <v>43313</v>
      </c>
      <c r="B146" s="75">
        <v>2307.0700000000002</v>
      </c>
      <c r="C146" s="78">
        <v>9.9208320000000008</v>
      </c>
      <c r="D146" s="78">
        <v>10.089546</v>
      </c>
      <c r="E146" s="69"/>
    </row>
    <row r="147" spans="1:5" ht="13.75" customHeight="1">
      <c r="A147" s="73">
        <v>43314</v>
      </c>
      <c r="B147" s="75">
        <v>2270.1999999999998</v>
      </c>
      <c r="C147" s="78">
        <v>10.039673000000001</v>
      </c>
      <c r="D147" s="78">
        <v>9.9640959999999996</v>
      </c>
      <c r="E147" s="69"/>
    </row>
    <row r="148" spans="1:5" ht="13.75" customHeight="1">
      <c r="A148" s="71">
        <v>43315</v>
      </c>
      <c r="B148" s="75">
        <v>2287.6799999999998</v>
      </c>
      <c r="C148" s="78">
        <v>13.451207999999999</v>
      </c>
      <c r="D148" s="78">
        <v>11.776332</v>
      </c>
      <c r="E148" s="69"/>
    </row>
    <row r="149" spans="1:5" ht="13.75" customHeight="1">
      <c r="A149" s="71">
        <v>43318</v>
      </c>
      <c r="B149" s="75">
        <v>2286.5</v>
      </c>
      <c r="C149" s="78">
        <v>13.377553000000001</v>
      </c>
      <c r="D149" s="78">
        <v>11.805175</v>
      </c>
      <c r="E149" s="69"/>
    </row>
    <row r="150" spans="1:5" ht="13.75" customHeight="1">
      <c r="A150" s="71">
        <v>43319</v>
      </c>
      <c r="B150" s="75">
        <v>2300.16</v>
      </c>
      <c r="C150" s="78">
        <v>12.558159</v>
      </c>
      <c r="D150" s="78">
        <v>11.380357</v>
      </c>
      <c r="E150" s="69"/>
    </row>
    <row r="151" spans="1:5" ht="13.75" customHeight="1">
      <c r="A151" s="72">
        <v>43320</v>
      </c>
      <c r="B151" s="75">
        <v>2301.4499999999998</v>
      </c>
      <c r="C151" s="78">
        <v>12.336570999999999</v>
      </c>
      <c r="D151" s="78">
        <v>11.254523000000001</v>
      </c>
      <c r="E151" s="69"/>
    </row>
    <row r="152" spans="1:5" ht="13.75" customHeight="1">
      <c r="A152" s="73">
        <v>43321</v>
      </c>
      <c r="B152" s="75">
        <v>2303.71</v>
      </c>
      <c r="C152" s="78">
        <v>11.657669</v>
      </c>
      <c r="D152" s="78">
        <v>10.850118</v>
      </c>
      <c r="E152" s="69"/>
    </row>
    <row r="153" spans="1:5" ht="13.75" customHeight="1">
      <c r="A153" s="71">
        <v>43322</v>
      </c>
      <c r="B153" s="75">
        <v>2282.79</v>
      </c>
      <c r="C153" s="78">
        <v>11.083271</v>
      </c>
      <c r="D153" s="78">
        <v>10.465985</v>
      </c>
      <c r="E153" s="69"/>
    </row>
    <row r="154" spans="1:5" ht="13.75" customHeight="1">
      <c r="A154" s="71">
        <v>43325</v>
      </c>
      <c r="B154" s="75">
        <v>2248.4499999999998</v>
      </c>
      <c r="C154" s="78">
        <v>11.822644</v>
      </c>
      <c r="D154" s="78">
        <v>10.800520000000001</v>
      </c>
      <c r="E154" s="69"/>
    </row>
    <row r="155" spans="1:5" ht="13.75" customHeight="1">
      <c r="A155" s="71">
        <v>43326</v>
      </c>
      <c r="B155" s="75">
        <v>2258.91</v>
      </c>
      <c r="C155" s="78">
        <v>14.237940999999999</v>
      </c>
      <c r="D155" s="78">
        <v>12.226331</v>
      </c>
      <c r="E155" s="69"/>
    </row>
    <row r="156" spans="1:5" ht="13.75" customHeight="1">
      <c r="A156" s="72">
        <v>43328</v>
      </c>
      <c r="B156" s="75">
        <v>2240.8000000000002</v>
      </c>
      <c r="C156" s="78">
        <v>13.572483</v>
      </c>
      <c r="D156" s="78">
        <v>11.946645999999999</v>
      </c>
      <c r="E156" s="69"/>
    </row>
    <row r="157" spans="1:5" ht="13.75" customHeight="1">
      <c r="A157" s="73">
        <v>43329</v>
      </c>
      <c r="B157" s="75">
        <v>2247.0500000000002</v>
      </c>
      <c r="C157" s="78">
        <v>13.551</v>
      </c>
      <c r="D157" s="78">
        <v>12.007595</v>
      </c>
      <c r="E157" s="69"/>
    </row>
    <row r="158" spans="1:5" ht="13.75" customHeight="1">
      <c r="A158" s="71">
        <v>43332</v>
      </c>
      <c r="B158" s="75">
        <v>2247.88</v>
      </c>
      <c r="C158" s="78">
        <v>12.807320000000001</v>
      </c>
      <c r="D158" s="78">
        <v>11.633191999999999</v>
      </c>
      <c r="E158" s="69"/>
    </row>
    <row r="159" spans="1:5" ht="13.75" customHeight="1">
      <c r="A159" s="71">
        <v>43333</v>
      </c>
      <c r="B159" s="75">
        <v>2270.06</v>
      </c>
      <c r="C159" s="78">
        <v>12.061968999999999</v>
      </c>
      <c r="D159" s="78">
        <v>11.213588</v>
      </c>
      <c r="E159" s="69"/>
    </row>
    <row r="160" spans="1:5" ht="13.75" customHeight="1">
      <c r="A160" s="71">
        <v>43334</v>
      </c>
      <c r="B160" s="75">
        <v>2273.33</v>
      </c>
      <c r="C160" s="78">
        <v>12.753990999999999</v>
      </c>
      <c r="D160" s="78">
        <v>11.578773999999999</v>
      </c>
      <c r="E160" s="69"/>
    </row>
    <row r="161" spans="1:5" ht="13.75" customHeight="1">
      <c r="A161" s="72">
        <v>43335</v>
      </c>
      <c r="B161" s="75">
        <v>2282.6</v>
      </c>
      <c r="C161" s="78">
        <v>12.042795999999999</v>
      </c>
      <c r="D161" s="78">
        <v>11.176652000000001</v>
      </c>
      <c r="E161" s="69"/>
    </row>
    <row r="162" spans="1:5" ht="13.75" customHeight="1">
      <c r="A162" s="73">
        <v>43336</v>
      </c>
      <c r="B162" s="75">
        <v>2293.21</v>
      </c>
      <c r="C162" s="78">
        <v>11.640902000000001</v>
      </c>
      <c r="D162" s="78">
        <v>10.909162999999999</v>
      </c>
      <c r="E162" s="69"/>
    </row>
    <row r="163" spans="1:5" ht="13.75" customHeight="1">
      <c r="A163" s="71">
        <v>43339</v>
      </c>
      <c r="B163" s="75">
        <v>2299.3000000000002</v>
      </c>
      <c r="C163" s="78">
        <v>11.375825000000001</v>
      </c>
      <c r="D163" s="78">
        <v>10.696109999999999</v>
      </c>
      <c r="E163" s="69"/>
    </row>
    <row r="164" spans="1:5" ht="13.75" customHeight="1">
      <c r="A164" s="71">
        <v>43340</v>
      </c>
      <c r="B164" s="75">
        <v>2303.12</v>
      </c>
      <c r="C164" s="78">
        <v>10.935366999999999</v>
      </c>
      <c r="D164" s="78">
        <v>10.37018</v>
      </c>
      <c r="E164" s="69"/>
    </row>
    <row r="165" spans="1:5" ht="13.75" customHeight="1">
      <c r="A165" s="71">
        <v>43341</v>
      </c>
      <c r="B165" s="75">
        <v>2309.0300000000002</v>
      </c>
      <c r="C165" s="78">
        <v>10.494572</v>
      </c>
      <c r="D165" s="78">
        <v>10.019802</v>
      </c>
      <c r="E165" s="69"/>
    </row>
    <row r="166" spans="1:5" ht="13.75" customHeight="1">
      <c r="A166" s="72">
        <v>43342</v>
      </c>
      <c r="B166" s="75">
        <v>2307.35</v>
      </c>
      <c r="C166" s="78">
        <v>10.183987999999999</v>
      </c>
      <c r="D166" s="78">
        <v>9.718121</v>
      </c>
      <c r="E166" s="69"/>
    </row>
    <row r="167" spans="1:5" ht="13.75" customHeight="1">
      <c r="A167" s="73">
        <v>43343</v>
      </c>
      <c r="B167" s="75">
        <v>2322.88</v>
      </c>
      <c r="C167" s="78">
        <v>9.8210420000000003</v>
      </c>
      <c r="D167" s="78">
        <v>9.3717439999999996</v>
      </c>
      <c r="E167" s="69"/>
    </row>
    <row r="168" spans="1:5" ht="13.75" customHeight="1">
      <c r="A168" s="71">
        <v>43346</v>
      </c>
      <c r="B168" s="75">
        <v>2307.0300000000002</v>
      </c>
      <c r="C168" s="78">
        <v>10.268713999999999</v>
      </c>
      <c r="D168" s="78">
        <v>9.4681219999999993</v>
      </c>
      <c r="E168" s="69"/>
    </row>
    <row r="169" spans="1:5" ht="13.75" customHeight="1">
      <c r="A169" s="71">
        <v>43347</v>
      </c>
      <c r="B169" s="75">
        <v>2315.7199999999998</v>
      </c>
      <c r="C169" s="78">
        <v>10.649361000000001</v>
      </c>
      <c r="D169" s="78">
        <v>9.5743720000000003</v>
      </c>
      <c r="E169" s="69"/>
    </row>
    <row r="170" spans="1:5" ht="13.75" customHeight="1">
      <c r="A170" s="71">
        <v>43348</v>
      </c>
      <c r="B170" s="75">
        <v>2291.77</v>
      </c>
      <c r="C170" s="78">
        <v>10.436448</v>
      </c>
      <c r="D170" s="78">
        <v>9.3641959999999997</v>
      </c>
      <c r="E170" s="69"/>
    </row>
    <row r="171" spans="1:5" ht="13.75" customHeight="1">
      <c r="A171" s="72">
        <v>43349</v>
      </c>
      <c r="B171" s="75">
        <v>2287.61</v>
      </c>
      <c r="C171" s="78">
        <v>11.694639</v>
      </c>
      <c r="D171" s="78">
        <v>10.040098</v>
      </c>
      <c r="E171" s="69"/>
    </row>
    <row r="172" spans="1:5" ht="13.75" customHeight="1">
      <c r="A172" s="73">
        <v>43350</v>
      </c>
      <c r="B172" s="75">
        <v>2281.58</v>
      </c>
      <c r="C172" s="78">
        <v>11.150185</v>
      </c>
      <c r="D172" s="78">
        <v>9.7074929999999995</v>
      </c>
      <c r="E172" s="69"/>
    </row>
    <row r="173" spans="1:5" ht="13.75" customHeight="1">
      <c r="A173" s="71">
        <v>43353</v>
      </c>
      <c r="B173" s="75">
        <v>2288.66</v>
      </c>
      <c r="C173" s="78">
        <v>10.743183</v>
      </c>
      <c r="D173" s="78">
        <v>9.4228310000000004</v>
      </c>
      <c r="E173" s="69"/>
    </row>
    <row r="174" spans="1:5" ht="13.75" customHeight="1">
      <c r="A174" s="71">
        <v>43354</v>
      </c>
      <c r="B174" s="75">
        <v>2283.1999999999998</v>
      </c>
      <c r="C174" s="78">
        <v>10.441967</v>
      </c>
      <c r="D174" s="78">
        <v>9.1761669999999995</v>
      </c>
      <c r="E174" s="69"/>
    </row>
    <row r="175" spans="1:5" ht="13.75" customHeight="1">
      <c r="A175" s="71">
        <v>43355</v>
      </c>
      <c r="B175" s="75">
        <v>2282.92</v>
      </c>
      <c r="C175" s="78">
        <v>10.125531000000001</v>
      </c>
      <c r="D175" s="78">
        <v>8.9018630000000005</v>
      </c>
      <c r="E175" s="69"/>
    </row>
    <row r="176" spans="1:5" ht="13.75" customHeight="1">
      <c r="A176" s="72">
        <v>43356</v>
      </c>
      <c r="B176" s="75">
        <v>2286.23</v>
      </c>
      <c r="C176" s="78">
        <v>9.7628059999999994</v>
      </c>
      <c r="D176" s="78">
        <v>8.5801010000000009</v>
      </c>
      <c r="E176" s="69"/>
    </row>
    <row r="177" spans="1:5" ht="13.75" customHeight="1">
      <c r="A177" s="73">
        <v>43357</v>
      </c>
      <c r="B177" s="75">
        <v>2318.25</v>
      </c>
      <c r="C177" s="78">
        <v>9.4936910000000001</v>
      </c>
      <c r="D177" s="78">
        <v>8.2925020000000007</v>
      </c>
      <c r="E177" s="69"/>
    </row>
    <row r="178" spans="1:5" ht="13.75" customHeight="1">
      <c r="A178" s="71">
        <v>43360</v>
      </c>
      <c r="B178" s="75">
        <v>2303.0100000000002</v>
      </c>
      <c r="C178" s="78">
        <v>12.250451999999999</v>
      </c>
      <c r="D178" s="78">
        <v>9.9248130000000003</v>
      </c>
      <c r="E178" s="69"/>
    </row>
    <row r="179" spans="1:5" ht="13.75" customHeight="1">
      <c r="A179" s="71">
        <v>43361</v>
      </c>
      <c r="B179" s="75">
        <v>2308.98</v>
      </c>
      <c r="C179" s="78">
        <v>12.192551</v>
      </c>
      <c r="D179" s="78">
        <v>9.9645329999999994</v>
      </c>
      <c r="E179" s="69"/>
    </row>
    <row r="180" spans="1:5" ht="13.75" customHeight="1">
      <c r="A180" s="71">
        <v>43362</v>
      </c>
      <c r="B180" s="75">
        <v>2308.46</v>
      </c>
      <c r="C180" s="78">
        <v>11.625985</v>
      </c>
      <c r="D180" s="78">
        <v>9.6664300000000001</v>
      </c>
      <c r="E180" s="69"/>
    </row>
    <row r="181" spans="1:5" ht="13.75" customHeight="1">
      <c r="A181" s="72">
        <v>43363</v>
      </c>
      <c r="B181" s="75">
        <v>2323.4499999999998</v>
      </c>
      <c r="C181" s="78">
        <v>11.042256</v>
      </c>
      <c r="D181" s="78">
        <v>9.3173499999999994</v>
      </c>
      <c r="E181" s="69"/>
    </row>
    <row r="182" spans="1:5" ht="13.75" customHeight="1">
      <c r="A182" s="73">
        <v>43364</v>
      </c>
      <c r="B182" s="75">
        <v>2339.17</v>
      </c>
      <c r="C182" s="78">
        <v>11.188216000000001</v>
      </c>
      <c r="D182" s="78">
        <v>9.3885679999999994</v>
      </c>
      <c r="E182" s="69"/>
    </row>
    <row r="183" spans="1:5" ht="13.75" customHeight="1">
      <c r="A183" s="71">
        <v>43370</v>
      </c>
      <c r="B183" s="75">
        <v>2355.4299999999998</v>
      </c>
      <c r="C183" s="78">
        <v>11.358708999999999</v>
      </c>
      <c r="D183" s="78">
        <v>9.4880220000000008</v>
      </c>
      <c r="E183" s="69"/>
    </row>
    <row r="184" spans="1:5" ht="13.75" customHeight="1">
      <c r="A184" s="71">
        <v>43371</v>
      </c>
      <c r="B184" s="75">
        <v>2343.0700000000002</v>
      </c>
      <c r="C184" s="78">
        <v>11.532482999999999</v>
      </c>
      <c r="D184" s="78">
        <v>9.6029699999999991</v>
      </c>
      <c r="E184" s="69"/>
    </row>
    <row r="185" spans="1:5" ht="13.75" customHeight="1">
      <c r="A185" s="71">
        <v>43374</v>
      </c>
      <c r="B185" s="75">
        <v>2338.88</v>
      </c>
      <c r="C185" s="78">
        <v>11.376818999999999</v>
      </c>
      <c r="D185" s="78">
        <v>9.5195530000000002</v>
      </c>
      <c r="E185" s="69"/>
    </row>
    <row r="186" spans="1:5" ht="13.75" customHeight="1">
      <c r="A186" s="72">
        <v>43375</v>
      </c>
      <c r="B186" s="75">
        <v>2309.5700000000002</v>
      </c>
      <c r="C186" s="78">
        <v>10.877324</v>
      </c>
      <c r="D186" s="78">
        <v>9.2064869999999992</v>
      </c>
      <c r="E186" s="69"/>
    </row>
    <row r="187" spans="1:5" ht="13.75" customHeight="1">
      <c r="A187" s="73">
        <v>43377</v>
      </c>
      <c r="B187" s="75">
        <v>2274.4899999999998</v>
      </c>
      <c r="C187" s="78">
        <v>12.708736</v>
      </c>
      <c r="D187" s="78">
        <v>10.353812</v>
      </c>
      <c r="E187" s="69"/>
    </row>
    <row r="188" spans="1:5" ht="13.75" customHeight="1">
      <c r="A188" s="71">
        <v>43378</v>
      </c>
      <c r="B188" s="75">
        <v>2267.52</v>
      </c>
      <c r="C188" s="78">
        <v>14.898122000000001</v>
      </c>
      <c r="D188" s="78">
        <v>11.895904</v>
      </c>
      <c r="E188" s="69"/>
    </row>
    <row r="189" spans="1:5" ht="13.75" customHeight="1">
      <c r="A189" s="71">
        <v>43381</v>
      </c>
      <c r="B189" s="75">
        <v>2253.83</v>
      </c>
      <c r="C189" s="78">
        <v>13.993864</v>
      </c>
      <c r="D189" s="78">
        <v>11.538992</v>
      </c>
      <c r="E189" s="69"/>
    </row>
    <row r="190" spans="1:5" ht="13.75" customHeight="1">
      <c r="A190" s="71">
        <v>43383</v>
      </c>
      <c r="B190" s="75">
        <v>2228.61</v>
      </c>
      <c r="C190" s="78">
        <v>13.552440000000001</v>
      </c>
      <c r="D190" s="78">
        <v>11.412948</v>
      </c>
      <c r="E190" s="69"/>
    </row>
    <row r="191" spans="1:5" ht="13.75" customHeight="1">
      <c r="A191" s="72">
        <v>43384</v>
      </c>
      <c r="B191" s="75">
        <v>2129.67</v>
      </c>
      <c r="C191" s="78">
        <v>14.280154</v>
      </c>
      <c r="D191" s="78">
        <v>11.986117999999999</v>
      </c>
      <c r="E191" s="69"/>
    </row>
    <row r="192" spans="1:5" ht="13.75" customHeight="1">
      <c r="A192" s="73">
        <v>43385</v>
      </c>
      <c r="B192" s="75">
        <v>2161.85</v>
      </c>
      <c r="C192" s="78">
        <v>29.487663000000001</v>
      </c>
      <c r="D192" s="78">
        <v>22.416986000000001</v>
      </c>
      <c r="E192" s="69"/>
    </row>
    <row r="193" spans="1:5" ht="13.75" customHeight="1">
      <c r="A193" s="71">
        <v>43388</v>
      </c>
      <c r="B193" s="75">
        <v>2145.12</v>
      </c>
      <c r="C193" s="78">
        <v>28.213812000000001</v>
      </c>
      <c r="D193" s="78">
        <v>22.518568999999999</v>
      </c>
      <c r="E193" s="69"/>
    </row>
    <row r="194" spans="1:5" ht="13.75" customHeight="1">
      <c r="A194" s="71">
        <v>43389</v>
      </c>
      <c r="B194" s="75">
        <v>2145.12</v>
      </c>
      <c r="C194" s="78">
        <v>26.094242999999999</v>
      </c>
      <c r="D194" s="78">
        <v>21.951651999999999</v>
      </c>
      <c r="E194" s="69"/>
    </row>
    <row r="195" spans="1:5" ht="13.75" customHeight="1">
      <c r="A195" s="71">
        <v>43390</v>
      </c>
      <c r="B195" s="75">
        <v>2167.5100000000002</v>
      </c>
      <c r="C195" s="78">
        <v>23.808140000000002</v>
      </c>
      <c r="D195" s="78">
        <v>21.157813999999998</v>
      </c>
      <c r="E195" s="69"/>
    </row>
    <row r="196" spans="1:5" ht="13.75" customHeight="1">
      <c r="A196" s="72">
        <v>43391</v>
      </c>
      <c r="B196" s="75">
        <v>2148.31</v>
      </c>
      <c r="C196" s="78">
        <v>22.582750000000001</v>
      </c>
      <c r="D196" s="78">
        <v>20.860423999999998</v>
      </c>
      <c r="E196" s="69"/>
    </row>
    <row r="197" spans="1:5" ht="13.75" customHeight="1">
      <c r="A197" s="73">
        <v>43392</v>
      </c>
      <c r="B197" s="75">
        <v>2156.2600000000002</v>
      </c>
      <c r="C197" s="78">
        <v>21.307943000000002</v>
      </c>
      <c r="D197" s="78">
        <v>20.455348999999998</v>
      </c>
      <c r="E197" s="69"/>
    </row>
    <row r="198" spans="1:5" ht="13.75" customHeight="1">
      <c r="A198" s="71">
        <v>43395</v>
      </c>
      <c r="B198" s="75">
        <v>2161.71</v>
      </c>
      <c r="C198" s="78">
        <v>19.658097999999999</v>
      </c>
      <c r="D198" s="78">
        <v>19.777449000000001</v>
      </c>
      <c r="E198" s="69"/>
    </row>
    <row r="199" spans="1:5" ht="13.75" customHeight="1">
      <c r="A199" s="71">
        <v>43396</v>
      </c>
      <c r="B199" s="75">
        <v>2106.1</v>
      </c>
      <c r="C199" s="78">
        <v>18.135663000000001</v>
      </c>
      <c r="D199" s="78">
        <v>19.092126</v>
      </c>
      <c r="E199" s="69"/>
    </row>
    <row r="200" spans="1:5" ht="13.75" customHeight="1">
      <c r="A200" s="71">
        <v>43397</v>
      </c>
      <c r="B200" s="75">
        <v>2097.58</v>
      </c>
      <c r="C200" s="78">
        <v>22.530719000000001</v>
      </c>
      <c r="D200" s="78">
        <v>21.451765999999999</v>
      </c>
      <c r="E200" s="69"/>
    </row>
    <row r="201" spans="1:5" ht="13.75" customHeight="1">
      <c r="A201" s="72">
        <v>43398</v>
      </c>
      <c r="B201" s="75">
        <v>2063.3000000000002</v>
      </c>
      <c r="C201" s="78">
        <v>20.762381000000001</v>
      </c>
      <c r="D201" s="78">
        <v>20.746997</v>
      </c>
      <c r="E201" s="69"/>
    </row>
    <row r="202" spans="1:5" ht="13.75" customHeight="1">
      <c r="A202" s="73">
        <v>43399</v>
      </c>
      <c r="B202" s="75">
        <v>2027.15</v>
      </c>
      <c r="C202" s="78">
        <v>21.312128999999999</v>
      </c>
      <c r="D202" s="78">
        <v>21.176888000000002</v>
      </c>
      <c r="E202" s="69"/>
    </row>
    <row r="203" spans="1:5" ht="13.75" customHeight="1">
      <c r="A203" s="71">
        <v>43402</v>
      </c>
      <c r="B203" s="75">
        <v>1996.05</v>
      </c>
      <c r="C203" s="78">
        <v>22.063231999999999</v>
      </c>
      <c r="D203" s="78">
        <v>21.737677000000001</v>
      </c>
      <c r="E203" s="69"/>
    </row>
    <row r="204" spans="1:5" ht="13.75" customHeight="1">
      <c r="A204" s="71">
        <v>43403</v>
      </c>
      <c r="B204" s="75">
        <v>2014.69</v>
      </c>
      <c r="C204" s="78">
        <v>22.107253</v>
      </c>
      <c r="D204" s="78">
        <v>21.948737999999999</v>
      </c>
      <c r="E204" s="69"/>
    </row>
    <row r="205" spans="1:5" ht="13.75" customHeight="1">
      <c r="A205" s="71">
        <v>43404</v>
      </c>
      <c r="B205" s="75">
        <v>2029.69</v>
      </c>
      <c r="C205" s="78">
        <v>20.955431000000001</v>
      </c>
      <c r="D205" s="78">
        <v>21.517358999999999</v>
      </c>
      <c r="E205" s="69"/>
    </row>
    <row r="206" spans="1:5" ht="13.75" customHeight="1">
      <c r="A206" s="72">
        <v>43405</v>
      </c>
      <c r="B206" s="75">
        <v>2024.46</v>
      </c>
      <c r="C206" s="78">
        <v>19.702074</v>
      </c>
      <c r="D206" s="78">
        <v>20.975287999999999</v>
      </c>
      <c r="E206" s="69"/>
    </row>
    <row r="207" spans="1:5" ht="13.75" customHeight="1">
      <c r="A207" s="73">
        <v>43406</v>
      </c>
      <c r="B207" s="75">
        <v>2096</v>
      </c>
      <c r="C207" s="78">
        <v>18.177149</v>
      </c>
      <c r="D207" s="78">
        <v>20.246200000000002</v>
      </c>
      <c r="E207" s="69"/>
    </row>
    <row r="208" spans="1:5" ht="13.75" customHeight="1">
      <c r="A208" s="71">
        <v>43409</v>
      </c>
      <c r="B208" s="75">
        <v>2076.92</v>
      </c>
      <c r="C208" s="78">
        <v>26.182586000000001</v>
      </c>
      <c r="D208" s="78">
        <v>24.426092000000001</v>
      </c>
      <c r="E208" s="69"/>
    </row>
    <row r="209" spans="1:5" ht="13.75" customHeight="1">
      <c r="A209" s="71">
        <v>43410</v>
      </c>
      <c r="B209" s="75">
        <v>2089.62</v>
      </c>
      <c r="C209" s="78">
        <v>24.467055999999999</v>
      </c>
      <c r="D209" s="78">
        <v>23.858505999999998</v>
      </c>
      <c r="E209" s="69"/>
    </row>
    <row r="210" spans="1:5" ht="13.75" customHeight="1">
      <c r="A210" s="71">
        <v>43411</v>
      </c>
      <c r="B210" s="75">
        <v>2078.69</v>
      </c>
      <c r="C210" s="78">
        <v>22.632247</v>
      </c>
      <c r="D210" s="78">
        <v>23.139873000000001</v>
      </c>
      <c r="E210" s="69"/>
    </row>
    <row r="211" spans="1:5" ht="13.75" customHeight="1">
      <c r="A211" s="72">
        <v>43412</v>
      </c>
      <c r="B211" s="75">
        <v>2092.63</v>
      </c>
      <c r="C211" s="78">
        <v>20.941047000000001</v>
      </c>
      <c r="D211" s="78">
        <v>22.413139999999999</v>
      </c>
      <c r="E211" s="69"/>
    </row>
    <row r="212" spans="1:5" ht="13.75" customHeight="1">
      <c r="A212" s="73">
        <v>43413</v>
      </c>
      <c r="B212" s="75">
        <v>2086.09</v>
      </c>
      <c r="C212" s="78">
        <v>19.601261999999998</v>
      </c>
      <c r="D212" s="78">
        <v>21.786871000000001</v>
      </c>
      <c r="E212" s="69"/>
    </row>
    <row r="213" spans="1:5" ht="13.75" customHeight="1">
      <c r="A213" s="71">
        <v>43416</v>
      </c>
      <c r="B213" s="75">
        <v>2080.44</v>
      </c>
      <c r="C213" s="78">
        <v>18.117173000000001</v>
      </c>
      <c r="D213" s="78">
        <v>21.040702</v>
      </c>
      <c r="E213" s="69"/>
    </row>
    <row r="214" spans="1:5" ht="13.75" customHeight="1">
      <c r="A214" s="71">
        <v>43417</v>
      </c>
      <c r="B214" s="75">
        <v>2071.23</v>
      </c>
      <c r="C214" s="78">
        <v>16.786239999999999</v>
      </c>
      <c r="D214" s="78">
        <v>20.312235000000001</v>
      </c>
      <c r="E214" s="69"/>
    </row>
    <row r="215" spans="1:5" ht="13.75" customHeight="1">
      <c r="A215" s="71">
        <v>43418</v>
      </c>
      <c r="B215" s="75">
        <v>2068.0500000000002</v>
      </c>
      <c r="C215" s="78">
        <v>15.749332000000001</v>
      </c>
      <c r="D215" s="78">
        <v>19.667451</v>
      </c>
      <c r="E215" s="69"/>
    </row>
    <row r="216" spans="1:5" ht="13.75" customHeight="1">
      <c r="A216" s="72">
        <v>43419</v>
      </c>
      <c r="B216" s="75">
        <v>2088.06</v>
      </c>
      <c r="C216" s="78">
        <v>14.653619000000001</v>
      </c>
      <c r="D216" s="78">
        <v>18.967357</v>
      </c>
      <c r="E216" s="69"/>
    </row>
    <row r="217" spans="1:5" ht="13.75" customHeight="1">
      <c r="A217" s="73">
        <v>43420</v>
      </c>
      <c r="B217" s="75">
        <v>2092.4</v>
      </c>
      <c r="C217" s="78">
        <v>14.760548</v>
      </c>
      <c r="D217" s="78">
        <v>18.729797000000001</v>
      </c>
      <c r="E217" s="69"/>
    </row>
    <row r="218" spans="1:5" ht="13.75" customHeight="1">
      <c r="A218" s="71">
        <v>43423</v>
      </c>
      <c r="B218" s="75">
        <v>2100.56</v>
      </c>
      <c r="C218" s="78">
        <v>13.812628999999999</v>
      </c>
      <c r="D218" s="78">
        <v>18.073827000000001</v>
      </c>
      <c r="E218" s="69"/>
    </row>
    <row r="219" spans="1:5" ht="13.75" customHeight="1">
      <c r="A219" s="71">
        <v>43424</v>
      </c>
      <c r="B219" s="75">
        <v>2082.58</v>
      </c>
      <c r="C219" s="78">
        <v>13.127934</v>
      </c>
      <c r="D219" s="78">
        <v>17.497869000000001</v>
      </c>
      <c r="E219" s="69"/>
    </row>
    <row r="220" spans="1:5" ht="13.75" customHeight="1">
      <c r="A220" s="71">
        <v>43425</v>
      </c>
      <c r="B220" s="75">
        <v>2076.5500000000002</v>
      </c>
      <c r="C220" s="78">
        <v>13.304383</v>
      </c>
      <c r="D220" s="78">
        <v>17.252734</v>
      </c>
      <c r="E220" s="69"/>
    </row>
    <row r="221" spans="1:5" ht="13.75" customHeight="1">
      <c r="A221" s="72">
        <v>43426</v>
      </c>
      <c r="B221" s="75">
        <v>2069.9499999999998</v>
      </c>
      <c r="C221" s="78">
        <v>12.603417</v>
      </c>
      <c r="D221" s="78">
        <v>16.674005999999999</v>
      </c>
      <c r="E221" s="69"/>
    </row>
    <row r="222" spans="1:5" ht="13.75" customHeight="1">
      <c r="A222" s="73">
        <v>43427</v>
      </c>
      <c r="B222" s="75">
        <v>2057.48</v>
      </c>
      <c r="C222" s="78">
        <v>12.0258</v>
      </c>
      <c r="D222" s="78">
        <v>16.127351000000001</v>
      </c>
      <c r="E222" s="69"/>
    </row>
    <row r="223" spans="1:5" ht="13.75" customHeight="1">
      <c r="A223" s="71">
        <v>43430</v>
      </c>
      <c r="B223" s="75">
        <v>2083.02</v>
      </c>
      <c r="C223" s="78">
        <v>11.910835000000001</v>
      </c>
      <c r="D223" s="78">
        <v>15.752924</v>
      </c>
      <c r="E223" s="69"/>
    </row>
    <row r="224" spans="1:5" ht="13.75" customHeight="1">
      <c r="A224" s="71">
        <v>43431</v>
      </c>
      <c r="B224" s="75">
        <v>2099.42</v>
      </c>
      <c r="C224" s="78">
        <v>13.357396</v>
      </c>
      <c r="D224" s="78">
        <v>16.055194</v>
      </c>
      <c r="E224" s="69"/>
    </row>
    <row r="225" spans="1:5" ht="13.75" customHeight="1">
      <c r="A225" s="71">
        <v>43432</v>
      </c>
      <c r="B225" s="75">
        <v>2108.2199999999998</v>
      </c>
      <c r="C225" s="78">
        <v>13.33431</v>
      </c>
      <c r="D225" s="78">
        <v>15.826237000000001</v>
      </c>
      <c r="E225" s="69"/>
    </row>
    <row r="226" spans="1:5" ht="13.75" customHeight="1">
      <c r="A226" s="72">
        <v>43433</v>
      </c>
      <c r="B226" s="75">
        <v>2114.1</v>
      </c>
      <c r="C226" s="78">
        <v>12.749269999999999</v>
      </c>
      <c r="D226" s="78">
        <v>15.356208000000001</v>
      </c>
      <c r="E226" s="69"/>
    </row>
    <row r="227" spans="1:5" ht="13.75" customHeight="1">
      <c r="A227" s="73">
        <v>43434</v>
      </c>
      <c r="B227" s="75">
        <v>2096.86</v>
      </c>
      <c r="C227" s="78">
        <v>12.117647</v>
      </c>
      <c r="D227" s="78">
        <v>14.847706000000001</v>
      </c>
      <c r="E227" s="69"/>
    </row>
    <row r="228" spans="1:5" ht="13.75" customHeight="1">
      <c r="A228" s="71">
        <v>43437</v>
      </c>
      <c r="B228" s="75">
        <v>2131.9299999999998</v>
      </c>
      <c r="C228" s="78">
        <v>12.406276</v>
      </c>
      <c r="D228" s="78">
        <v>14.724033</v>
      </c>
      <c r="E228" s="69"/>
    </row>
    <row r="229" spans="1:5" ht="13.75" customHeight="1">
      <c r="A229" s="71">
        <v>43438</v>
      </c>
      <c r="B229" s="75">
        <v>2114.35</v>
      </c>
      <c r="C229" s="78">
        <v>15.148057</v>
      </c>
      <c r="D229" s="78">
        <v>15.831531999999999</v>
      </c>
      <c r="E229" s="69"/>
    </row>
    <row r="230" spans="1:5" ht="13.75" customHeight="1">
      <c r="A230" s="71">
        <v>43439</v>
      </c>
      <c r="B230" s="75">
        <v>2101.31</v>
      </c>
      <c r="C230" s="78">
        <v>14.892416000000001</v>
      </c>
      <c r="D230" s="78">
        <v>15.655922</v>
      </c>
      <c r="E230" s="69"/>
    </row>
    <row r="231" spans="1:5" ht="13.75" customHeight="1">
      <c r="A231" s="72">
        <v>43440</v>
      </c>
      <c r="B231" s="75">
        <v>2068.69</v>
      </c>
      <c r="C231" s="78">
        <v>14.330582</v>
      </c>
      <c r="D231" s="78">
        <v>15.315033</v>
      </c>
      <c r="E231" s="69"/>
    </row>
    <row r="232" spans="1:5" ht="13.75" customHeight="1">
      <c r="A232" s="73">
        <v>43441</v>
      </c>
      <c r="B232" s="75">
        <v>2075.7600000000002</v>
      </c>
      <c r="C232" s="78">
        <v>16.162707999999999</v>
      </c>
      <c r="D232" s="78">
        <v>16.177143000000001</v>
      </c>
      <c r="E232" s="69"/>
    </row>
    <row r="233" spans="1:5" ht="13.75" customHeight="1">
      <c r="A233" s="71">
        <v>43444</v>
      </c>
      <c r="B233" s="75">
        <v>2053.79</v>
      </c>
      <c r="C233" s="78">
        <v>15.119351999999999</v>
      </c>
      <c r="D233" s="78">
        <v>15.65879</v>
      </c>
      <c r="E233" s="69"/>
    </row>
    <row r="234" spans="1:5" ht="13.75" customHeight="1">
      <c r="A234" s="71">
        <v>43445</v>
      </c>
      <c r="B234" s="75">
        <v>2052.9699999999998</v>
      </c>
      <c r="C234" s="78">
        <v>15.363979</v>
      </c>
      <c r="D234" s="78">
        <v>15.749499</v>
      </c>
      <c r="E234" s="69"/>
    </row>
    <row r="235" spans="1:5" ht="13.75" customHeight="1">
      <c r="A235" s="71">
        <v>43446</v>
      </c>
      <c r="B235" s="75">
        <v>2082.5700000000002</v>
      </c>
      <c r="C235" s="78">
        <v>14.290412999999999</v>
      </c>
      <c r="D235" s="78">
        <v>15.180889000000001</v>
      </c>
      <c r="E235" s="69"/>
    </row>
    <row r="236" spans="1:5" ht="13.75" customHeight="1">
      <c r="A236" s="72">
        <v>43447</v>
      </c>
      <c r="B236" s="75">
        <v>2095.5500000000002</v>
      </c>
      <c r="C236" s="78">
        <v>15.714027</v>
      </c>
      <c r="D236" s="78">
        <v>15.835627000000001</v>
      </c>
      <c r="E236" s="69"/>
    </row>
    <row r="237" spans="1:5" ht="13.75" customHeight="1">
      <c r="A237" s="73">
        <v>43448</v>
      </c>
      <c r="B237" s="75">
        <v>2069.38</v>
      </c>
      <c r="C237" s="78">
        <v>15.032557000000001</v>
      </c>
      <c r="D237" s="78">
        <v>15.487644</v>
      </c>
      <c r="E237" s="69"/>
    </row>
    <row r="238" spans="1:5" ht="13.75" customHeight="1">
      <c r="A238" s="71">
        <v>43451</v>
      </c>
      <c r="B238" s="75">
        <v>2071.09</v>
      </c>
      <c r="C238" s="78">
        <v>15.77694</v>
      </c>
      <c r="D238" s="78">
        <v>15.846016000000001</v>
      </c>
      <c r="E238" s="69"/>
    </row>
    <row r="239" spans="1:5" ht="13.75" customHeight="1">
      <c r="A239" s="71">
        <v>43452</v>
      </c>
      <c r="B239" s="75">
        <v>2062.11</v>
      </c>
      <c r="C239" s="78">
        <v>14.658621999999999</v>
      </c>
      <c r="D239" s="78">
        <v>15.276973</v>
      </c>
      <c r="E239" s="69"/>
    </row>
    <row r="240" spans="1:5" ht="13.75" customHeight="1">
      <c r="A240" s="71">
        <v>43453</v>
      </c>
      <c r="B240" s="75">
        <v>2078.84</v>
      </c>
      <c r="C240" s="78">
        <v>13.900736</v>
      </c>
      <c r="D240" s="78">
        <v>14.838813999999999</v>
      </c>
      <c r="E240" s="69"/>
    </row>
    <row r="241" spans="1:5" ht="13.75" customHeight="1">
      <c r="A241" s="72">
        <v>43454</v>
      </c>
      <c r="B241" s="75">
        <v>2060.12</v>
      </c>
      <c r="C241" s="78">
        <v>13.825647</v>
      </c>
      <c r="D241" s="78">
        <v>14.705026999999999</v>
      </c>
      <c r="E241" s="69"/>
    </row>
    <row r="242" spans="1:5" ht="13.75" customHeight="1">
      <c r="A242" s="73">
        <v>43455</v>
      </c>
      <c r="B242" s="75">
        <v>2061.4899999999998</v>
      </c>
      <c r="C242" s="78">
        <v>13.96411</v>
      </c>
      <c r="D242" s="78">
        <v>14.680776</v>
      </c>
      <c r="E242" s="69"/>
    </row>
    <row r="243" spans="1:5" ht="13.75" customHeight="1">
      <c r="A243" s="71">
        <v>43458</v>
      </c>
      <c r="B243" s="75">
        <v>2055.0100000000002</v>
      </c>
      <c r="C243" s="78">
        <v>13.070601999999999</v>
      </c>
      <c r="D243" s="78">
        <v>14.152668999999999</v>
      </c>
      <c r="E243" s="69"/>
    </row>
    <row r="244" spans="1:5" ht="13.75" customHeight="1">
      <c r="A244" s="71">
        <v>43460</v>
      </c>
      <c r="B244" s="75">
        <v>2028.01</v>
      </c>
      <c r="C244" s="78">
        <v>12.42271</v>
      </c>
      <c r="D244" s="78">
        <v>13.705731999999999</v>
      </c>
      <c r="E244" s="69"/>
    </row>
    <row r="245" spans="1:5" ht="13.75" customHeight="1">
      <c r="A245" s="71">
        <v>43461</v>
      </c>
      <c r="B245" s="75">
        <v>2028.44</v>
      </c>
      <c r="C245" s="78">
        <v>14.006933999999999</v>
      </c>
      <c r="D245" s="78">
        <v>14.346118000000001</v>
      </c>
      <c r="E245" s="69"/>
    </row>
    <row r="246" spans="1:5" ht="13.75" customHeight="1">
      <c r="A246" s="72">
        <v>43462</v>
      </c>
      <c r="B246" s="75">
        <v>2041.04</v>
      </c>
      <c r="C246" s="78">
        <v>13.102824999999999</v>
      </c>
      <c r="D246" s="78">
        <v>13.82761</v>
      </c>
      <c r="E246" s="69"/>
    </row>
    <row r="247" spans="1:5" ht="13.75" customHeight="1">
      <c r="A247" s="73">
        <v>43467</v>
      </c>
      <c r="B247" s="75">
        <v>2010</v>
      </c>
      <c r="C247" s="78">
        <v>12.827584999999999</v>
      </c>
      <c r="D247" s="78">
        <v>13.582585</v>
      </c>
      <c r="E247" s="69"/>
    </row>
    <row r="248" spans="1:5" ht="13.75" customHeight="1">
      <c r="A248" s="71">
        <v>43468</v>
      </c>
      <c r="B248" s="75">
        <v>1993.7</v>
      </c>
      <c r="C248" s="78">
        <v>14.987529</v>
      </c>
      <c r="D248" s="78">
        <v>14.608715999999999</v>
      </c>
      <c r="E248" s="69"/>
    </row>
    <row r="249" spans="1:5" ht="13.75" customHeight="1">
      <c r="A249" s="71">
        <v>43469</v>
      </c>
      <c r="B249" s="75">
        <v>2010.25</v>
      </c>
      <c r="C249" s="78">
        <v>14.733694</v>
      </c>
      <c r="D249" s="78">
        <v>14.495647</v>
      </c>
      <c r="E249" s="69"/>
    </row>
    <row r="250" spans="1:5" ht="13.75" customHeight="1">
      <c r="A250" s="71">
        <v>43472</v>
      </c>
      <c r="B250" s="75">
        <v>2037.1</v>
      </c>
      <c r="C250" s="78">
        <v>14.54702</v>
      </c>
      <c r="D250" s="78">
        <v>14.402498</v>
      </c>
      <c r="E250" s="69"/>
    </row>
    <row r="251" spans="1:5" ht="13.75" customHeight="1">
      <c r="A251" s="72">
        <v>43473</v>
      </c>
      <c r="B251" s="75">
        <v>2025.27</v>
      </c>
      <c r="C251" s="78">
        <v>15.59737</v>
      </c>
      <c r="D251" s="78">
        <v>14.973520000000001</v>
      </c>
      <c r="E251" s="69"/>
    </row>
    <row r="252" spans="1:5" ht="13.75" customHeight="1">
      <c r="A252" s="73">
        <v>43474</v>
      </c>
      <c r="B252" s="75">
        <v>2064.71</v>
      </c>
      <c r="C252" s="78">
        <v>14.880493</v>
      </c>
      <c r="D252" s="78">
        <v>14.640844</v>
      </c>
      <c r="E252" s="69"/>
    </row>
    <row r="253" spans="1:5" ht="13.75" customHeight="1">
      <c r="A253" s="71">
        <v>43475</v>
      </c>
      <c r="B253" s="75">
        <v>2063.2800000000002</v>
      </c>
      <c r="C253" s="78">
        <v>17.804093000000002</v>
      </c>
      <c r="D253" s="78">
        <v>16.300395000000002</v>
      </c>
      <c r="E253" s="69"/>
    </row>
    <row r="254" spans="1:5" ht="13.75" customHeight="1">
      <c r="A254" s="71">
        <v>43476</v>
      </c>
      <c r="B254" s="75">
        <v>2075.5700000000002</v>
      </c>
      <c r="C254" s="78">
        <v>16.440919000000001</v>
      </c>
      <c r="D254" s="78">
        <v>15.713657</v>
      </c>
      <c r="E254" s="69"/>
    </row>
    <row r="255" spans="1:5" ht="13.75" customHeight="1">
      <c r="A255" s="71">
        <v>43479</v>
      </c>
      <c r="B255" s="75">
        <v>2064.52</v>
      </c>
      <c r="C255" s="78">
        <v>15.617743000000001</v>
      </c>
      <c r="D255" s="78">
        <v>15.352373999999999</v>
      </c>
      <c r="E255" s="69"/>
    </row>
    <row r="256" spans="1:5" ht="13.75" customHeight="1">
      <c r="A256" s="72">
        <v>43480</v>
      </c>
      <c r="B256" s="75">
        <v>2097.1799999999998</v>
      </c>
      <c r="C256" s="78">
        <v>14.836702000000001</v>
      </c>
      <c r="D256" s="78">
        <v>14.968510999999999</v>
      </c>
      <c r="E256" s="69"/>
    </row>
    <row r="257" spans="1:5" ht="13.75" customHeight="1">
      <c r="A257" s="73">
        <v>43481</v>
      </c>
      <c r="B257" s="75">
        <v>2106.1</v>
      </c>
      <c r="C257" s="78">
        <v>16.546837</v>
      </c>
      <c r="D257" s="78">
        <v>15.881881999999999</v>
      </c>
      <c r="E257" s="69"/>
    </row>
    <row r="258" spans="1:5" ht="13.75" customHeight="1">
      <c r="A258" s="71">
        <v>43482</v>
      </c>
      <c r="B258" s="75">
        <v>2107.06</v>
      </c>
      <c r="C258" s="78">
        <v>15.523386</v>
      </c>
      <c r="D258" s="78">
        <v>15.41249</v>
      </c>
      <c r="E258" s="69"/>
    </row>
    <row r="259" spans="1:5" ht="13.75" customHeight="1">
      <c r="A259" s="71">
        <v>43483</v>
      </c>
      <c r="B259" s="75">
        <v>2124.2800000000002</v>
      </c>
      <c r="C259" s="78">
        <v>14.430733</v>
      </c>
      <c r="D259" s="78">
        <v>14.856377999999999</v>
      </c>
      <c r="E259" s="69"/>
    </row>
    <row r="260" spans="1:5" ht="13.75" customHeight="1">
      <c r="A260" s="71">
        <v>43486</v>
      </c>
      <c r="B260" s="75">
        <v>2124.61</v>
      </c>
      <c r="C260" s="78">
        <v>14.272724999999999</v>
      </c>
      <c r="D260" s="78">
        <v>14.727308000000001</v>
      </c>
      <c r="E260" s="69"/>
    </row>
    <row r="261" spans="1:5" ht="13.75" customHeight="1">
      <c r="A261" s="72">
        <v>43487</v>
      </c>
      <c r="B261" s="75">
        <v>2117.77</v>
      </c>
      <c r="C261" s="78">
        <v>13.334345000000001</v>
      </c>
      <c r="D261" s="78">
        <v>14.194876000000001</v>
      </c>
      <c r="E261" s="69"/>
    </row>
    <row r="262" spans="1:5" ht="13.75" customHeight="1">
      <c r="A262" s="73">
        <v>43488</v>
      </c>
      <c r="B262" s="75">
        <v>2127.7800000000002</v>
      </c>
      <c r="C262" s="78">
        <v>12.6556</v>
      </c>
      <c r="D262" s="78">
        <v>13.749385999999999</v>
      </c>
      <c r="E262" s="69"/>
    </row>
    <row r="263" spans="1:5" ht="13.75" customHeight="1">
      <c r="A263" s="71">
        <v>43489</v>
      </c>
      <c r="B263" s="75">
        <v>2145.0300000000002</v>
      </c>
      <c r="C263" s="78">
        <v>12.237358</v>
      </c>
      <c r="D263" s="78">
        <v>13.401472</v>
      </c>
      <c r="E263" s="69"/>
    </row>
    <row r="264" spans="1:5" ht="13.75" customHeight="1">
      <c r="A264" s="71">
        <v>43490</v>
      </c>
      <c r="B264" s="75">
        <v>2177.73</v>
      </c>
      <c r="C264" s="78">
        <v>12.476845000000001</v>
      </c>
      <c r="D264" s="78">
        <v>13.360851</v>
      </c>
      <c r="E264" s="69"/>
    </row>
    <row r="265" spans="1:5" ht="13.75" customHeight="1">
      <c r="A265" s="71">
        <v>43493</v>
      </c>
      <c r="B265" s="75">
        <v>2177.3000000000002</v>
      </c>
      <c r="C265" s="78">
        <v>14.676392</v>
      </c>
      <c r="D265" s="78">
        <v>14.380557</v>
      </c>
      <c r="E265" s="69"/>
    </row>
    <row r="266" spans="1:5" ht="13.75" customHeight="1">
      <c r="A266" s="72">
        <v>43494</v>
      </c>
      <c r="B266" s="75">
        <v>2183.36</v>
      </c>
      <c r="C266" s="78">
        <v>13.687091000000001</v>
      </c>
      <c r="D266" s="78">
        <v>13.860764</v>
      </c>
      <c r="E266" s="69"/>
    </row>
    <row r="267" spans="1:5" ht="13.75" customHeight="1">
      <c r="A267" s="73">
        <v>43495</v>
      </c>
      <c r="B267" s="75">
        <v>2206.1999999999998</v>
      </c>
      <c r="C267" s="78">
        <v>12.924334</v>
      </c>
      <c r="D267" s="78">
        <v>13.411160000000001</v>
      </c>
      <c r="E267" s="69"/>
    </row>
    <row r="268" spans="1:5" ht="13.75" customHeight="1">
      <c r="A268" s="71">
        <v>43496</v>
      </c>
      <c r="B268" s="75">
        <v>2204.85</v>
      </c>
      <c r="C268" s="78">
        <v>13.57269</v>
      </c>
      <c r="D268" s="78">
        <v>13.65531</v>
      </c>
      <c r="E268" s="69"/>
    </row>
    <row r="269" spans="1:5" ht="13.75" customHeight="1">
      <c r="A269" s="71">
        <v>43497</v>
      </c>
      <c r="B269" s="75">
        <v>2203.46</v>
      </c>
      <c r="C269" s="78">
        <v>12.729143000000001</v>
      </c>
      <c r="D269" s="78">
        <v>13.164039000000001</v>
      </c>
      <c r="E269" s="69"/>
    </row>
    <row r="270" spans="1:5" ht="13.75" customHeight="1">
      <c r="A270" s="71">
        <v>43503</v>
      </c>
      <c r="B270" s="75">
        <v>2203.42</v>
      </c>
      <c r="C270" s="78">
        <v>11.997966999999999</v>
      </c>
      <c r="D270" s="78">
        <v>12.690792</v>
      </c>
      <c r="E270" s="69"/>
    </row>
    <row r="271" spans="1:5" ht="13.75" customHeight="1">
      <c r="A271" s="72">
        <v>43504</v>
      </c>
      <c r="B271" s="75">
        <v>2177.0500000000002</v>
      </c>
      <c r="C271" s="78">
        <v>11.361274999999999</v>
      </c>
      <c r="D271" s="78">
        <v>12.231857</v>
      </c>
      <c r="E271" s="69"/>
    </row>
    <row r="272" spans="1:5" ht="13.75" customHeight="1">
      <c r="A272" s="73">
        <v>43507</v>
      </c>
      <c r="B272" s="75">
        <v>2180.73</v>
      </c>
      <c r="C272" s="78">
        <v>12.86727</v>
      </c>
      <c r="D272" s="78">
        <v>12.842729</v>
      </c>
      <c r="E272" s="69"/>
    </row>
    <row r="273" spans="1:5" ht="13.75" customHeight="1">
      <c r="A273" s="71">
        <v>43508</v>
      </c>
      <c r="B273" s="75">
        <v>2190.4699999999998</v>
      </c>
      <c r="C273" s="78">
        <v>12.151411</v>
      </c>
      <c r="D273" s="78">
        <v>12.398899999999999</v>
      </c>
      <c r="E273" s="69"/>
    </row>
    <row r="274" spans="1:5" ht="13.75" customHeight="1">
      <c r="A274" s="71">
        <v>43509</v>
      </c>
      <c r="B274" s="75">
        <v>2201.48</v>
      </c>
      <c r="C274" s="78">
        <v>11.779622</v>
      </c>
      <c r="D274" s="78">
        <v>12.098312</v>
      </c>
      <c r="E274" s="69"/>
    </row>
    <row r="275" spans="1:5" ht="13.75" customHeight="1">
      <c r="A275" s="71">
        <v>43510</v>
      </c>
      <c r="B275" s="75">
        <v>2225.85</v>
      </c>
      <c r="C275" s="78">
        <v>11.544518</v>
      </c>
      <c r="D275" s="78">
        <v>11.852131</v>
      </c>
      <c r="E275" s="69"/>
    </row>
    <row r="276" spans="1:5" ht="13.75" customHeight="1">
      <c r="A276" s="72">
        <v>43511</v>
      </c>
      <c r="B276" s="75">
        <v>2196.09</v>
      </c>
      <c r="C276" s="78">
        <v>12.689355000000001</v>
      </c>
      <c r="D276" s="78">
        <v>12.336418999999999</v>
      </c>
      <c r="E276" s="69"/>
    </row>
    <row r="277" spans="1:5" ht="13.75" customHeight="1">
      <c r="A277" s="73">
        <v>43514</v>
      </c>
      <c r="B277" s="75">
        <v>2210.89</v>
      </c>
      <c r="C277" s="78">
        <v>14.274210999999999</v>
      </c>
      <c r="D277" s="78">
        <v>13.183491999999999</v>
      </c>
      <c r="E277" s="69"/>
    </row>
    <row r="278" spans="1:5" ht="13.75" customHeight="1">
      <c r="A278" s="71">
        <v>43515</v>
      </c>
      <c r="B278" s="75">
        <v>2205.63</v>
      </c>
      <c r="C278" s="78">
        <v>13.891009</v>
      </c>
      <c r="D278" s="78">
        <v>13.020557</v>
      </c>
      <c r="E278" s="69"/>
    </row>
    <row r="279" spans="1:5" ht="13.75" customHeight="1">
      <c r="A279" s="71">
        <v>43516</v>
      </c>
      <c r="B279" s="75">
        <v>2229.7600000000002</v>
      </c>
      <c r="C279" s="78">
        <v>13.074216</v>
      </c>
      <c r="D279" s="78">
        <v>12.590085</v>
      </c>
      <c r="E279" s="69"/>
    </row>
    <row r="280" spans="1:5" ht="13.75" customHeight="1">
      <c r="A280" s="71">
        <v>43517</v>
      </c>
      <c r="B280" s="75">
        <v>2228.66</v>
      </c>
      <c r="C280" s="78">
        <v>13.812302000000001</v>
      </c>
      <c r="D280" s="78">
        <v>12.978486999999999</v>
      </c>
      <c r="E280" s="69"/>
    </row>
    <row r="281" spans="1:5" ht="13.75" customHeight="1">
      <c r="A281" s="72">
        <v>43518</v>
      </c>
      <c r="B281" s="75">
        <v>2230.5</v>
      </c>
      <c r="C281" s="78">
        <v>12.93586</v>
      </c>
      <c r="D281" s="78">
        <v>12.510887</v>
      </c>
      <c r="E281" s="69"/>
    </row>
    <row r="282" spans="1:5" ht="13.75" customHeight="1">
      <c r="A282" s="73">
        <v>43521</v>
      </c>
      <c r="B282" s="75">
        <v>2232.56</v>
      </c>
      <c r="C282" s="78">
        <v>12.180781</v>
      </c>
      <c r="D282" s="78">
        <v>12.063509</v>
      </c>
      <c r="E282" s="69"/>
    </row>
    <row r="283" spans="1:5" ht="13.75" customHeight="1">
      <c r="A283" s="71">
        <v>43522</v>
      </c>
      <c r="B283" s="75">
        <v>2226.6</v>
      </c>
      <c r="C283" s="78">
        <v>11.531165</v>
      </c>
      <c r="D283" s="78">
        <v>11.633812000000001</v>
      </c>
      <c r="E283" s="69"/>
    </row>
    <row r="284" spans="1:5" ht="13.75" customHeight="1">
      <c r="A284" s="71">
        <v>43523</v>
      </c>
      <c r="B284" s="75">
        <v>2234.79</v>
      </c>
      <c r="C284" s="78">
        <v>11.068906</v>
      </c>
      <c r="D284" s="78">
        <v>11.269978</v>
      </c>
      <c r="E284" s="69"/>
    </row>
    <row r="285" spans="1:5" ht="13.75" customHeight="1">
      <c r="A285" s="71">
        <v>43524</v>
      </c>
      <c r="B285" s="75">
        <v>2195.44</v>
      </c>
      <c r="C285" s="78">
        <v>10.776270999999999</v>
      </c>
      <c r="D285" s="78">
        <v>10.972906</v>
      </c>
      <c r="E285" s="69"/>
    </row>
    <row r="286" spans="1:5" ht="13.75" customHeight="1">
      <c r="A286" s="72">
        <v>43528</v>
      </c>
      <c r="B286" s="75">
        <v>2190.66</v>
      </c>
      <c r="C286" s="78">
        <v>14.568087999999999</v>
      </c>
      <c r="D286" s="78">
        <v>12.974329000000001</v>
      </c>
      <c r="E286" s="69"/>
    </row>
    <row r="287" spans="1:5" ht="13.75" customHeight="1">
      <c r="A287" s="73">
        <v>43529</v>
      </c>
      <c r="B287" s="75">
        <v>2179.23</v>
      </c>
      <c r="C287" s="78">
        <v>13.650437999999999</v>
      </c>
      <c r="D287" s="78">
        <v>12.539085999999999</v>
      </c>
      <c r="E287" s="69"/>
    </row>
    <row r="288" spans="1:5" ht="13.75" customHeight="1">
      <c r="A288" s="71">
        <v>43530</v>
      </c>
      <c r="B288" s="75">
        <v>2175.6</v>
      </c>
      <c r="C288" s="78">
        <v>13.145655</v>
      </c>
      <c r="D288" s="78">
        <v>12.286585000000001</v>
      </c>
      <c r="E288" s="69"/>
    </row>
    <row r="289" spans="1:5" ht="13.75" customHeight="1">
      <c r="A289" s="71">
        <v>43531</v>
      </c>
      <c r="B289" s="75">
        <v>2165.79</v>
      </c>
      <c r="C289" s="78">
        <v>12.390957999999999</v>
      </c>
      <c r="D289" s="78">
        <v>11.863246999999999</v>
      </c>
      <c r="E289" s="69"/>
    </row>
    <row r="290" spans="1:5" ht="13.75" customHeight="1">
      <c r="A290" s="71">
        <v>43532</v>
      </c>
      <c r="B290" s="75">
        <v>2137.44</v>
      </c>
      <c r="C290" s="78">
        <v>11.989224</v>
      </c>
      <c r="D290" s="78">
        <v>11.592971</v>
      </c>
      <c r="E290" s="69"/>
    </row>
    <row r="291" spans="1:5" ht="13.75" customHeight="1">
      <c r="A291" s="72">
        <v>43535</v>
      </c>
      <c r="B291" s="75">
        <v>2138.1</v>
      </c>
      <c r="C291" s="78">
        <v>13.679551999999999</v>
      </c>
      <c r="D291" s="78">
        <v>12.486941</v>
      </c>
      <c r="E291" s="69"/>
    </row>
    <row r="292" spans="1:5" ht="13.75" customHeight="1">
      <c r="A292" s="73">
        <v>43536</v>
      </c>
      <c r="B292" s="75">
        <v>2157.1799999999998</v>
      </c>
      <c r="C292" s="78">
        <v>12.818407000000001</v>
      </c>
      <c r="D292" s="78">
        <v>12.036084000000001</v>
      </c>
      <c r="E292" s="69"/>
    </row>
    <row r="293" spans="1:5" ht="13.75" customHeight="1">
      <c r="A293" s="71">
        <v>43537</v>
      </c>
      <c r="B293" s="75">
        <v>2148.41</v>
      </c>
      <c r="C293" s="78">
        <v>13.120452</v>
      </c>
      <c r="D293" s="78">
        <v>12.194457999999999</v>
      </c>
      <c r="E293" s="69"/>
    </row>
    <row r="294" spans="1:5" ht="13.75" customHeight="1">
      <c r="A294" s="71">
        <v>43538</v>
      </c>
      <c r="B294" s="75">
        <v>2155.6799999999998</v>
      </c>
      <c r="C294" s="78">
        <v>12.555061</v>
      </c>
      <c r="D294" s="78">
        <v>11.879144999999999</v>
      </c>
      <c r="E294" s="69"/>
    </row>
    <row r="295" spans="1:5" ht="13.75" customHeight="1">
      <c r="A295" s="71">
        <v>43539</v>
      </c>
      <c r="B295" s="75">
        <v>2176.11</v>
      </c>
      <c r="C295" s="78">
        <v>12.002361000000001</v>
      </c>
      <c r="D295" s="78">
        <v>11.538404999999999</v>
      </c>
      <c r="E295" s="69"/>
    </row>
    <row r="296" spans="1:5" ht="13.75" customHeight="1">
      <c r="A296" s="72">
        <v>43542</v>
      </c>
      <c r="B296" s="75">
        <v>2179.4899999999998</v>
      </c>
      <c r="C296" s="78">
        <v>12.60962</v>
      </c>
      <c r="D296" s="78">
        <v>11.815384999999999</v>
      </c>
      <c r="E296" s="69"/>
    </row>
    <row r="297" spans="1:5" ht="13.75" customHeight="1">
      <c r="A297" s="73">
        <v>43543</v>
      </c>
      <c r="B297" s="75">
        <v>2177.62</v>
      </c>
      <c r="C297" s="78">
        <v>11.922947000000001</v>
      </c>
      <c r="D297" s="78">
        <v>11.407016</v>
      </c>
      <c r="E297" s="69"/>
    </row>
    <row r="298" spans="1:5" ht="13.75" customHeight="1">
      <c r="A298" s="71">
        <v>43544</v>
      </c>
      <c r="B298" s="75">
        <v>2177.1</v>
      </c>
      <c r="C298" s="78">
        <v>11.307632999999999</v>
      </c>
      <c r="D298" s="78">
        <v>11.000499</v>
      </c>
      <c r="E298" s="69"/>
    </row>
    <row r="299" spans="1:5" ht="13.75" customHeight="1">
      <c r="A299" s="71">
        <v>43545</v>
      </c>
      <c r="B299" s="75">
        <v>2184.88</v>
      </c>
      <c r="C299" s="78">
        <v>10.769470999999999</v>
      </c>
      <c r="D299" s="78">
        <v>10.603168</v>
      </c>
      <c r="E299" s="69"/>
    </row>
    <row r="300" spans="1:5" ht="13.75" customHeight="1">
      <c r="A300" s="71">
        <v>43546</v>
      </c>
      <c r="B300" s="75">
        <v>2186.9499999999998</v>
      </c>
      <c r="C300" s="78">
        <v>10.513980999999999</v>
      </c>
      <c r="D300" s="78">
        <v>10.330543</v>
      </c>
      <c r="E300" s="69"/>
    </row>
    <row r="301" spans="1:5" ht="13.75" customHeight="1">
      <c r="A301" s="72">
        <v>43549</v>
      </c>
      <c r="B301" s="75">
        <v>2144.86</v>
      </c>
      <c r="C301" s="78">
        <v>10.106640000000001</v>
      </c>
      <c r="D301" s="78">
        <v>9.9650149999999993</v>
      </c>
      <c r="E301" s="69"/>
    </row>
    <row r="302" spans="1:5" ht="13.75" customHeight="1">
      <c r="A302" s="73">
        <v>43550</v>
      </c>
      <c r="B302" s="75">
        <v>2148.8000000000002</v>
      </c>
      <c r="C302" s="78">
        <v>14.887808</v>
      </c>
      <c r="D302" s="78">
        <v>12.642725</v>
      </c>
      <c r="E302" s="69"/>
    </row>
    <row r="303" spans="1:5" ht="13.75" customHeight="1">
      <c r="A303" s="71">
        <v>43551</v>
      </c>
      <c r="B303" s="75">
        <v>2145.62</v>
      </c>
      <c r="C303" s="78">
        <v>13.912169</v>
      </c>
      <c r="D303" s="78">
        <v>12.210234</v>
      </c>
      <c r="E303" s="69"/>
    </row>
    <row r="304" spans="1:5" ht="13.75" customHeight="1">
      <c r="A304" s="71">
        <v>43552</v>
      </c>
      <c r="B304" s="75">
        <v>2128.1</v>
      </c>
      <c r="C304" s="78">
        <v>13.047895</v>
      </c>
      <c r="D304" s="78">
        <v>11.78534</v>
      </c>
      <c r="E304" s="69"/>
    </row>
    <row r="305" spans="1:5" ht="13.75" customHeight="1">
      <c r="A305" s="71">
        <v>43553</v>
      </c>
      <c r="B305" s="75">
        <v>2140.67</v>
      </c>
      <c r="C305" s="78">
        <v>13.155222</v>
      </c>
      <c r="D305" s="78">
        <v>11.876908</v>
      </c>
      <c r="E305" s="69"/>
    </row>
    <row r="306" spans="1:5" ht="13.75" customHeight="1">
      <c r="A306" s="72">
        <v>43556</v>
      </c>
      <c r="B306" s="75">
        <v>2168.2800000000002</v>
      </c>
      <c r="C306" s="78">
        <v>12.823428</v>
      </c>
      <c r="D306" s="78">
        <v>11.715386000000001</v>
      </c>
      <c r="E306" s="69"/>
    </row>
    <row r="307" spans="1:5" ht="13.75" customHeight="1">
      <c r="A307" s="73">
        <v>43557</v>
      </c>
      <c r="B307" s="75">
        <v>2177.1799999999998</v>
      </c>
      <c r="C307" s="78">
        <v>14.172445</v>
      </c>
      <c r="D307" s="78">
        <v>12.525782</v>
      </c>
      <c r="E307" s="69"/>
    </row>
    <row r="308" spans="1:5" ht="13.75" customHeight="1">
      <c r="A308" s="71">
        <v>43558</v>
      </c>
      <c r="B308" s="75">
        <v>2203.27</v>
      </c>
      <c r="C308" s="78">
        <v>13.457272</v>
      </c>
      <c r="D308" s="78">
        <v>12.196543999999999</v>
      </c>
      <c r="E308" s="69"/>
    </row>
    <row r="309" spans="1:5" ht="13.75" customHeight="1">
      <c r="A309" s="71">
        <v>43559</v>
      </c>
      <c r="B309" s="75">
        <v>2206.5300000000002</v>
      </c>
      <c r="C309" s="78">
        <v>14.385706000000001</v>
      </c>
      <c r="D309" s="78">
        <v>12.790095000000001</v>
      </c>
      <c r="E309" s="69"/>
    </row>
    <row r="310" spans="1:5" ht="13.75" customHeight="1">
      <c r="A310" s="71">
        <v>43560</v>
      </c>
      <c r="B310" s="75">
        <v>2209.61</v>
      </c>
      <c r="C310" s="78">
        <v>13.459918</v>
      </c>
      <c r="D310" s="78">
        <v>12.343424000000001</v>
      </c>
      <c r="E310" s="69"/>
    </row>
    <row r="311" spans="1:5" ht="13.75" customHeight="1">
      <c r="A311" s="72">
        <v>43563</v>
      </c>
      <c r="B311" s="75">
        <v>2210.6</v>
      </c>
      <c r="C311" s="78">
        <v>12.651982</v>
      </c>
      <c r="D311" s="78">
        <v>11.911674</v>
      </c>
      <c r="E311" s="69"/>
    </row>
    <row r="312" spans="1:5" ht="13.75" customHeight="1">
      <c r="A312" s="73">
        <v>43564</v>
      </c>
      <c r="B312" s="75">
        <v>2213.56</v>
      </c>
      <c r="C312" s="78">
        <v>11.928477000000001</v>
      </c>
      <c r="D312" s="78">
        <v>11.482475000000001</v>
      </c>
      <c r="E312" s="69"/>
    </row>
    <row r="313" spans="1:5" ht="13.75" customHeight="1">
      <c r="A313" s="71">
        <v>43565</v>
      </c>
      <c r="B313" s="75">
        <v>2224.39</v>
      </c>
      <c r="C313" s="78">
        <v>11.327995</v>
      </c>
      <c r="D313" s="78">
        <v>11.081701000000001</v>
      </c>
      <c r="E313" s="69"/>
    </row>
    <row r="314" spans="1:5" ht="13.75" customHeight="1">
      <c r="A314" s="71">
        <v>43566</v>
      </c>
      <c r="B314" s="75">
        <v>2224.44</v>
      </c>
      <c r="C314" s="78">
        <v>11.150178</v>
      </c>
      <c r="D314" s="78">
        <v>10.878688</v>
      </c>
      <c r="E314" s="69"/>
    </row>
    <row r="315" spans="1:5" ht="13.75" customHeight="1">
      <c r="A315" s="71">
        <v>43567</v>
      </c>
      <c r="B315" s="75">
        <v>2233.4499999999998</v>
      </c>
      <c r="C315" s="78">
        <v>10.633898</v>
      </c>
      <c r="D315" s="78">
        <v>10.485286</v>
      </c>
      <c r="E315" s="69"/>
    </row>
    <row r="316" spans="1:5" ht="13.75" customHeight="1">
      <c r="A316" s="72">
        <v>43570</v>
      </c>
      <c r="B316" s="75">
        <v>2242.88</v>
      </c>
      <c r="C316" s="78">
        <v>10.458994000000001</v>
      </c>
      <c r="D316" s="78">
        <v>10.249765</v>
      </c>
      <c r="E316" s="69"/>
    </row>
    <row r="317" spans="1:5" ht="13.75" customHeight="1">
      <c r="A317" s="73">
        <v>43571</v>
      </c>
      <c r="B317" s="75">
        <v>2248.63</v>
      </c>
      <c r="C317" s="78">
        <v>10.337135999999999</v>
      </c>
      <c r="D317" s="78">
        <v>10.038607000000001</v>
      </c>
      <c r="E317" s="69"/>
    </row>
    <row r="318" spans="1:5" ht="13.75" customHeight="1">
      <c r="A318" s="71">
        <v>43572</v>
      </c>
      <c r="B318" s="75">
        <v>2245.89</v>
      </c>
      <c r="C318" s="78">
        <v>10.051655</v>
      </c>
      <c r="D318" s="78">
        <v>9.7360199999999999</v>
      </c>
      <c r="E318" s="69"/>
    </row>
    <row r="319" spans="1:5" ht="13.75" customHeight="1">
      <c r="A319" s="71">
        <v>43573</v>
      </c>
      <c r="B319" s="75">
        <v>2213.77</v>
      </c>
      <c r="C319" s="78">
        <v>9.7257739999999995</v>
      </c>
      <c r="D319" s="78">
        <v>9.3981010000000005</v>
      </c>
      <c r="E319" s="69"/>
    </row>
    <row r="320" spans="1:5" ht="13.75" customHeight="1">
      <c r="A320" s="71">
        <v>43574</v>
      </c>
      <c r="B320" s="75">
        <v>2216.15</v>
      </c>
      <c r="C320" s="78">
        <v>12.586674</v>
      </c>
      <c r="D320" s="78">
        <v>10.917304</v>
      </c>
      <c r="E320" s="69"/>
    </row>
    <row r="321" spans="1:5" ht="13.75" customHeight="1">
      <c r="A321" s="72">
        <v>43577</v>
      </c>
      <c r="B321" s="75">
        <v>2216.65</v>
      </c>
      <c r="C321" s="78">
        <v>11.885484</v>
      </c>
      <c r="D321" s="78">
        <v>10.532315000000001</v>
      </c>
      <c r="E321" s="69"/>
    </row>
    <row r="322" spans="1:5" ht="13.75" customHeight="1">
      <c r="A322" s="73">
        <v>43578</v>
      </c>
      <c r="B322" s="75">
        <v>2220.5100000000002</v>
      </c>
      <c r="C322" s="78">
        <v>11.265229</v>
      </c>
      <c r="D322" s="78">
        <v>10.151883</v>
      </c>
      <c r="E322" s="69"/>
    </row>
    <row r="323" spans="1:5" ht="13.75" customHeight="1">
      <c r="A323" s="71">
        <v>43579</v>
      </c>
      <c r="B323" s="75">
        <v>2201.0300000000002</v>
      </c>
      <c r="C323" s="78">
        <v>10.77948</v>
      </c>
      <c r="D323" s="78">
        <v>9.8124040000000008</v>
      </c>
      <c r="E323" s="69"/>
    </row>
    <row r="324" spans="1:5" ht="13.75" customHeight="1">
      <c r="A324" s="71">
        <v>43580</v>
      </c>
      <c r="B324" s="75">
        <v>2190.5</v>
      </c>
      <c r="C324" s="78">
        <v>11.510420999999999</v>
      </c>
      <c r="D324" s="78">
        <v>10.165661999999999</v>
      </c>
      <c r="E324" s="69"/>
    </row>
    <row r="325" spans="1:5" ht="13.75" customHeight="1">
      <c r="A325" s="71">
        <v>43581</v>
      </c>
      <c r="B325" s="75">
        <v>2179.31</v>
      </c>
      <c r="C325" s="78">
        <v>11.289246</v>
      </c>
      <c r="D325" s="78">
        <v>10.00587</v>
      </c>
      <c r="E325" s="69"/>
    </row>
    <row r="326" spans="1:5" ht="13.75" customHeight="1">
      <c r="A326" s="72">
        <v>43584</v>
      </c>
      <c r="B326" s="75">
        <v>2216.4299999999998</v>
      </c>
      <c r="C326" s="78">
        <v>11.154368</v>
      </c>
      <c r="D326" s="78">
        <v>9.8844080000000005</v>
      </c>
      <c r="E326" s="69"/>
    </row>
    <row r="327" spans="1:5" ht="13.75" customHeight="1">
      <c r="A327" s="73">
        <v>43585</v>
      </c>
      <c r="B327" s="75">
        <v>2203.59</v>
      </c>
      <c r="C327" s="78">
        <v>14.450495999999999</v>
      </c>
      <c r="D327" s="78">
        <v>11.908562</v>
      </c>
      <c r="E327" s="69"/>
    </row>
    <row r="328" spans="1:5" ht="13.75" customHeight="1">
      <c r="A328" s="71">
        <v>43587</v>
      </c>
      <c r="B328" s="75">
        <v>2212.75</v>
      </c>
      <c r="C328" s="78">
        <v>13.902497</v>
      </c>
      <c r="D328" s="78">
        <v>11.738123</v>
      </c>
      <c r="E328" s="69"/>
    </row>
    <row r="329" spans="1:5" ht="13.75" customHeight="1">
      <c r="A329" s="71">
        <v>43588</v>
      </c>
      <c r="B329" s="75">
        <v>2196.3200000000002</v>
      </c>
      <c r="C329" s="78">
        <v>13.231154</v>
      </c>
      <c r="D329" s="78">
        <v>11.448931</v>
      </c>
      <c r="E329" s="69"/>
    </row>
    <row r="330" spans="1:5" ht="13.75" customHeight="1">
      <c r="A330" s="71">
        <v>43592</v>
      </c>
      <c r="B330" s="75">
        <v>2176.9899999999998</v>
      </c>
      <c r="C330" s="78">
        <v>13.155589000000001</v>
      </c>
      <c r="D330" s="78">
        <v>11.476487000000001</v>
      </c>
      <c r="E330" s="69"/>
    </row>
    <row r="331" spans="1:5" ht="13.75" customHeight="1">
      <c r="A331" s="72">
        <v>43593</v>
      </c>
      <c r="B331" s="75">
        <v>2168.0100000000002</v>
      </c>
      <c r="C331" s="78">
        <v>13.379965</v>
      </c>
      <c r="D331" s="78">
        <v>11.676536</v>
      </c>
      <c r="E331" s="69"/>
    </row>
    <row r="332" spans="1:5" ht="13.75" customHeight="1">
      <c r="A332" s="73">
        <v>43594</v>
      </c>
      <c r="B332" s="75">
        <v>2102.0100000000002</v>
      </c>
      <c r="C332" s="78">
        <v>12.782819999999999</v>
      </c>
      <c r="D332" s="78">
        <v>11.389317</v>
      </c>
      <c r="E332" s="69"/>
    </row>
    <row r="333" spans="1:5" ht="13.75" customHeight="1">
      <c r="A333" s="71">
        <v>43595</v>
      </c>
      <c r="B333" s="75">
        <v>2108.04</v>
      </c>
      <c r="C333" s="78">
        <v>21.574466999999999</v>
      </c>
      <c r="D333" s="78">
        <v>17.075019000000001</v>
      </c>
      <c r="E333" s="69"/>
    </row>
    <row r="334" spans="1:5" ht="13.75" customHeight="1">
      <c r="A334" s="71">
        <v>43598</v>
      </c>
      <c r="B334" s="75">
        <v>2079.0100000000002</v>
      </c>
      <c r="C334" s="78">
        <v>19.847788000000001</v>
      </c>
      <c r="D334" s="78">
        <v>16.502091</v>
      </c>
      <c r="E334" s="69"/>
    </row>
    <row r="335" spans="1:5" ht="13.75" customHeight="1">
      <c r="A335" s="71">
        <v>43599</v>
      </c>
      <c r="B335" s="75">
        <v>2081.84</v>
      </c>
      <c r="C335" s="78">
        <v>19.933864</v>
      </c>
      <c r="D335" s="78">
        <v>16.952650999999999</v>
      </c>
      <c r="E335" s="69"/>
    </row>
    <row r="336" spans="1:5" ht="13.75" customHeight="1">
      <c r="A336" s="72">
        <v>43600</v>
      </c>
      <c r="B336" s="75">
        <v>2092.7800000000002</v>
      </c>
      <c r="C336" s="78">
        <v>18.338121000000001</v>
      </c>
      <c r="D336" s="78">
        <v>16.349722</v>
      </c>
      <c r="E336" s="69"/>
    </row>
    <row r="337" spans="1:5" ht="13.75" customHeight="1">
      <c r="A337" s="73">
        <v>43601</v>
      </c>
      <c r="B337" s="75">
        <v>2067.69</v>
      </c>
      <c r="C337" s="78">
        <v>17.178183000000001</v>
      </c>
      <c r="D337" s="78">
        <v>15.913689</v>
      </c>
      <c r="E337" s="69"/>
    </row>
    <row r="338" spans="1:5" ht="13.75" customHeight="1">
      <c r="A338" s="71">
        <v>43602</v>
      </c>
      <c r="B338" s="75">
        <v>2055.8000000000002</v>
      </c>
      <c r="C338" s="78">
        <v>17.351597999999999</v>
      </c>
      <c r="D338" s="78">
        <v>16.164636000000002</v>
      </c>
      <c r="E338" s="69"/>
    </row>
    <row r="339" spans="1:5" ht="13.75" customHeight="1">
      <c r="A339" s="71">
        <v>43605</v>
      </c>
      <c r="B339" s="75">
        <v>2055.71</v>
      </c>
      <c r="C339" s="78">
        <v>16.380701999999999</v>
      </c>
      <c r="D339" s="78">
        <v>15.769932000000001</v>
      </c>
      <c r="E339" s="69"/>
    </row>
    <row r="340" spans="1:5" ht="13.75" customHeight="1">
      <c r="A340" s="71">
        <v>43606</v>
      </c>
      <c r="B340" s="75">
        <v>2061.25</v>
      </c>
      <c r="C340" s="78">
        <v>15.181414999999999</v>
      </c>
      <c r="D340" s="78">
        <v>15.199655</v>
      </c>
      <c r="E340" s="69"/>
    </row>
    <row r="341" spans="1:5" ht="13.75" customHeight="1">
      <c r="A341" s="72">
        <v>43607</v>
      </c>
      <c r="B341" s="75">
        <v>2064.86</v>
      </c>
      <c r="C341" s="78">
        <v>14.214263000000001</v>
      </c>
      <c r="D341" s="78">
        <v>14.694164000000001</v>
      </c>
      <c r="E341" s="69"/>
    </row>
    <row r="342" spans="1:5" ht="13.75" customHeight="1">
      <c r="A342" s="73">
        <v>43608</v>
      </c>
      <c r="B342" s="75">
        <v>2059.59</v>
      </c>
      <c r="C342" s="78">
        <v>13.321629</v>
      </c>
      <c r="D342" s="78">
        <v>14.182111000000001</v>
      </c>
      <c r="E342" s="69"/>
    </row>
    <row r="343" spans="1:5" ht="13.75" customHeight="1">
      <c r="A343" s="71">
        <v>43609</v>
      </c>
      <c r="B343" s="75">
        <v>2045.31</v>
      </c>
      <c r="C343" s="78">
        <v>12.593287</v>
      </c>
      <c r="D343" s="78">
        <v>13.711926999999999</v>
      </c>
      <c r="E343" s="69"/>
    </row>
    <row r="344" spans="1:5" ht="13.75" customHeight="1">
      <c r="A344" s="71">
        <v>43612</v>
      </c>
      <c r="B344" s="75">
        <v>2044.21</v>
      </c>
      <c r="C344" s="78">
        <v>12.539815000000001</v>
      </c>
      <c r="D344" s="78">
        <v>13.539854</v>
      </c>
      <c r="E344" s="69"/>
    </row>
    <row r="345" spans="1:5" ht="13.75" customHeight="1">
      <c r="A345" s="71">
        <v>43613</v>
      </c>
      <c r="B345" s="75">
        <v>2048.83</v>
      </c>
      <c r="C345" s="78">
        <v>11.832782</v>
      </c>
      <c r="D345" s="78">
        <v>13.052194999999999</v>
      </c>
      <c r="E345" s="69"/>
    </row>
    <row r="346" spans="1:5" ht="13.75" customHeight="1">
      <c r="A346" s="72">
        <v>43614</v>
      </c>
      <c r="B346" s="75">
        <v>2023.32</v>
      </c>
      <c r="C346" s="78">
        <v>11.295057999999999</v>
      </c>
      <c r="D346" s="78">
        <v>12.616386</v>
      </c>
      <c r="E346" s="69"/>
    </row>
    <row r="347" spans="1:5" ht="13.75" customHeight="1">
      <c r="A347" s="73">
        <v>43615</v>
      </c>
      <c r="B347" s="75">
        <v>2038.8</v>
      </c>
      <c r="C347" s="78">
        <v>12.975918</v>
      </c>
      <c r="D347" s="78">
        <v>13.265109000000001</v>
      </c>
      <c r="E347" s="69"/>
    </row>
    <row r="348" spans="1:5" ht="13.75" customHeight="1">
      <c r="A348" s="71">
        <v>43616</v>
      </c>
      <c r="B348" s="75">
        <v>2041.74</v>
      </c>
      <c r="C348" s="78">
        <v>12.979594000000001</v>
      </c>
      <c r="D348" s="78">
        <v>13.185698</v>
      </c>
      <c r="E348" s="69"/>
    </row>
    <row r="349" spans="1:5" ht="13.75" customHeight="1">
      <c r="A349" s="71">
        <v>43619</v>
      </c>
      <c r="B349" s="75">
        <v>2067.85</v>
      </c>
      <c r="C349" s="78">
        <v>12.237784</v>
      </c>
      <c r="D349" s="78">
        <v>12.723475000000001</v>
      </c>
      <c r="E349" s="69"/>
    </row>
    <row r="350" spans="1:5" ht="13.75" customHeight="1">
      <c r="A350" s="71">
        <v>43620</v>
      </c>
      <c r="B350" s="75">
        <v>2066.9699999999998</v>
      </c>
      <c r="C350" s="78">
        <v>13.710062000000001</v>
      </c>
      <c r="D350" s="78">
        <v>13.389822000000001</v>
      </c>
      <c r="E350" s="69"/>
    </row>
    <row r="351" spans="1:5" ht="13.75" customHeight="1">
      <c r="A351" s="72">
        <v>43621</v>
      </c>
      <c r="B351" s="75">
        <v>2069.11</v>
      </c>
      <c r="C351" s="78">
        <v>12.846073000000001</v>
      </c>
      <c r="D351" s="78">
        <v>12.906860999999999</v>
      </c>
      <c r="E351" s="69"/>
    </row>
    <row r="352" spans="1:5" ht="13.75" customHeight="1">
      <c r="A352" s="73">
        <v>43623</v>
      </c>
      <c r="B352" s="75">
        <v>2072.33</v>
      </c>
      <c r="C352" s="78">
        <v>12.108466</v>
      </c>
      <c r="D352" s="78">
        <v>12.44781</v>
      </c>
      <c r="E352" s="69"/>
    </row>
    <row r="353" spans="1:5" ht="13.75" customHeight="1">
      <c r="A353" s="71">
        <v>43626</v>
      </c>
      <c r="B353" s="75">
        <v>2099.4899999999998</v>
      </c>
      <c r="C353" s="78">
        <v>11.491777000000001</v>
      </c>
      <c r="D353" s="78">
        <v>12.015681000000001</v>
      </c>
      <c r="E353" s="69"/>
    </row>
    <row r="354" spans="1:5" ht="13.75" customHeight="1">
      <c r="A354" s="71">
        <v>43627</v>
      </c>
      <c r="B354" s="75">
        <v>2111.81</v>
      </c>
      <c r="C354" s="78">
        <v>13.275615</v>
      </c>
      <c r="D354" s="78">
        <v>12.824419000000001</v>
      </c>
      <c r="E354" s="69"/>
    </row>
    <row r="355" spans="1:5" ht="13.75" customHeight="1">
      <c r="A355" s="71">
        <v>43628</v>
      </c>
      <c r="B355" s="75">
        <v>2108.75</v>
      </c>
      <c r="C355" s="78">
        <v>12.918336999999999</v>
      </c>
      <c r="D355" s="78">
        <v>12.606040999999999</v>
      </c>
      <c r="E355" s="69"/>
    </row>
    <row r="356" spans="1:5" ht="13.75" customHeight="1">
      <c r="A356" s="72">
        <v>43629</v>
      </c>
      <c r="B356" s="75">
        <v>2103.15</v>
      </c>
      <c r="C356" s="78">
        <v>12.185188</v>
      </c>
      <c r="D356" s="78">
        <v>12.165644</v>
      </c>
      <c r="E356" s="69"/>
    </row>
    <row r="357" spans="1:5" ht="13.75" customHeight="1">
      <c r="A357" s="73">
        <v>43630</v>
      </c>
      <c r="B357" s="75">
        <v>2095.41</v>
      </c>
      <c r="C357" s="78">
        <v>11.625007999999999</v>
      </c>
      <c r="D357" s="78">
        <v>11.779534999999999</v>
      </c>
      <c r="E357" s="69"/>
    </row>
    <row r="358" spans="1:5" ht="13.75" customHeight="1">
      <c r="A358" s="71">
        <v>43633</v>
      </c>
      <c r="B358" s="75">
        <v>2090.73</v>
      </c>
      <c r="C358" s="78">
        <v>11.245203999999999</v>
      </c>
      <c r="D358" s="78">
        <v>11.460190000000001</v>
      </c>
      <c r="E358" s="69"/>
    </row>
    <row r="359" spans="1:5" ht="13.75" customHeight="1">
      <c r="A359" s="71">
        <v>43634</v>
      </c>
      <c r="B359" s="75">
        <v>2098.71</v>
      </c>
      <c r="C359" s="78">
        <v>10.793106999999999</v>
      </c>
      <c r="D359" s="78">
        <v>11.086183</v>
      </c>
      <c r="E359" s="69"/>
    </row>
    <row r="360" spans="1:5" ht="13.75" customHeight="1">
      <c r="A360" s="71">
        <v>43635</v>
      </c>
      <c r="B360" s="75">
        <v>2124.7800000000002</v>
      </c>
      <c r="C360" s="78">
        <v>10.562146</v>
      </c>
      <c r="D360" s="78">
        <v>10.806126000000001</v>
      </c>
      <c r="E360" s="69"/>
    </row>
    <row r="361" spans="1:5" ht="13.75" customHeight="1">
      <c r="A361" s="72">
        <v>43636</v>
      </c>
      <c r="B361" s="75">
        <v>2131.29</v>
      </c>
      <c r="C361" s="78">
        <v>12.400880000000001</v>
      </c>
      <c r="D361" s="78">
        <v>11.651413</v>
      </c>
      <c r="E361" s="69"/>
    </row>
    <row r="362" spans="1:5" ht="13.75" customHeight="1">
      <c r="A362" s="73">
        <v>43637</v>
      </c>
      <c r="B362" s="75">
        <v>2125.62</v>
      </c>
      <c r="C362" s="78">
        <v>11.841923</v>
      </c>
      <c r="D362" s="78">
        <v>11.304385999999999</v>
      </c>
      <c r="E362" s="69"/>
    </row>
    <row r="363" spans="1:5" ht="13.75" customHeight="1">
      <c r="A363" s="71">
        <v>43640</v>
      </c>
      <c r="B363" s="75">
        <v>2126.33</v>
      </c>
      <c r="C363" s="78">
        <v>11.332497999999999</v>
      </c>
      <c r="D363" s="78">
        <v>10.953711</v>
      </c>
      <c r="E363" s="69"/>
    </row>
    <row r="364" spans="1:5" ht="13.75" customHeight="1">
      <c r="A364" s="71">
        <v>43641</v>
      </c>
      <c r="B364" s="75">
        <v>2121.64</v>
      </c>
      <c r="C364" s="78">
        <v>10.791604</v>
      </c>
      <c r="D364" s="78">
        <v>10.558536999999999</v>
      </c>
      <c r="E364" s="69"/>
    </row>
    <row r="365" spans="1:5" ht="13.75" customHeight="1">
      <c r="A365" s="71">
        <v>43642</v>
      </c>
      <c r="B365" s="75">
        <v>2121.85</v>
      </c>
      <c r="C365" s="78">
        <v>10.406758999999999</v>
      </c>
      <c r="D365" s="78">
        <v>10.21949</v>
      </c>
      <c r="E365" s="69"/>
    </row>
    <row r="366" spans="1:5" ht="13.75" customHeight="1">
      <c r="A366" s="72">
        <v>43643</v>
      </c>
      <c r="B366" s="75">
        <v>2134.3200000000002</v>
      </c>
      <c r="C366" s="78">
        <v>10.000901000000001</v>
      </c>
      <c r="D366" s="78">
        <v>9.8500119999999995</v>
      </c>
      <c r="E366" s="69"/>
    </row>
    <row r="367" spans="1:5" ht="13.75" customHeight="1">
      <c r="A367" s="73">
        <v>43644</v>
      </c>
      <c r="B367" s="75">
        <v>2130.62</v>
      </c>
      <c r="C367" s="78">
        <v>10.236079999999999</v>
      </c>
      <c r="D367" s="78">
        <v>9.812106</v>
      </c>
      <c r="E367" s="69"/>
    </row>
    <row r="368" spans="1:5" ht="13.75" customHeight="1">
      <c r="A368" s="71">
        <v>43647</v>
      </c>
      <c r="B368" s="75">
        <v>2129.7399999999998</v>
      </c>
      <c r="C368" s="78">
        <v>9.9071680000000004</v>
      </c>
      <c r="D368" s="78">
        <v>9.4857130000000005</v>
      </c>
      <c r="E368" s="69"/>
    </row>
    <row r="369" spans="1:5" ht="13.75" customHeight="1">
      <c r="A369" s="71">
        <v>43648</v>
      </c>
      <c r="B369" s="75">
        <v>2122.02</v>
      </c>
      <c r="C369" s="78">
        <v>9.5811480000000007</v>
      </c>
      <c r="D369" s="78">
        <v>9.1443510000000003</v>
      </c>
      <c r="E369" s="69"/>
    </row>
    <row r="370" spans="1:5" ht="13.75" customHeight="1">
      <c r="A370" s="71">
        <v>43649</v>
      </c>
      <c r="B370" s="75">
        <v>2096.02</v>
      </c>
      <c r="C370" s="78">
        <v>9.5385489999999997</v>
      </c>
      <c r="D370" s="78">
        <v>8.9465500000000002</v>
      </c>
      <c r="E370" s="69"/>
    </row>
    <row r="371" spans="1:5" ht="13.75" customHeight="1">
      <c r="A371" s="72">
        <v>43650</v>
      </c>
      <c r="B371" s="75">
        <v>2108.73</v>
      </c>
      <c r="C371" s="78">
        <v>11.698957999999999</v>
      </c>
      <c r="D371" s="78">
        <v>10.077514000000001</v>
      </c>
      <c r="E371" s="69"/>
    </row>
    <row r="372" spans="1:5" ht="13.75" customHeight="1">
      <c r="A372" s="73">
        <v>43651</v>
      </c>
      <c r="B372" s="75">
        <v>2110.59</v>
      </c>
      <c r="C372" s="78">
        <v>11.642970999999999</v>
      </c>
      <c r="D372" s="78">
        <v>10.044149000000001</v>
      </c>
      <c r="E372" s="69"/>
    </row>
    <row r="373" spans="1:5" ht="13.75" customHeight="1">
      <c r="A373" s="71">
        <v>43654</v>
      </c>
      <c r="B373" s="75">
        <v>2064.17</v>
      </c>
      <c r="C373" s="78">
        <v>11.06785</v>
      </c>
      <c r="D373" s="78">
        <v>9.6881039999999992</v>
      </c>
      <c r="E373" s="69"/>
    </row>
    <row r="374" spans="1:5" ht="13.75" customHeight="1">
      <c r="A374" s="71">
        <v>43655</v>
      </c>
      <c r="B374" s="75">
        <v>2052.0300000000002</v>
      </c>
      <c r="C374" s="78">
        <v>16.656827</v>
      </c>
      <c r="D374" s="78">
        <v>13.255490999999999</v>
      </c>
      <c r="E374" s="69"/>
    </row>
    <row r="375" spans="1:5" ht="13.75" customHeight="1">
      <c r="A375" s="71">
        <v>43656</v>
      </c>
      <c r="B375" s="75">
        <v>2058.7800000000002</v>
      </c>
      <c r="C375" s="78">
        <v>15.798102999999999</v>
      </c>
      <c r="D375" s="78">
        <v>13.017547</v>
      </c>
      <c r="E375" s="69"/>
    </row>
    <row r="376" spans="1:5" ht="13.75" customHeight="1">
      <c r="A376" s="72">
        <v>43657</v>
      </c>
      <c r="B376" s="75">
        <v>2080.58</v>
      </c>
      <c r="C376" s="78">
        <v>14.792156</v>
      </c>
      <c r="D376" s="78">
        <v>12.623476</v>
      </c>
      <c r="E376" s="69"/>
    </row>
    <row r="377" spans="1:5" ht="13.75" customHeight="1">
      <c r="A377" s="73">
        <v>43658</v>
      </c>
      <c r="B377" s="75">
        <v>2086.66</v>
      </c>
      <c r="C377" s="78">
        <v>15.076831</v>
      </c>
      <c r="D377" s="78">
        <v>12.957273000000001</v>
      </c>
      <c r="E377" s="69"/>
    </row>
    <row r="378" spans="1:5" ht="13.75" customHeight="1">
      <c r="A378" s="71">
        <v>43661</v>
      </c>
      <c r="B378" s="75">
        <v>2082.48</v>
      </c>
      <c r="C378" s="78">
        <v>14.138312000000001</v>
      </c>
      <c r="D378" s="78">
        <v>12.54956</v>
      </c>
      <c r="E378" s="69"/>
    </row>
    <row r="379" spans="1:5" ht="13.75" customHeight="1">
      <c r="A379" s="71">
        <v>43662</v>
      </c>
      <c r="B379" s="75">
        <v>2091.87</v>
      </c>
      <c r="C379" s="78">
        <v>13.2677</v>
      </c>
      <c r="D379" s="78">
        <v>12.125439</v>
      </c>
      <c r="E379" s="69"/>
    </row>
    <row r="380" spans="1:5" ht="13.75" customHeight="1">
      <c r="A380" s="71">
        <v>43663</v>
      </c>
      <c r="B380" s="75">
        <v>2072.92</v>
      </c>
      <c r="C380" s="78">
        <v>12.728686</v>
      </c>
      <c r="D380" s="78">
        <v>11.840904999999999</v>
      </c>
      <c r="E380" s="69"/>
    </row>
    <row r="381" spans="1:5" ht="13.75" customHeight="1">
      <c r="A381" s="72">
        <v>43664</v>
      </c>
      <c r="B381" s="75">
        <v>2066.5500000000002</v>
      </c>
      <c r="C381" s="78">
        <v>13.098853999999999</v>
      </c>
      <c r="D381" s="78">
        <v>12.04452</v>
      </c>
      <c r="E381" s="69"/>
    </row>
    <row r="382" spans="1:5" ht="13.75" customHeight="1">
      <c r="A382" s="73">
        <v>43665</v>
      </c>
      <c r="B382" s="75">
        <v>2094.36</v>
      </c>
      <c r="C382" s="78">
        <v>12.441020999999999</v>
      </c>
      <c r="D382" s="78">
        <v>11.681737999999999</v>
      </c>
      <c r="E382" s="69"/>
    </row>
    <row r="383" spans="1:5" ht="13.75" customHeight="1">
      <c r="A383" s="71">
        <v>43668</v>
      </c>
      <c r="B383" s="75">
        <v>2093.34</v>
      </c>
      <c r="C383" s="78">
        <v>14.065194</v>
      </c>
      <c r="D383" s="78">
        <v>12.599641</v>
      </c>
      <c r="E383" s="69"/>
    </row>
    <row r="384" spans="1:5" ht="13.75" customHeight="1">
      <c r="A384" s="71">
        <v>43669</v>
      </c>
      <c r="B384" s="75">
        <v>2101.4499999999998</v>
      </c>
      <c r="C384" s="78">
        <v>13.156057000000001</v>
      </c>
      <c r="D384" s="78">
        <v>12.145747999999999</v>
      </c>
      <c r="E384" s="69"/>
    </row>
    <row r="385" spans="1:5" ht="13.75" customHeight="1">
      <c r="A385" s="71">
        <v>43670</v>
      </c>
      <c r="B385" s="75">
        <v>2082.3000000000002</v>
      </c>
      <c r="C385" s="78">
        <v>12.563473999999999</v>
      </c>
      <c r="D385" s="78">
        <v>11.820255</v>
      </c>
      <c r="E385" s="69"/>
    </row>
    <row r="386" spans="1:5" ht="13.75" customHeight="1">
      <c r="A386" s="72">
        <v>43671</v>
      </c>
      <c r="B386" s="75">
        <v>2074.48</v>
      </c>
      <c r="C386" s="78">
        <v>12.980997</v>
      </c>
      <c r="D386" s="78">
        <v>12.033046000000001</v>
      </c>
      <c r="E386" s="69"/>
    </row>
    <row r="387" spans="1:5" ht="13.75" customHeight="1">
      <c r="A387" s="73">
        <v>43672</v>
      </c>
      <c r="B387" s="75">
        <v>2066.2600000000002</v>
      </c>
      <c r="C387" s="78">
        <v>12.403392999999999</v>
      </c>
      <c r="D387" s="78">
        <v>11.70661</v>
      </c>
      <c r="E387" s="69"/>
    </row>
    <row r="388" spans="1:5" ht="13.75" customHeight="1">
      <c r="A388" s="71">
        <v>43675</v>
      </c>
      <c r="B388" s="75">
        <v>2029.48</v>
      </c>
      <c r="C388" s="78">
        <v>11.934399000000001</v>
      </c>
      <c r="D388" s="78">
        <v>11.407591</v>
      </c>
      <c r="E388" s="69"/>
    </row>
    <row r="389" spans="1:5" ht="13.75" customHeight="1">
      <c r="A389" s="71">
        <v>43676</v>
      </c>
      <c r="B389" s="75">
        <v>2038.68</v>
      </c>
      <c r="C389" s="78">
        <v>15.362864</v>
      </c>
      <c r="D389" s="78">
        <v>13.364985000000001</v>
      </c>
      <c r="E389" s="69"/>
    </row>
    <row r="390" spans="1:5" ht="13.75" customHeight="1">
      <c r="A390" s="71">
        <v>43677</v>
      </c>
      <c r="B390" s="75">
        <v>2024.55</v>
      </c>
      <c r="C390" s="78">
        <v>14.525660999999999</v>
      </c>
      <c r="D390" s="78">
        <v>13.022995999999999</v>
      </c>
      <c r="E390" s="69"/>
    </row>
    <row r="391" spans="1:5" ht="13.75" customHeight="1">
      <c r="A391" s="72">
        <v>43678</v>
      </c>
      <c r="B391" s="75">
        <v>2017.34</v>
      </c>
      <c r="C391" s="78">
        <v>14.140618999999999</v>
      </c>
      <c r="D391" s="78">
        <v>12.892284999999999</v>
      </c>
      <c r="E391" s="69"/>
    </row>
    <row r="392" spans="1:5" ht="13.75" customHeight="1">
      <c r="A392" s="73">
        <v>43679</v>
      </c>
      <c r="B392" s="75">
        <v>1998.13</v>
      </c>
      <c r="C392" s="78">
        <v>13.379275</v>
      </c>
      <c r="D392" s="78">
        <v>12.517383000000001</v>
      </c>
      <c r="E392" s="69"/>
    </row>
    <row r="393" spans="1:5" ht="13.75" customHeight="1">
      <c r="A393" s="71">
        <v>43682</v>
      </c>
      <c r="B393" s="75">
        <v>1946.98</v>
      </c>
      <c r="C393" s="78">
        <v>13.724304999999999</v>
      </c>
      <c r="D393" s="78">
        <v>12.725618000000001</v>
      </c>
      <c r="E393" s="69"/>
    </row>
    <row r="394" spans="1:5" ht="13.75" customHeight="1">
      <c r="A394" s="71">
        <v>43683</v>
      </c>
      <c r="B394" s="75">
        <v>1917.5</v>
      </c>
      <c r="C394" s="78">
        <v>19.768636000000001</v>
      </c>
      <c r="D394" s="78">
        <v>16.455770000000001</v>
      </c>
      <c r="E394" s="69"/>
    </row>
    <row r="395" spans="1:5" ht="13.75" customHeight="1">
      <c r="A395" s="71">
        <v>43684</v>
      </c>
      <c r="B395" s="75">
        <v>1909.71</v>
      </c>
      <c r="C395" s="78">
        <v>20.208475</v>
      </c>
      <c r="D395" s="78">
        <v>17.123705000000001</v>
      </c>
      <c r="E395" s="69"/>
    </row>
    <row r="396" spans="1:5" ht="13.75" customHeight="1">
      <c r="A396" s="72">
        <v>43685</v>
      </c>
      <c r="B396" s="75">
        <v>1920.61</v>
      </c>
      <c r="C396" s="78">
        <v>18.713909000000001</v>
      </c>
      <c r="D396" s="78">
        <v>16.594065000000001</v>
      </c>
      <c r="E396" s="69"/>
    </row>
    <row r="397" spans="1:5" ht="13.75" customHeight="1">
      <c r="A397" s="73">
        <v>43686</v>
      </c>
      <c r="B397" s="75">
        <v>1937.75</v>
      </c>
      <c r="C397" s="78">
        <v>17.552544999999999</v>
      </c>
      <c r="D397" s="78">
        <v>16.174188000000001</v>
      </c>
      <c r="E397" s="69"/>
    </row>
    <row r="398" spans="1:5" ht="13.75" customHeight="1">
      <c r="A398" s="71">
        <v>43689</v>
      </c>
      <c r="B398" s="75">
        <v>1942.29</v>
      </c>
      <c r="C398" s="78">
        <v>17.010704</v>
      </c>
      <c r="D398" s="78">
        <v>16.035983000000002</v>
      </c>
      <c r="E398" s="69"/>
    </row>
    <row r="399" spans="1:5" ht="13.75" customHeight="1">
      <c r="A399" s="71">
        <v>43690</v>
      </c>
      <c r="B399" s="75">
        <v>1925.83</v>
      </c>
      <c r="C399" s="78">
        <v>15.794339000000001</v>
      </c>
      <c r="D399" s="78">
        <v>15.487746</v>
      </c>
      <c r="E399" s="69"/>
    </row>
    <row r="400" spans="1:5" ht="13.75" customHeight="1">
      <c r="A400" s="71">
        <v>43691</v>
      </c>
      <c r="B400" s="75">
        <v>1938.37</v>
      </c>
      <c r="C400" s="78">
        <v>15.472046000000001</v>
      </c>
      <c r="D400" s="78">
        <v>15.35571</v>
      </c>
      <c r="E400" s="69"/>
    </row>
    <row r="401" spans="1:5" ht="13.75" customHeight="1">
      <c r="A401" s="72">
        <v>43693</v>
      </c>
      <c r="B401" s="75">
        <v>1927.17</v>
      </c>
      <c r="C401" s="78">
        <v>14.866265</v>
      </c>
      <c r="D401" s="78">
        <v>15.052932999999999</v>
      </c>
      <c r="E401" s="69"/>
    </row>
    <row r="402" spans="1:5" ht="13.75" customHeight="1">
      <c r="A402" s="73">
        <v>43696</v>
      </c>
      <c r="B402" s="75">
        <v>1939.9</v>
      </c>
      <c r="C402" s="78">
        <v>14.253330999999999</v>
      </c>
      <c r="D402" s="78">
        <v>14.714221999999999</v>
      </c>
      <c r="E402" s="69"/>
    </row>
    <row r="403" spans="1:5" ht="13.75" customHeight="1">
      <c r="A403" s="71">
        <v>43697</v>
      </c>
      <c r="B403" s="75">
        <v>1960.25</v>
      </c>
      <c r="C403" s="78">
        <v>13.852150999999999</v>
      </c>
      <c r="D403" s="78">
        <v>14.453023</v>
      </c>
      <c r="E403" s="69"/>
    </row>
    <row r="404" spans="1:5" ht="13.75" customHeight="1">
      <c r="A404" s="71">
        <v>43698</v>
      </c>
      <c r="B404" s="75">
        <v>1964.65</v>
      </c>
      <c r="C404" s="78">
        <v>14.306433999999999</v>
      </c>
      <c r="D404" s="78">
        <v>14.613163999999999</v>
      </c>
      <c r="E404" s="69"/>
    </row>
    <row r="405" spans="1:5" ht="13.75" customHeight="1">
      <c r="A405" s="71">
        <v>43699</v>
      </c>
      <c r="B405" s="75">
        <v>1951.01</v>
      </c>
      <c r="C405" s="78">
        <v>13.426387</v>
      </c>
      <c r="D405" s="78">
        <v>14.116609</v>
      </c>
      <c r="E405" s="69"/>
    </row>
    <row r="406" spans="1:5" ht="13.75" customHeight="1">
      <c r="A406" s="72">
        <v>43700</v>
      </c>
      <c r="B406" s="75">
        <v>1948.3</v>
      </c>
      <c r="C406" s="78">
        <v>13.227342</v>
      </c>
      <c r="D406" s="78">
        <v>13.921669</v>
      </c>
      <c r="E406" s="69"/>
    </row>
    <row r="407" spans="1:5" ht="13.75" customHeight="1">
      <c r="A407" s="73">
        <v>43703</v>
      </c>
      <c r="B407" s="75">
        <v>1916.31</v>
      </c>
      <c r="C407" s="78">
        <v>12.450222999999999</v>
      </c>
      <c r="D407" s="78">
        <v>13.431098</v>
      </c>
      <c r="E407" s="69"/>
    </row>
    <row r="408" spans="1:5" ht="13.75" customHeight="1">
      <c r="A408" s="71">
        <v>43704</v>
      </c>
      <c r="B408" s="75">
        <v>1924.6</v>
      </c>
      <c r="C408" s="78">
        <v>15.166086999999999</v>
      </c>
      <c r="D408" s="78">
        <v>14.718571000000001</v>
      </c>
      <c r="E408" s="69"/>
    </row>
    <row r="409" spans="1:5" ht="13.75" customHeight="1">
      <c r="A409" s="71">
        <v>43705</v>
      </c>
      <c r="B409" s="75">
        <v>1941.09</v>
      </c>
      <c r="C409" s="78">
        <v>14.334781</v>
      </c>
      <c r="D409" s="78">
        <v>14.303357</v>
      </c>
      <c r="E409" s="69"/>
    </row>
    <row r="410" spans="1:5" ht="13.75" customHeight="1">
      <c r="A410" s="71">
        <v>43706</v>
      </c>
      <c r="B410" s="75">
        <v>1933.41</v>
      </c>
      <c r="C410" s="78">
        <v>14.270712</v>
      </c>
      <c r="D410" s="78">
        <v>14.250721</v>
      </c>
      <c r="E410" s="69"/>
    </row>
    <row r="411" spans="1:5" ht="13.75" customHeight="1">
      <c r="A411" s="72">
        <v>43707</v>
      </c>
      <c r="B411" s="75">
        <v>1967.79</v>
      </c>
      <c r="C411" s="78">
        <v>13.528502</v>
      </c>
      <c r="D411" s="78">
        <v>13.837381000000001</v>
      </c>
      <c r="E411" s="69"/>
    </row>
    <row r="412" spans="1:5" ht="13.75" customHeight="1">
      <c r="A412" s="73">
        <v>43710</v>
      </c>
      <c r="B412" s="75">
        <v>1969.19</v>
      </c>
      <c r="C412" s="78">
        <v>16.28229</v>
      </c>
      <c r="D412" s="78">
        <v>15.279864</v>
      </c>
      <c r="E412" s="69"/>
    </row>
    <row r="413" spans="1:5" ht="13.75" customHeight="1">
      <c r="A413" s="71">
        <v>43711</v>
      </c>
      <c r="B413" s="75">
        <v>1965.69</v>
      </c>
      <c r="C413" s="78">
        <v>15.100457</v>
      </c>
      <c r="D413" s="78">
        <v>14.730371</v>
      </c>
      <c r="E413" s="69"/>
    </row>
    <row r="414" spans="1:5" ht="13.75" customHeight="1">
      <c r="A414" s="71">
        <v>43712</v>
      </c>
      <c r="B414" s="75">
        <v>1988.53</v>
      </c>
      <c r="C414" s="78">
        <v>14.095352</v>
      </c>
      <c r="D414" s="78">
        <v>14.217608</v>
      </c>
      <c r="E414" s="69"/>
    </row>
    <row r="415" spans="1:5" ht="13.75" customHeight="1">
      <c r="A415" s="71">
        <v>43713</v>
      </c>
      <c r="B415" s="75">
        <v>2004.75</v>
      </c>
      <c r="C415" s="78">
        <v>14.780044999999999</v>
      </c>
      <c r="D415" s="78">
        <v>14.548845999999999</v>
      </c>
      <c r="E415" s="69"/>
    </row>
    <row r="416" spans="1:5" ht="13.75" customHeight="1">
      <c r="A416" s="72">
        <v>43714</v>
      </c>
      <c r="B416" s="75">
        <v>2009.13</v>
      </c>
      <c r="C416" s="78">
        <v>14.558294999999999</v>
      </c>
      <c r="D416" s="78">
        <v>14.437704</v>
      </c>
      <c r="E416" s="69"/>
    </row>
    <row r="417" spans="1:5" ht="13.75" customHeight="1">
      <c r="A417" s="73">
        <v>43717</v>
      </c>
      <c r="B417" s="75">
        <v>2019.55</v>
      </c>
      <c r="C417" s="78">
        <v>13.642068999999999</v>
      </c>
      <c r="D417" s="78">
        <v>13.946187999999999</v>
      </c>
      <c r="E417" s="69"/>
    </row>
    <row r="418" spans="1:5" ht="13.75" customHeight="1">
      <c r="A418" s="71">
        <v>43718</v>
      </c>
      <c r="B418" s="75">
        <v>2032.08</v>
      </c>
      <c r="C418" s="78">
        <v>13.130820999999999</v>
      </c>
      <c r="D418" s="78">
        <v>13.618823000000001</v>
      </c>
      <c r="E418" s="69"/>
    </row>
    <row r="419" spans="1:5" ht="13.75" customHeight="1">
      <c r="A419" s="71">
        <v>43719</v>
      </c>
      <c r="B419" s="75">
        <v>2049.1999999999998</v>
      </c>
      <c r="C419" s="78">
        <v>12.849727</v>
      </c>
      <c r="D419" s="78">
        <v>13.384581000000001</v>
      </c>
      <c r="E419" s="69"/>
    </row>
    <row r="420" spans="1:5" ht="13.75" customHeight="1">
      <c r="A420" s="71">
        <v>43724</v>
      </c>
      <c r="B420" s="75">
        <v>2062.2199999999998</v>
      </c>
      <c r="C420" s="78">
        <v>13.035958000000001</v>
      </c>
      <c r="D420" s="78">
        <v>13.379866</v>
      </c>
      <c r="E420" s="69"/>
    </row>
    <row r="421" spans="1:5" ht="13.75" customHeight="1">
      <c r="A421" s="72">
        <v>43725</v>
      </c>
      <c r="B421" s="75">
        <v>2062.33</v>
      </c>
      <c r="C421" s="78">
        <v>12.795114</v>
      </c>
      <c r="D421" s="78">
        <v>13.171416000000001</v>
      </c>
      <c r="E421" s="69"/>
    </row>
    <row r="422" spans="1:5" ht="13.75" customHeight="1">
      <c r="A422" s="73">
        <v>43726</v>
      </c>
      <c r="B422" s="75">
        <v>2070.73</v>
      </c>
      <c r="C422" s="78">
        <v>12.049547</v>
      </c>
      <c r="D422" s="78">
        <v>12.695118000000001</v>
      </c>
      <c r="E422" s="69"/>
    </row>
    <row r="423" spans="1:5" ht="13.75" customHeight="1">
      <c r="A423" s="71">
        <v>43727</v>
      </c>
      <c r="B423" s="75">
        <v>2080.35</v>
      </c>
      <c r="C423" s="78">
        <v>11.646051999999999</v>
      </c>
      <c r="D423" s="78">
        <v>12.356263</v>
      </c>
      <c r="E423" s="69"/>
    </row>
    <row r="424" spans="1:5" ht="13.75" customHeight="1">
      <c r="A424" s="71">
        <v>43728</v>
      </c>
      <c r="B424" s="75">
        <v>2091.52</v>
      </c>
      <c r="C424" s="78">
        <v>11.379780999999999</v>
      </c>
      <c r="D424" s="78">
        <v>12.069758</v>
      </c>
      <c r="E424" s="69"/>
    </row>
    <row r="425" spans="1:5" ht="13.75" customHeight="1">
      <c r="A425" s="71">
        <v>43731</v>
      </c>
      <c r="B425" s="75">
        <v>2091.6999999999998</v>
      </c>
      <c r="C425" s="78">
        <v>11.265573</v>
      </c>
      <c r="D425" s="78">
        <v>11.851796</v>
      </c>
      <c r="E425" s="69"/>
    </row>
    <row r="426" spans="1:5" ht="13.75" customHeight="1">
      <c r="A426" s="72">
        <v>43732</v>
      </c>
      <c r="B426" s="75">
        <v>2101.04</v>
      </c>
      <c r="C426" s="78">
        <v>10.732699999999999</v>
      </c>
      <c r="D426" s="78">
        <v>11.423257</v>
      </c>
      <c r="E426" s="69"/>
    </row>
    <row r="427" spans="1:5" ht="13.75" customHeight="1">
      <c r="A427" s="73">
        <v>43733</v>
      </c>
      <c r="B427" s="75">
        <v>2073.39</v>
      </c>
      <c r="C427" s="78">
        <v>10.596634</v>
      </c>
      <c r="D427" s="78">
        <v>11.170318999999999</v>
      </c>
      <c r="E427" s="69"/>
    </row>
    <row r="428" spans="1:5" ht="13.75" customHeight="1">
      <c r="A428" s="71">
        <v>43734</v>
      </c>
      <c r="B428" s="75">
        <v>2074.52</v>
      </c>
      <c r="C428" s="78">
        <v>12.732606000000001</v>
      </c>
      <c r="D428" s="78">
        <v>12.137651999999999</v>
      </c>
      <c r="E428" s="69"/>
    </row>
    <row r="429" spans="1:5" ht="13.75" customHeight="1">
      <c r="A429" s="71">
        <v>43735</v>
      </c>
      <c r="B429" s="75">
        <v>2049.9299999999998</v>
      </c>
      <c r="C429" s="78">
        <v>11.999554</v>
      </c>
      <c r="D429" s="78">
        <v>11.700988000000001</v>
      </c>
      <c r="E429" s="69"/>
    </row>
    <row r="430" spans="1:5" ht="13.75" customHeight="1">
      <c r="A430" s="71">
        <v>43738</v>
      </c>
      <c r="B430" s="75">
        <v>2063.0500000000002</v>
      </c>
      <c r="C430" s="78">
        <v>13.296310999999999</v>
      </c>
      <c r="D430" s="78">
        <v>12.354601000000001</v>
      </c>
      <c r="E430" s="69"/>
    </row>
    <row r="431" spans="1:5" ht="13.75" customHeight="1">
      <c r="A431" s="72">
        <v>43739</v>
      </c>
      <c r="B431" s="75">
        <v>2072.42</v>
      </c>
      <c r="C431" s="78">
        <v>13.019256</v>
      </c>
      <c r="D431" s="78">
        <v>12.209853000000001</v>
      </c>
      <c r="E431" s="69"/>
    </row>
    <row r="432" spans="1:5" ht="13.75" customHeight="1">
      <c r="A432" s="73">
        <v>43740</v>
      </c>
      <c r="B432" s="75">
        <v>2031.91</v>
      </c>
      <c r="C432" s="78">
        <v>12.521744</v>
      </c>
      <c r="D432" s="78">
        <v>11.923427</v>
      </c>
      <c r="E432" s="69"/>
    </row>
    <row r="433" spans="1:5" ht="13.75" customHeight="1">
      <c r="A433" s="71">
        <v>43742</v>
      </c>
      <c r="B433" s="75">
        <v>2020.69</v>
      </c>
      <c r="C433" s="78">
        <v>16.438824</v>
      </c>
      <c r="D433" s="78">
        <v>14.206136000000001</v>
      </c>
      <c r="E433" s="69"/>
    </row>
    <row r="434" spans="1:5" ht="13.75" customHeight="1">
      <c r="A434" s="71">
        <v>43745</v>
      </c>
      <c r="B434" s="75">
        <v>2021.73</v>
      </c>
      <c r="C434" s="78">
        <v>15.566371</v>
      </c>
      <c r="D434" s="78">
        <v>13.891328</v>
      </c>
      <c r="E434" s="69"/>
    </row>
    <row r="435" spans="1:5" ht="13.75" customHeight="1">
      <c r="A435" s="71">
        <v>43746</v>
      </c>
      <c r="B435" s="75">
        <v>2046.25</v>
      </c>
      <c r="C435" s="78">
        <v>14.469094</v>
      </c>
      <c r="D435" s="78">
        <v>13.390745000000001</v>
      </c>
      <c r="E435" s="69"/>
    </row>
    <row r="436" spans="1:5" ht="13.75" customHeight="1">
      <c r="A436" s="72">
        <v>43748</v>
      </c>
      <c r="B436" s="75">
        <v>2028.15</v>
      </c>
      <c r="C436" s="78">
        <v>15.203111</v>
      </c>
      <c r="D436" s="78">
        <v>13.877560000000001</v>
      </c>
      <c r="E436" s="69"/>
    </row>
    <row r="437" spans="1:5" ht="13.75" customHeight="1">
      <c r="A437" s="73">
        <v>43749</v>
      </c>
      <c r="B437" s="75">
        <v>2044.61</v>
      </c>
      <c r="C437" s="78">
        <v>15.054114999999999</v>
      </c>
      <c r="D437" s="78">
        <v>13.893777</v>
      </c>
      <c r="E437" s="69"/>
    </row>
    <row r="438" spans="1:5" ht="13.75" customHeight="1">
      <c r="A438" s="71">
        <v>43752</v>
      </c>
      <c r="B438" s="75">
        <v>2067.4</v>
      </c>
      <c r="C438" s="78">
        <v>14.777983000000001</v>
      </c>
      <c r="D438" s="78">
        <v>13.821021999999999</v>
      </c>
      <c r="E438" s="69"/>
    </row>
    <row r="439" spans="1:5" ht="13.75" customHeight="1">
      <c r="A439" s="71">
        <v>43753</v>
      </c>
      <c r="B439" s="75">
        <v>2068.17</v>
      </c>
      <c r="C439" s="78">
        <v>15.197630999999999</v>
      </c>
      <c r="D439" s="78">
        <v>14.122479</v>
      </c>
      <c r="E439" s="69"/>
    </row>
    <row r="440" spans="1:5" ht="13.75" customHeight="1">
      <c r="A440" s="71">
        <v>43754</v>
      </c>
      <c r="B440" s="75">
        <v>2082.83</v>
      </c>
      <c r="C440" s="78">
        <v>14.144412000000001</v>
      </c>
      <c r="D440" s="78">
        <v>13.612679</v>
      </c>
      <c r="E440" s="69"/>
    </row>
    <row r="441" spans="1:5" ht="13.75" customHeight="1">
      <c r="A441" s="72">
        <v>43755</v>
      </c>
      <c r="B441" s="75">
        <v>2077.94</v>
      </c>
      <c r="C441" s="78">
        <v>13.840351999999999</v>
      </c>
      <c r="D441" s="78">
        <v>13.456369</v>
      </c>
      <c r="E441" s="69"/>
    </row>
    <row r="442" spans="1:5" ht="13.75" customHeight="1">
      <c r="A442" s="73">
        <v>43756</v>
      </c>
      <c r="B442" s="75">
        <v>2060.69</v>
      </c>
      <c r="C442" s="78">
        <v>13.02843</v>
      </c>
      <c r="D442" s="78">
        <v>13.007809</v>
      </c>
      <c r="E442" s="69"/>
    </row>
    <row r="443" spans="1:5" ht="13.75" customHeight="1">
      <c r="A443" s="71">
        <v>43759</v>
      </c>
      <c r="B443" s="75">
        <v>2064.84</v>
      </c>
      <c r="C443" s="78">
        <v>13.168393</v>
      </c>
      <c r="D443" s="78">
        <v>13.023944999999999</v>
      </c>
      <c r="E443" s="69"/>
    </row>
    <row r="444" spans="1:5" ht="13.75" customHeight="1">
      <c r="A444" s="71">
        <v>43760</v>
      </c>
      <c r="B444" s="75">
        <v>2088.86</v>
      </c>
      <c r="C444" s="78">
        <v>12.42775</v>
      </c>
      <c r="D444" s="78">
        <v>12.58178</v>
      </c>
      <c r="E444" s="69"/>
    </row>
    <row r="445" spans="1:5" ht="13.75" customHeight="1">
      <c r="A445" s="71">
        <v>43761</v>
      </c>
      <c r="B445" s="75">
        <v>2080.62</v>
      </c>
      <c r="C445" s="78">
        <v>13.509088</v>
      </c>
      <c r="D445" s="78">
        <v>13.076638000000001</v>
      </c>
      <c r="E445" s="69"/>
    </row>
    <row r="446" spans="1:5" ht="13.75" customHeight="1">
      <c r="A446" s="72">
        <v>43762</v>
      </c>
      <c r="B446" s="75">
        <v>2085.66</v>
      </c>
      <c r="C446" s="78">
        <v>12.874015999999999</v>
      </c>
      <c r="D446" s="78">
        <v>12.714179</v>
      </c>
      <c r="E446" s="69"/>
    </row>
    <row r="447" spans="1:5" ht="13.75" customHeight="1">
      <c r="A447" s="73">
        <v>43763</v>
      </c>
      <c r="B447" s="75">
        <v>2087.89</v>
      </c>
      <c r="C447" s="78">
        <v>12.198556999999999</v>
      </c>
      <c r="D447" s="78">
        <v>12.297065</v>
      </c>
      <c r="E447" s="69"/>
    </row>
    <row r="448" spans="1:5" ht="13.75" customHeight="1">
      <c r="A448" s="71">
        <v>43766</v>
      </c>
      <c r="B448" s="75">
        <v>2093.6</v>
      </c>
      <c r="C448" s="78">
        <v>11.550682</v>
      </c>
      <c r="D448" s="78">
        <v>11.860984</v>
      </c>
      <c r="E448" s="69"/>
    </row>
    <row r="449" spans="1:5" ht="13.75" customHeight="1">
      <c r="A449" s="71">
        <v>43767</v>
      </c>
      <c r="B449" s="75">
        <v>2092.69</v>
      </c>
      <c r="C449" s="78">
        <v>11.090217000000001</v>
      </c>
      <c r="D449" s="78">
        <v>11.49029</v>
      </c>
      <c r="E449" s="69"/>
    </row>
    <row r="450" spans="1:5" ht="13.75" customHeight="1">
      <c r="A450" s="71">
        <v>43768</v>
      </c>
      <c r="B450" s="75">
        <v>2080.27</v>
      </c>
      <c r="C450" s="78">
        <v>10.585642999999999</v>
      </c>
      <c r="D450" s="78">
        <v>11.076293</v>
      </c>
      <c r="E450" s="69"/>
    </row>
    <row r="451" spans="1:5" ht="13.75" customHeight="1">
      <c r="A451" s="72">
        <v>43769</v>
      </c>
      <c r="B451" s="75">
        <v>2083.48</v>
      </c>
      <c r="C451" s="78">
        <v>10.721890999999999</v>
      </c>
      <c r="D451" s="78">
        <v>10.968723000000001</v>
      </c>
      <c r="E451" s="69"/>
    </row>
    <row r="452" spans="1:5" ht="13.75" customHeight="1">
      <c r="A452" s="73">
        <v>43770</v>
      </c>
      <c r="B452" s="75">
        <v>2100.1999999999998</v>
      </c>
      <c r="C452" s="78">
        <v>10.307285</v>
      </c>
      <c r="D452" s="78">
        <v>10.592164</v>
      </c>
      <c r="E452" s="69"/>
    </row>
    <row r="453" spans="1:5" ht="13.75" customHeight="1">
      <c r="A453" s="71">
        <v>43773</v>
      </c>
      <c r="B453" s="75">
        <v>2130.2399999999998</v>
      </c>
      <c r="C453" s="78">
        <v>10.943492000000001</v>
      </c>
      <c r="D453" s="78">
        <v>10.754531</v>
      </c>
      <c r="E453" s="69"/>
    </row>
    <row r="454" spans="1:5" ht="13.75" customHeight="1">
      <c r="A454" s="71">
        <v>43774</v>
      </c>
      <c r="B454" s="75">
        <v>2142.64</v>
      </c>
      <c r="C454" s="78">
        <v>13.304029999999999</v>
      </c>
      <c r="D454" s="78">
        <v>11.980952</v>
      </c>
      <c r="E454" s="69"/>
    </row>
    <row r="455" spans="1:5" ht="13.75" customHeight="1">
      <c r="A455" s="71">
        <v>43775</v>
      </c>
      <c r="B455" s="75">
        <v>2144.15</v>
      </c>
      <c r="C455" s="78">
        <v>12.935066000000001</v>
      </c>
      <c r="D455" s="78">
        <v>11.805840999999999</v>
      </c>
      <c r="E455" s="69"/>
    </row>
    <row r="456" spans="1:5" ht="13.75" customHeight="1">
      <c r="A456" s="72">
        <v>43776</v>
      </c>
      <c r="B456" s="75">
        <v>2144.29</v>
      </c>
      <c r="C456" s="78">
        <v>12.17755</v>
      </c>
      <c r="D456" s="78">
        <v>11.382808000000001</v>
      </c>
      <c r="E456" s="69"/>
    </row>
    <row r="457" spans="1:5" ht="13.75" customHeight="1">
      <c r="A457" s="73">
        <v>43777</v>
      </c>
      <c r="B457" s="75">
        <v>2137.23</v>
      </c>
      <c r="C457" s="78">
        <v>11.516043</v>
      </c>
      <c r="D457" s="78">
        <v>10.971206</v>
      </c>
      <c r="E457" s="69"/>
    </row>
    <row r="458" spans="1:5" ht="13.75" customHeight="1">
      <c r="A458" s="71">
        <v>43780</v>
      </c>
      <c r="B458" s="75">
        <v>2124.09</v>
      </c>
      <c r="C458" s="78">
        <v>11.112496</v>
      </c>
      <c r="D458" s="78">
        <v>10.666093</v>
      </c>
      <c r="E458" s="69"/>
    </row>
    <row r="459" spans="1:5" ht="13.75" customHeight="1">
      <c r="A459" s="71">
        <v>43781</v>
      </c>
      <c r="B459" s="75">
        <v>2140.92</v>
      </c>
      <c r="C459" s="78">
        <v>11.187061</v>
      </c>
      <c r="D459" s="78">
        <v>10.606261999999999</v>
      </c>
      <c r="E459" s="69"/>
    </row>
    <row r="460" spans="1:5" ht="13.75" customHeight="1">
      <c r="A460" s="71">
        <v>43782</v>
      </c>
      <c r="B460" s="75">
        <v>2122.4499999999998</v>
      </c>
      <c r="C460" s="78">
        <v>11.603412000000001</v>
      </c>
      <c r="D460" s="78">
        <v>10.754110000000001</v>
      </c>
      <c r="E460" s="69"/>
    </row>
    <row r="461" spans="1:5" ht="13.75" customHeight="1">
      <c r="A461" s="72">
        <v>43783</v>
      </c>
      <c r="B461" s="75">
        <v>2139.23</v>
      </c>
      <c r="C461" s="78">
        <v>12.110467999999999</v>
      </c>
      <c r="D461" s="78">
        <v>10.994242</v>
      </c>
      <c r="E461" s="69"/>
    </row>
    <row r="462" spans="1:5" ht="13.75" customHeight="1">
      <c r="A462" s="73">
        <v>43784</v>
      </c>
      <c r="B462" s="75">
        <v>2162.1799999999998</v>
      </c>
      <c r="C462" s="78">
        <v>12.332316</v>
      </c>
      <c r="D462" s="78">
        <v>11.107991</v>
      </c>
      <c r="E462" s="69"/>
    </row>
    <row r="463" spans="1:5" ht="13.75" customHeight="1">
      <c r="A463" s="71">
        <v>43787</v>
      </c>
      <c r="B463" s="75">
        <v>2160.69</v>
      </c>
      <c r="C463" s="78">
        <v>13.187008000000001</v>
      </c>
      <c r="D463" s="78">
        <v>11.619109</v>
      </c>
      <c r="E463" s="69"/>
    </row>
    <row r="464" spans="1:5" ht="13.75" customHeight="1">
      <c r="A464" s="71">
        <v>43788</v>
      </c>
      <c r="B464" s="75">
        <v>2153.2399999999998</v>
      </c>
      <c r="C464" s="78">
        <v>12.395600999999999</v>
      </c>
      <c r="D464" s="78">
        <v>11.202724</v>
      </c>
      <c r="E464" s="69"/>
    </row>
    <row r="465" spans="1:5" ht="13.75" customHeight="1">
      <c r="A465" s="71">
        <v>43789</v>
      </c>
      <c r="B465" s="75">
        <v>2125.3200000000002</v>
      </c>
      <c r="C465" s="78">
        <v>11.873780999999999</v>
      </c>
      <c r="D465" s="78">
        <v>10.896015</v>
      </c>
      <c r="E465" s="69"/>
    </row>
    <row r="466" spans="1:5" ht="13.75" customHeight="1">
      <c r="A466" s="72">
        <v>43790</v>
      </c>
      <c r="B466" s="75">
        <v>2096.6</v>
      </c>
      <c r="C466" s="78">
        <v>13.556717000000001</v>
      </c>
      <c r="D466" s="78">
        <v>11.864910999999999</v>
      </c>
      <c r="E466" s="69"/>
    </row>
    <row r="467" spans="1:5" ht="13.75" customHeight="1">
      <c r="A467" s="73">
        <v>43791</v>
      </c>
      <c r="B467" s="75">
        <v>2101.96</v>
      </c>
      <c r="C467" s="78">
        <v>14.954207</v>
      </c>
      <c r="D467" s="78">
        <v>12.802588</v>
      </c>
      <c r="E467" s="69"/>
    </row>
    <row r="468" spans="1:5" ht="13.75" customHeight="1">
      <c r="A468" s="71">
        <v>43794</v>
      </c>
      <c r="B468" s="75">
        <v>2123.5</v>
      </c>
      <c r="C468" s="78">
        <v>14.007872000000001</v>
      </c>
      <c r="D468" s="78">
        <v>12.386792</v>
      </c>
      <c r="E468" s="69"/>
    </row>
    <row r="469" spans="1:5" ht="13.75" customHeight="1">
      <c r="A469" s="71">
        <v>43795</v>
      </c>
      <c r="B469" s="75">
        <v>2121.35</v>
      </c>
      <c r="C469" s="78">
        <v>14.371822</v>
      </c>
      <c r="D469" s="78">
        <v>12.694056</v>
      </c>
      <c r="E469" s="69"/>
    </row>
    <row r="470" spans="1:5" ht="13.75" customHeight="1">
      <c r="A470" s="71">
        <v>43796</v>
      </c>
      <c r="B470" s="75">
        <v>2127.85</v>
      </c>
      <c r="C470" s="78">
        <v>13.433351</v>
      </c>
      <c r="D470" s="78">
        <v>12.242502999999999</v>
      </c>
      <c r="E470" s="69"/>
    </row>
    <row r="471" spans="1:5" ht="13.75" customHeight="1">
      <c r="A471" s="72">
        <v>43797</v>
      </c>
      <c r="B471" s="75">
        <v>2118.6</v>
      </c>
      <c r="C471" s="78">
        <v>12.727002000000001</v>
      </c>
      <c r="D471" s="78">
        <v>11.870545</v>
      </c>
      <c r="E471" s="69"/>
    </row>
    <row r="472" spans="1:5" ht="13.75" customHeight="1">
      <c r="A472" s="73">
        <v>43798</v>
      </c>
      <c r="B472" s="75">
        <v>2087.96</v>
      </c>
      <c r="C472" s="78">
        <v>12.253097</v>
      </c>
      <c r="D472" s="78">
        <v>11.588761999999999</v>
      </c>
      <c r="E472" s="69"/>
    </row>
    <row r="473" spans="1:5" ht="13.75" customHeight="1">
      <c r="A473" s="71">
        <v>43801</v>
      </c>
      <c r="B473" s="75">
        <v>2091.92</v>
      </c>
      <c r="C473" s="78">
        <v>14.328055000000001</v>
      </c>
      <c r="D473" s="78">
        <v>12.757076</v>
      </c>
      <c r="E473" s="69"/>
    </row>
    <row r="474" spans="1:5" ht="13.75" customHeight="1">
      <c r="A474" s="71">
        <v>43802</v>
      </c>
      <c r="B474" s="75">
        <v>2084.0700000000002</v>
      </c>
      <c r="C474" s="78">
        <v>13.427239999999999</v>
      </c>
      <c r="D474" s="78">
        <v>12.321840999999999</v>
      </c>
      <c r="E474" s="69"/>
    </row>
    <row r="475" spans="1:5" ht="13.75" customHeight="1">
      <c r="A475" s="71">
        <v>43803</v>
      </c>
      <c r="B475" s="75">
        <v>2068.89</v>
      </c>
      <c r="C475" s="78">
        <v>12.784519</v>
      </c>
      <c r="D475" s="78">
        <v>11.982271000000001</v>
      </c>
      <c r="E475" s="69"/>
    </row>
    <row r="476" spans="1:5" ht="13.75" customHeight="1">
      <c r="A476" s="72">
        <v>43804</v>
      </c>
      <c r="B476" s="75">
        <v>2060.7399999999998</v>
      </c>
      <c r="C476" s="78">
        <v>12.762915</v>
      </c>
      <c r="D476" s="78">
        <v>11.955873</v>
      </c>
      <c r="E476" s="69"/>
    </row>
    <row r="477" spans="1:5" ht="13.75" customHeight="1">
      <c r="A477" s="73">
        <v>43805</v>
      </c>
      <c r="B477" s="75">
        <v>2081.85</v>
      </c>
      <c r="C477" s="78">
        <v>12.237007999999999</v>
      </c>
      <c r="D477" s="78">
        <v>11.643863</v>
      </c>
      <c r="E477" s="69"/>
    </row>
    <row r="478" spans="1:5" ht="13.75" customHeight="1">
      <c r="A478" s="71">
        <v>43808</v>
      </c>
      <c r="B478" s="75">
        <v>2088.65</v>
      </c>
      <c r="C478" s="78">
        <v>12.985961</v>
      </c>
      <c r="D478" s="78">
        <v>12.022501999999999</v>
      </c>
      <c r="E478" s="69"/>
    </row>
    <row r="479" spans="1:5" ht="13.75" customHeight="1">
      <c r="A479" s="71">
        <v>43809</v>
      </c>
      <c r="B479" s="75">
        <v>2098</v>
      </c>
      <c r="C479" s="78">
        <v>12.359935</v>
      </c>
      <c r="D479" s="78">
        <v>11.669562000000001</v>
      </c>
      <c r="E479" s="69"/>
    </row>
    <row r="480" spans="1:5" ht="13.75" customHeight="1">
      <c r="A480" s="71">
        <v>43810</v>
      </c>
      <c r="B480" s="75">
        <v>2105.62</v>
      </c>
      <c r="C480" s="78">
        <v>11.956448</v>
      </c>
      <c r="D480" s="78">
        <v>11.405170999999999</v>
      </c>
      <c r="E480" s="69"/>
    </row>
    <row r="481" spans="1:5" ht="13.75" customHeight="1">
      <c r="A481" s="72">
        <v>43811</v>
      </c>
      <c r="B481" s="75">
        <v>2137.35</v>
      </c>
      <c r="C481" s="78">
        <v>11.518485</v>
      </c>
      <c r="D481" s="78">
        <v>11.099204</v>
      </c>
      <c r="E481" s="69"/>
    </row>
    <row r="482" spans="1:5" ht="13.75" customHeight="1">
      <c r="A482" s="73">
        <v>43812</v>
      </c>
      <c r="B482" s="75">
        <v>2170.25</v>
      </c>
      <c r="C482" s="78">
        <v>13.960888000000001</v>
      </c>
      <c r="D482" s="78">
        <v>12.428963</v>
      </c>
      <c r="E482" s="69"/>
    </row>
    <row r="483" spans="1:5" ht="13.75" customHeight="1">
      <c r="A483" s="71">
        <v>43815</v>
      </c>
      <c r="B483" s="75">
        <v>2168.15</v>
      </c>
      <c r="C483" s="78">
        <v>15.775677</v>
      </c>
      <c r="D483" s="78">
        <v>13.611357999999999</v>
      </c>
      <c r="E483" s="69"/>
    </row>
    <row r="484" spans="1:5" ht="13.75" customHeight="1">
      <c r="A484" s="71">
        <v>43816</v>
      </c>
      <c r="B484" s="75">
        <v>2195.6799999999998</v>
      </c>
      <c r="C484" s="78">
        <v>14.66043</v>
      </c>
      <c r="D484" s="78">
        <v>13.125521000000001</v>
      </c>
      <c r="E484" s="69"/>
    </row>
    <row r="485" spans="1:5" ht="13.75" customHeight="1">
      <c r="A485" s="71">
        <v>43817</v>
      </c>
      <c r="B485" s="75">
        <v>2194.7600000000002</v>
      </c>
      <c r="C485" s="78">
        <v>15.502597</v>
      </c>
      <c r="D485" s="78">
        <v>13.730843999999999</v>
      </c>
      <c r="E485" s="69"/>
    </row>
    <row r="486" spans="1:5" ht="13.75" customHeight="1">
      <c r="A486" s="72">
        <v>43818</v>
      </c>
      <c r="B486" s="75">
        <v>2196.56</v>
      </c>
      <c r="C486" s="78">
        <v>14.412129</v>
      </c>
      <c r="D486" s="78">
        <v>13.235481999999999</v>
      </c>
      <c r="E486" s="69"/>
    </row>
    <row r="487" spans="1:5" ht="13.75" customHeight="1">
      <c r="A487" s="73">
        <v>43819</v>
      </c>
      <c r="B487" s="75">
        <v>2204.1799999999998</v>
      </c>
      <c r="C487" s="78">
        <v>13.464100999999999</v>
      </c>
      <c r="D487" s="78">
        <v>12.761559999999999</v>
      </c>
      <c r="E487" s="69"/>
    </row>
    <row r="488" spans="1:5" ht="13.75" customHeight="1">
      <c r="A488" s="71">
        <v>43822</v>
      </c>
      <c r="B488" s="75">
        <v>2203.71</v>
      </c>
      <c r="C488" s="78">
        <v>12.788033</v>
      </c>
      <c r="D488" s="78">
        <v>12.387003999999999</v>
      </c>
      <c r="E488" s="69"/>
    </row>
    <row r="489" spans="1:5" ht="13.75" customHeight="1">
      <c r="A489" s="71">
        <v>43823</v>
      </c>
      <c r="B489" s="75">
        <v>2190.08</v>
      </c>
      <c r="C489" s="78">
        <v>12.04401</v>
      </c>
      <c r="D489" s="78">
        <v>11.939393000000001</v>
      </c>
      <c r="E489" s="69"/>
    </row>
    <row r="490" spans="1:5" ht="13.75" customHeight="1">
      <c r="A490" s="71">
        <v>43825</v>
      </c>
      <c r="B490" s="75">
        <v>2197.9299999999998</v>
      </c>
      <c r="C490" s="78">
        <v>11.953638</v>
      </c>
      <c r="D490" s="78">
        <v>11.80315</v>
      </c>
      <c r="E490" s="69"/>
    </row>
    <row r="491" spans="1:5" ht="13.75" customHeight="1">
      <c r="A491" s="72">
        <v>43826</v>
      </c>
      <c r="B491" s="75">
        <v>2204.21</v>
      </c>
      <c r="C491" s="78">
        <v>11.511123</v>
      </c>
      <c r="D491" s="78">
        <v>11.476565000000001</v>
      </c>
      <c r="E491" s="69"/>
    </row>
    <row r="492" spans="1:5" ht="13.75" customHeight="1">
      <c r="A492" s="73">
        <v>43829</v>
      </c>
      <c r="B492" s="75">
        <v>2197.67</v>
      </c>
      <c r="C492" s="78">
        <v>11.066969</v>
      </c>
      <c r="D492" s="78">
        <v>11.127196</v>
      </c>
      <c r="E492" s="69"/>
    </row>
    <row r="493" spans="1:5" ht="13.75" customHeight="1">
      <c r="A493" s="71">
        <v>43832</v>
      </c>
      <c r="B493" s="75">
        <v>2175.17</v>
      </c>
      <c r="C493" s="78">
        <v>10.702033999999999</v>
      </c>
      <c r="D493" s="78">
        <v>10.798221</v>
      </c>
      <c r="E493" s="69"/>
    </row>
    <row r="494" spans="1:5" ht="13.75" customHeight="1">
      <c r="A494" s="71">
        <v>43833</v>
      </c>
      <c r="B494" s="75">
        <v>2176.46</v>
      </c>
      <c r="C494" s="78">
        <v>11.857939</v>
      </c>
      <c r="D494" s="78">
        <v>11.281563</v>
      </c>
      <c r="E494" s="69"/>
    </row>
    <row r="495" spans="1:5" ht="13.75" customHeight="1">
      <c r="A495" s="71">
        <v>43836</v>
      </c>
      <c r="B495" s="75">
        <v>2155.0700000000002</v>
      </c>
      <c r="C495" s="78">
        <v>11.246024</v>
      </c>
      <c r="D495" s="78">
        <v>10.876480000000001</v>
      </c>
      <c r="E495" s="69"/>
    </row>
    <row r="496" spans="1:5" ht="13.75" customHeight="1">
      <c r="A496" s="72">
        <v>43837</v>
      </c>
      <c r="B496" s="75">
        <v>2175.54</v>
      </c>
      <c r="C496" s="78">
        <v>12.146674000000001</v>
      </c>
      <c r="D496" s="78">
        <v>11.285114</v>
      </c>
      <c r="E496" s="69"/>
    </row>
    <row r="497" spans="1:5" ht="13.75" customHeight="1">
      <c r="A497" s="73">
        <v>43838</v>
      </c>
      <c r="B497" s="75">
        <v>2151.31</v>
      </c>
      <c r="C497" s="78">
        <v>12.727015</v>
      </c>
      <c r="D497" s="78">
        <v>11.58896</v>
      </c>
      <c r="E497" s="69"/>
    </row>
    <row r="498" spans="1:5" ht="13.75" customHeight="1">
      <c r="A498" s="71">
        <v>43839</v>
      </c>
      <c r="B498" s="75">
        <v>2186.4499999999998</v>
      </c>
      <c r="C498" s="78">
        <v>13.632315999999999</v>
      </c>
      <c r="D498" s="78">
        <v>12.133229999999999</v>
      </c>
      <c r="E498" s="69"/>
    </row>
    <row r="499" spans="1:5" ht="13.75" customHeight="1">
      <c r="A499" s="71">
        <v>43840</v>
      </c>
      <c r="B499" s="75">
        <v>2206.39</v>
      </c>
      <c r="C499" s="78">
        <v>15.851264</v>
      </c>
      <c r="D499" s="78">
        <v>13.555121</v>
      </c>
      <c r="E499" s="69"/>
    </row>
    <row r="500" spans="1:5" ht="13.75" customHeight="1">
      <c r="A500" s="71">
        <v>43843</v>
      </c>
      <c r="B500" s="75">
        <v>2229.2600000000002</v>
      </c>
      <c r="C500" s="78">
        <v>15.626969000000001</v>
      </c>
      <c r="D500" s="78">
        <v>13.617725999999999</v>
      </c>
      <c r="E500" s="69"/>
    </row>
    <row r="501" spans="1:5" ht="13.75" customHeight="1">
      <c r="A501" s="72">
        <v>43844</v>
      </c>
      <c r="B501" s="75">
        <v>2238.88</v>
      </c>
      <c r="C501" s="78">
        <v>15.699280999999999</v>
      </c>
      <c r="D501" s="78">
        <v>13.831248</v>
      </c>
      <c r="E501" s="69"/>
    </row>
    <row r="502" spans="1:5" ht="13.75" customHeight="1">
      <c r="A502" s="73">
        <v>43845</v>
      </c>
      <c r="B502" s="75">
        <v>2230.98</v>
      </c>
      <c r="C502" s="78">
        <v>14.794314999999999</v>
      </c>
      <c r="D502" s="78">
        <v>13.454953</v>
      </c>
      <c r="E502" s="69"/>
    </row>
    <row r="503" spans="1:5" ht="13.75" customHeight="1">
      <c r="A503" s="71">
        <v>43846</v>
      </c>
      <c r="B503" s="75">
        <v>2248.0500000000002</v>
      </c>
      <c r="C503" s="78">
        <v>13.940829000000001</v>
      </c>
      <c r="D503" s="78">
        <v>13.054311999999999</v>
      </c>
      <c r="E503" s="69"/>
    </row>
    <row r="504" spans="1:5" ht="13.75" customHeight="1">
      <c r="A504" s="71">
        <v>43847</v>
      </c>
      <c r="B504" s="75">
        <v>2250.5700000000002</v>
      </c>
      <c r="C504" s="78">
        <v>13.771210999999999</v>
      </c>
      <c r="D504" s="78">
        <v>12.988845</v>
      </c>
      <c r="E504" s="69"/>
    </row>
    <row r="505" spans="1:5" ht="13.75" customHeight="1">
      <c r="A505" s="71">
        <v>43850</v>
      </c>
      <c r="B505" s="75">
        <v>2262.64</v>
      </c>
      <c r="C505" s="78">
        <v>12.913239000000001</v>
      </c>
      <c r="D505" s="78">
        <v>12.528097000000001</v>
      </c>
      <c r="E505" s="69"/>
    </row>
    <row r="506" spans="1:5" ht="13.75" customHeight="1">
      <c r="A506" s="72">
        <v>43851</v>
      </c>
      <c r="B506" s="75">
        <v>2239.69</v>
      </c>
      <c r="C506" s="78">
        <v>12.540355</v>
      </c>
      <c r="D506" s="78">
        <v>12.285223999999999</v>
      </c>
      <c r="E506" s="69"/>
    </row>
    <row r="507" spans="1:5" ht="13.75" customHeight="1">
      <c r="A507" s="73">
        <v>43852</v>
      </c>
      <c r="B507" s="75">
        <v>2267.25</v>
      </c>
      <c r="C507" s="78">
        <v>13.220566</v>
      </c>
      <c r="D507" s="78">
        <v>12.601939</v>
      </c>
      <c r="E507" s="69"/>
    </row>
    <row r="508" spans="1:5" ht="13.75" customHeight="1">
      <c r="A508" s="71">
        <v>43853</v>
      </c>
      <c r="B508" s="75">
        <v>2246.13</v>
      </c>
      <c r="C508" s="78">
        <v>14.295987</v>
      </c>
      <c r="D508" s="78">
        <v>13.202265000000001</v>
      </c>
      <c r="E508" s="69"/>
    </row>
    <row r="509" spans="1:5" ht="13.75" customHeight="1">
      <c r="A509" s="71">
        <v>43858</v>
      </c>
      <c r="B509" s="75">
        <v>2176.7199999999998</v>
      </c>
      <c r="C509" s="78">
        <v>14.412209000000001</v>
      </c>
      <c r="D509" s="78">
        <v>13.326546</v>
      </c>
      <c r="E509" s="69"/>
    </row>
    <row r="510" spans="1:5" ht="13.75" customHeight="1">
      <c r="A510" s="71">
        <v>43859</v>
      </c>
      <c r="B510" s="75">
        <v>2185.2800000000002</v>
      </c>
      <c r="C510" s="78">
        <v>22.616009999999999</v>
      </c>
      <c r="D510" s="78">
        <v>18.474862999999999</v>
      </c>
      <c r="E510" s="69"/>
    </row>
    <row r="511" spans="1:5" ht="13.75" customHeight="1">
      <c r="A511" s="72">
        <v>43860</v>
      </c>
      <c r="B511" s="75">
        <v>2148</v>
      </c>
      <c r="C511" s="78">
        <v>20.829571999999999</v>
      </c>
      <c r="D511" s="78">
        <v>17.883997999999998</v>
      </c>
      <c r="E511" s="69"/>
    </row>
    <row r="512" spans="1:5" ht="13.75" customHeight="1">
      <c r="A512" s="73">
        <v>43861</v>
      </c>
      <c r="B512" s="75">
        <v>2119.0100000000002</v>
      </c>
      <c r="C512" s="78">
        <v>21.557400999999999</v>
      </c>
      <c r="D512" s="78">
        <v>18.711233</v>
      </c>
      <c r="E512" s="69"/>
    </row>
    <row r="513" spans="1:5" ht="13.75" customHeight="1">
      <c r="A513" s="71">
        <v>43864</v>
      </c>
      <c r="B513" s="75">
        <v>2118.88</v>
      </c>
      <c r="C513" s="78">
        <v>21.272092000000001</v>
      </c>
      <c r="D513" s="78">
        <v>18.928550999999999</v>
      </c>
      <c r="E513" s="69"/>
    </row>
    <row r="514" spans="1:5" ht="13.75" customHeight="1">
      <c r="A514" s="71">
        <v>43865</v>
      </c>
      <c r="B514" s="75">
        <v>2157.9</v>
      </c>
      <c r="C514" s="78">
        <v>19.509537999999999</v>
      </c>
      <c r="D514" s="78">
        <v>18.244056</v>
      </c>
      <c r="E514" s="69"/>
    </row>
    <row r="515" spans="1:5" ht="13.75" customHeight="1">
      <c r="A515" s="71">
        <v>43866</v>
      </c>
      <c r="B515" s="75">
        <v>2165.63</v>
      </c>
      <c r="C515" s="78">
        <v>20.825208</v>
      </c>
      <c r="D515" s="78">
        <v>19.204179</v>
      </c>
      <c r="E515" s="69"/>
    </row>
    <row r="516" spans="1:5" ht="13.75" customHeight="1">
      <c r="A516" s="72">
        <v>43867</v>
      </c>
      <c r="B516" s="75">
        <v>2227.94</v>
      </c>
      <c r="C516" s="78">
        <v>19.224254999999999</v>
      </c>
      <c r="D516" s="78">
        <v>18.571408000000002</v>
      </c>
      <c r="E516" s="69"/>
    </row>
    <row r="517" spans="1:5" ht="13.75" customHeight="1">
      <c r="A517" s="73">
        <v>43868</v>
      </c>
      <c r="B517" s="75">
        <v>2211.9499999999998</v>
      </c>
      <c r="C517" s="78">
        <v>24.142285000000001</v>
      </c>
      <c r="D517" s="78">
        <v>21.550070000000002</v>
      </c>
      <c r="E517" s="69"/>
    </row>
    <row r="518" spans="1:5" ht="13.75" customHeight="1">
      <c r="A518" s="71">
        <v>43871</v>
      </c>
      <c r="B518" s="75">
        <v>2201.0700000000002</v>
      </c>
      <c r="C518" s="78">
        <v>22.456275999999999</v>
      </c>
      <c r="D518" s="78">
        <v>20.993079000000002</v>
      </c>
      <c r="E518" s="69"/>
    </row>
    <row r="519" spans="1:5" ht="13.75" customHeight="1">
      <c r="A519" s="71">
        <v>43872</v>
      </c>
      <c r="B519" s="75">
        <v>2223.12</v>
      </c>
      <c r="C519" s="78">
        <v>20.760286000000001</v>
      </c>
      <c r="D519" s="78">
        <v>20.341145999999998</v>
      </c>
      <c r="E519" s="69"/>
    </row>
    <row r="520" spans="1:5" ht="13.75" customHeight="1">
      <c r="A520" s="71">
        <v>43873</v>
      </c>
      <c r="B520" s="75">
        <v>2238.38</v>
      </c>
      <c r="C520" s="78">
        <v>19.909901999999999</v>
      </c>
      <c r="D520" s="78">
        <v>20.053922</v>
      </c>
      <c r="E520" s="69"/>
    </row>
    <row r="521" spans="1:5" ht="13.75" customHeight="1">
      <c r="A521" s="72">
        <v>43874</v>
      </c>
      <c r="B521" s="75">
        <v>2232.96</v>
      </c>
      <c r="C521" s="78">
        <v>18.723811000000001</v>
      </c>
      <c r="D521" s="78">
        <v>19.544156000000001</v>
      </c>
      <c r="E521" s="69"/>
    </row>
    <row r="522" spans="1:5" ht="13.75" customHeight="1">
      <c r="A522" s="73">
        <v>43875</v>
      </c>
      <c r="B522" s="75">
        <v>2243.59</v>
      </c>
      <c r="C522" s="78">
        <v>17.306128000000001</v>
      </c>
      <c r="D522" s="78">
        <v>18.865278</v>
      </c>
      <c r="E522" s="69"/>
    </row>
    <row r="523" spans="1:5" ht="13.75" customHeight="1">
      <c r="A523" s="71">
        <v>43878</v>
      </c>
      <c r="B523" s="75">
        <v>2242.17</v>
      </c>
      <c r="C523" s="78">
        <v>16.231245999999999</v>
      </c>
      <c r="D523" s="78">
        <v>18.293714000000001</v>
      </c>
      <c r="E523" s="69"/>
    </row>
    <row r="524" spans="1:5" ht="13.75" customHeight="1">
      <c r="A524" s="71">
        <v>43879</v>
      </c>
      <c r="B524" s="75">
        <v>2208.88</v>
      </c>
      <c r="C524" s="78">
        <v>15.054422000000001</v>
      </c>
      <c r="D524" s="78">
        <v>17.634191999999999</v>
      </c>
      <c r="E524" s="69"/>
    </row>
    <row r="525" spans="1:5" ht="13.75" customHeight="1">
      <c r="A525" s="71">
        <v>43880</v>
      </c>
      <c r="B525" s="75">
        <v>2210.34</v>
      </c>
      <c r="C525" s="78">
        <v>16.477985</v>
      </c>
      <c r="D525" s="78">
        <v>18.136308</v>
      </c>
      <c r="E525" s="69"/>
    </row>
    <row r="526" spans="1:5" ht="13.75" customHeight="1">
      <c r="A526" s="72">
        <v>43881</v>
      </c>
      <c r="B526" s="75">
        <v>2195.5</v>
      </c>
      <c r="C526" s="78">
        <v>15.271774000000001</v>
      </c>
      <c r="D526" s="78">
        <v>17.482678</v>
      </c>
      <c r="E526" s="69"/>
    </row>
    <row r="527" spans="1:5" ht="13.75" customHeight="1">
      <c r="A527" s="73">
        <v>43882</v>
      </c>
      <c r="B527" s="75">
        <v>2162.84</v>
      </c>
      <c r="C527" s="78">
        <v>14.733575</v>
      </c>
      <c r="D527" s="78">
        <v>17.089745000000001</v>
      </c>
      <c r="E527" s="69"/>
    </row>
    <row r="528" spans="1:5" ht="13.75" customHeight="1">
      <c r="A528" s="71">
        <v>43885</v>
      </c>
      <c r="B528" s="75">
        <v>2079.04</v>
      </c>
      <c r="C528" s="78">
        <v>16.248833000000001</v>
      </c>
      <c r="D528" s="78">
        <v>17.649896999999999</v>
      </c>
      <c r="E528" s="69"/>
    </row>
    <row r="529" spans="1:5" ht="13.75" customHeight="1">
      <c r="A529" s="71">
        <v>43886</v>
      </c>
      <c r="B529" s="75">
        <v>2103.61</v>
      </c>
      <c r="C529" s="78">
        <v>27.397513</v>
      </c>
      <c r="D529" s="78">
        <v>23.850628</v>
      </c>
      <c r="E529" s="69"/>
    </row>
    <row r="530" spans="1:5" ht="13.75" customHeight="1">
      <c r="A530" s="71">
        <v>43887</v>
      </c>
      <c r="B530" s="75">
        <v>2076.77</v>
      </c>
      <c r="C530" s="78">
        <v>25.883400000000002</v>
      </c>
      <c r="D530" s="78">
        <v>23.519278</v>
      </c>
      <c r="E530" s="69"/>
    </row>
    <row r="531" spans="1:5" ht="13.75" customHeight="1">
      <c r="A531" s="72">
        <v>43888</v>
      </c>
      <c r="B531" s="75">
        <v>2054.89</v>
      </c>
      <c r="C531" s="78">
        <v>24.762694</v>
      </c>
      <c r="D531" s="78">
        <v>23.310569999999998</v>
      </c>
      <c r="E531" s="69"/>
    </row>
    <row r="532" spans="1:5" ht="13.75" customHeight="1">
      <c r="A532" s="73">
        <v>43889</v>
      </c>
      <c r="B532" s="75">
        <v>1987.01</v>
      </c>
      <c r="C532" s="78">
        <v>23.435880999999998</v>
      </c>
      <c r="D532" s="78">
        <v>22.910017</v>
      </c>
      <c r="E532" s="69"/>
    </row>
    <row r="533" spans="1:5" ht="13.75" customHeight="1">
      <c r="A533" s="71">
        <v>43892</v>
      </c>
      <c r="B533" s="75">
        <v>2002.51</v>
      </c>
      <c r="C533" s="78">
        <v>28.946342000000001</v>
      </c>
      <c r="D533" s="78">
        <v>26.258996</v>
      </c>
      <c r="E533" s="69"/>
    </row>
    <row r="534" spans="1:5" ht="13.75" customHeight="1">
      <c r="A534" s="71">
        <v>43893</v>
      </c>
      <c r="B534" s="75">
        <v>2014.15</v>
      </c>
      <c r="C534" s="78">
        <v>26.740473999999999</v>
      </c>
      <c r="D534" s="78">
        <v>25.521972000000002</v>
      </c>
      <c r="E534" s="69"/>
    </row>
    <row r="535" spans="1:5" ht="13.75" customHeight="1">
      <c r="A535" s="71">
        <v>43894</v>
      </c>
      <c r="B535" s="75">
        <v>2059.33</v>
      </c>
      <c r="C535" s="78">
        <v>24.615600000000001</v>
      </c>
      <c r="D535" s="78">
        <v>24.720915000000002</v>
      </c>
      <c r="E535" s="69"/>
    </row>
    <row r="536" spans="1:5" ht="13.75" customHeight="1">
      <c r="A536" s="72">
        <v>43895</v>
      </c>
      <c r="B536" s="75">
        <v>2085.2600000000002</v>
      </c>
      <c r="C536" s="78">
        <v>25.898420000000002</v>
      </c>
      <c r="D536" s="78">
        <v>25.608449</v>
      </c>
      <c r="E536" s="69"/>
    </row>
    <row r="537" spans="1:5" ht="13.75" customHeight="1">
      <c r="A537" s="73">
        <v>43896</v>
      </c>
      <c r="B537" s="75">
        <v>2040.22</v>
      </c>
      <c r="C537" s="78">
        <v>24.719104000000002</v>
      </c>
      <c r="D537" s="78">
        <v>25.243621000000001</v>
      </c>
      <c r="E537" s="69"/>
    </row>
    <row r="538" spans="1:5" ht="13.75" customHeight="1">
      <c r="A538" s="71">
        <v>43899</v>
      </c>
      <c r="B538" s="75">
        <v>1954.77</v>
      </c>
      <c r="C538" s="78">
        <v>25.879740999999999</v>
      </c>
      <c r="D538" s="78">
        <v>26.025313000000001</v>
      </c>
      <c r="E538" s="69"/>
    </row>
    <row r="539" spans="1:5" ht="13.75" customHeight="1">
      <c r="A539" s="71">
        <v>43900</v>
      </c>
      <c r="B539" s="75">
        <v>1962.93</v>
      </c>
      <c r="C539" s="78">
        <v>34.229005000000001</v>
      </c>
      <c r="D539" s="78">
        <v>30.932576000000001</v>
      </c>
      <c r="E539" s="69"/>
    </row>
    <row r="540" spans="1:5" ht="13.75" customHeight="1">
      <c r="A540" s="71">
        <v>43901</v>
      </c>
      <c r="B540" s="75">
        <v>1908.27</v>
      </c>
      <c r="C540" s="78">
        <v>31.188089000000002</v>
      </c>
      <c r="D540" s="78">
        <v>29.865998000000001</v>
      </c>
      <c r="E540" s="69"/>
    </row>
    <row r="541" spans="1:5" ht="13.75" customHeight="1">
      <c r="A541" s="72">
        <v>43902</v>
      </c>
      <c r="B541" s="75">
        <v>1834.33</v>
      </c>
      <c r="C541" s="78">
        <v>32.744</v>
      </c>
      <c r="D541" s="78">
        <v>31.166778999999998</v>
      </c>
      <c r="E541" s="69"/>
    </row>
    <row r="542" spans="1:5" ht="13.75" customHeight="1">
      <c r="A542" s="73">
        <v>43903</v>
      </c>
      <c r="B542" s="75">
        <v>1771.44</v>
      </c>
      <c r="C542" s="78">
        <v>37.543357999999998</v>
      </c>
      <c r="D542" s="78">
        <v>34.378286000000003</v>
      </c>
      <c r="E542" s="69"/>
    </row>
    <row r="543" spans="1:5" ht="13.75" customHeight="1">
      <c r="A543" s="71">
        <v>43906</v>
      </c>
      <c r="B543" s="75">
        <v>1714.86</v>
      </c>
      <c r="C543" s="78">
        <v>39.610017999999997</v>
      </c>
      <c r="D543" s="78">
        <v>36.273220999999999</v>
      </c>
      <c r="E543" s="69"/>
    </row>
    <row r="544" spans="1:5" ht="13.75" customHeight="1">
      <c r="A544" s="71">
        <v>43907</v>
      </c>
      <c r="B544" s="75">
        <v>1672.44</v>
      </c>
      <c r="C544" s="78">
        <v>40.548360000000002</v>
      </c>
      <c r="D544" s="78">
        <v>37.561788</v>
      </c>
      <c r="E544" s="69"/>
    </row>
    <row r="545" spans="1:5" ht="13.75" customHeight="1">
      <c r="A545" s="71">
        <v>43908</v>
      </c>
      <c r="B545" s="75">
        <v>1591.2</v>
      </c>
      <c r="C545" s="78">
        <v>39.528624999999998</v>
      </c>
      <c r="D545" s="78">
        <v>37.722289000000004</v>
      </c>
      <c r="E545" s="69"/>
    </row>
    <row r="546" spans="1:5" ht="13.75" customHeight="1">
      <c r="A546" s="72">
        <v>43909</v>
      </c>
      <c r="B546" s="75">
        <v>1457.64</v>
      </c>
      <c r="C546" s="78">
        <v>46.011657</v>
      </c>
      <c r="D546" s="78">
        <v>42.019894999999998</v>
      </c>
      <c r="E546" s="69"/>
    </row>
    <row r="547" spans="1:5" ht="13.75" customHeight="1">
      <c r="A547" s="73">
        <v>43910</v>
      </c>
      <c r="B547" s="75">
        <v>1566.15</v>
      </c>
      <c r="C547" s="78">
        <v>65.689902000000004</v>
      </c>
      <c r="D547" s="78">
        <v>54.916373999999998</v>
      </c>
      <c r="E547" s="69"/>
    </row>
    <row r="548" spans="1:5" ht="13.75" customHeight="1">
      <c r="A548" s="71">
        <v>43913</v>
      </c>
      <c r="B548" s="75">
        <v>1482.46</v>
      </c>
      <c r="C548" s="78">
        <v>72.515642999999997</v>
      </c>
      <c r="D548" s="78">
        <v>61.026940000000003</v>
      </c>
      <c r="E548" s="69"/>
    </row>
    <row r="549" spans="1:5" ht="13.75" customHeight="1">
      <c r="A549" s="71">
        <v>43914</v>
      </c>
      <c r="B549" s="75">
        <v>1609.97</v>
      </c>
      <c r="C549" s="78">
        <v>72.870247000000006</v>
      </c>
      <c r="D549" s="78">
        <v>63.241954</v>
      </c>
      <c r="E549" s="69"/>
    </row>
    <row r="550" spans="1:5" ht="13.75" customHeight="1">
      <c r="A550" s="71">
        <v>43915</v>
      </c>
      <c r="B550" s="75">
        <v>1704.76</v>
      </c>
      <c r="C550" s="78">
        <v>81.387337000000002</v>
      </c>
      <c r="D550" s="78">
        <v>70.242198999999999</v>
      </c>
      <c r="E550" s="69"/>
    </row>
    <row r="551" spans="1:5" ht="13.75" customHeight="1">
      <c r="A551" s="72">
        <v>43916</v>
      </c>
      <c r="B551" s="75">
        <v>1686.24</v>
      </c>
      <c r="C551" s="78">
        <v>80.680481</v>
      </c>
      <c r="D551" s="78">
        <v>71.897796999999997</v>
      </c>
      <c r="E551" s="69"/>
    </row>
    <row r="552" spans="1:5" ht="13.75" customHeight="1">
      <c r="A552" s="73">
        <v>43917</v>
      </c>
      <c r="B552" s="75">
        <v>1717.73</v>
      </c>
      <c r="C552" s="78">
        <v>73.201098000000002</v>
      </c>
      <c r="D552" s="78">
        <v>69.451652999999993</v>
      </c>
      <c r="E552" s="69"/>
    </row>
    <row r="553" spans="1:5" ht="13.75" customHeight="1">
      <c r="A553" s="71">
        <v>43920</v>
      </c>
      <c r="B553" s="75">
        <v>1717.12</v>
      </c>
      <c r="C553" s="78">
        <v>67.044038999999998</v>
      </c>
      <c r="D553" s="78">
        <v>67.396145000000004</v>
      </c>
      <c r="E553" s="69"/>
    </row>
    <row r="554" spans="1:5" ht="13.75" customHeight="1">
      <c r="A554" s="71">
        <v>43921</v>
      </c>
      <c r="B554" s="75">
        <v>1754.64</v>
      </c>
      <c r="C554" s="78">
        <v>60.631542000000003</v>
      </c>
      <c r="D554" s="78">
        <v>64.959069</v>
      </c>
      <c r="E554" s="69"/>
    </row>
    <row r="555" spans="1:5" ht="13.75" customHeight="1">
      <c r="A555" s="71">
        <v>43922</v>
      </c>
      <c r="B555" s="75">
        <v>1685.46</v>
      </c>
      <c r="C555" s="78">
        <v>56.261653000000003</v>
      </c>
      <c r="D555" s="78">
        <v>63.274183999999998</v>
      </c>
      <c r="E555" s="69"/>
    </row>
    <row r="556" spans="1:5" ht="13.75" customHeight="1">
      <c r="A556" s="72">
        <v>43923</v>
      </c>
      <c r="B556" s="75">
        <v>1724.86</v>
      </c>
      <c r="C556" s="78">
        <v>55.990012</v>
      </c>
      <c r="D556" s="78">
        <v>63.315643999999999</v>
      </c>
      <c r="E556" s="69"/>
    </row>
    <row r="557" spans="1:5" ht="13.75" customHeight="1">
      <c r="A557" s="73">
        <v>43924</v>
      </c>
      <c r="B557" s="75">
        <v>1725.44</v>
      </c>
      <c r="C557" s="78">
        <v>52.406694999999999</v>
      </c>
      <c r="D557" s="78">
        <v>61.803936</v>
      </c>
      <c r="E557" s="69"/>
    </row>
    <row r="558" spans="1:5" ht="13.75" customHeight="1">
      <c r="A558" s="71">
        <v>43927</v>
      </c>
      <c r="B558" s="75">
        <v>1791.88</v>
      </c>
      <c r="C558" s="78">
        <v>47.442416999999999</v>
      </c>
      <c r="D558" s="78">
        <v>59.569088000000001</v>
      </c>
      <c r="E558" s="69"/>
    </row>
    <row r="559" spans="1:5" ht="13.75" customHeight="1">
      <c r="A559" s="71">
        <v>43928</v>
      </c>
      <c r="B559" s="75">
        <v>1823.6</v>
      </c>
      <c r="C559" s="78">
        <v>48.222301000000002</v>
      </c>
      <c r="D559" s="78">
        <v>59.598295999999998</v>
      </c>
      <c r="E559" s="69"/>
    </row>
    <row r="560" spans="1:5" ht="13.75" customHeight="1">
      <c r="A560" s="71">
        <v>43929</v>
      </c>
      <c r="B560" s="75">
        <v>1807.14</v>
      </c>
      <c r="C560" s="78">
        <v>44.841146000000002</v>
      </c>
      <c r="D560" s="78">
        <v>57.920699999999997</v>
      </c>
      <c r="E560" s="69"/>
    </row>
    <row r="561" spans="1:5" ht="13.75" customHeight="1">
      <c r="A561" s="72">
        <v>43930</v>
      </c>
      <c r="B561" s="75">
        <v>1836.21</v>
      </c>
      <c r="C561" s="78">
        <v>40.969707999999997</v>
      </c>
      <c r="D561" s="78">
        <v>55.957732999999998</v>
      </c>
      <c r="E561" s="69"/>
    </row>
    <row r="562" spans="1:5" ht="13.75" customHeight="1">
      <c r="A562" s="73">
        <v>43931</v>
      </c>
      <c r="B562" s="75">
        <v>1860.7</v>
      </c>
      <c r="C562" s="78">
        <v>38.282080000000001</v>
      </c>
      <c r="D562" s="78">
        <v>54.355006000000003</v>
      </c>
      <c r="E562" s="69"/>
    </row>
    <row r="563" spans="1:5" ht="13.75" customHeight="1">
      <c r="A563" s="71">
        <v>43934</v>
      </c>
      <c r="B563" s="75">
        <v>1825.76</v>
      </c>
      <c r="C563" s="78">
        <v>35.571584999999999</v>
      </c>
      <c r="D563" s="78">
        <v>52.688336999999997</v>
      </c>
      <c r="E563" s="69"/>
    </row>
    <row r="564" spans="1:5" ht="13.75" customHeight="1">
      <c r="A564" s="71">
        <v>43935</v>
      </c>
      <c r="B564" s="75">
        <v>1857.08</v>
      </c>
      <c r="C564" s="78">
        <v>34.114272</v>
      </c>
      <c r="D564" s="78">
        <v>51.412258999999999</v>
      </c>
      <c r="E564" s="69"/>
    </row>
    <row r="565" spans="1:5" ht="13.75" customHeight="1">
      <c r="A565" s="71">
        <v>43937</v>
      </c>
      <c r="B565" s="75">
        <v>1857.07</v>
      </c>
      <c r="C565" s="78">
        <v>32.519302000000003</v>
      </c>
      <c r="D565" s="78">
        <v>50.072741999999998</v>
      </c>
      <c r="E565" s="69"/>
    </row>
    <row r="566" spans="1:5" ht="13.75" customHeight="1">
      <c r="A566" s="72">
        <v>43938</v>
      </c>
      <c r="B566" s="75">
        <v>1914.53</v>
      </c>
      <c r="C566" s="78">
        <v>29.560828999999998</v>
      </c>
      <c r="D566" s="78">
        <v>48.261958999999997</v>
      </c>
      <c r="E566" s="69"/>
    </row>
    <row r="567" spans="1:5" ht="13.75" customHeight="1">
      <c r="A567" s="73">
        <v>43941</v>
      </c>
      <c r="B567" s="75">
        <v>1898.36</v>
      </c>
      <c r="C567" s="78">
        <v>32.179302999999997</v>
      </c>
      <c r="D567" s="78">
        <v>48.269860000000001</v>
      </c>
      <c r="E567" s="69"/>
    </row>
    <row r="568" spans="1:5" ht="13.75" customHeight="1">
      <c r="A568" s="71">
        <v>43942</v>
      </c>
      <c r="B568" s="75">
        <v>1879.38</v>
      </c>
      <c r="C568" s="78">
        <v>29.665386000000002</v>
      </c>
      <c r="D568" s="78">
        <v>46.662438999999999</v>
      </c>
      <c r="E568" s="69"/>
    </row>
    <row r="569" spans="1:5" ht="13.75" customHeight="1">
      <c r="A569" s="71">
        <v>43943</v>
      </c>
      <c r="B569" s="75">
        <v>1896.15</v>
      </c>
      <c r="C569" s="78">
        <v>27.622875000000001</v>
      </c>
      <c r="D569" s="78">
        <v>45.175429999999999</v>
      </c>
      <c r="E569" s="69"/>
    </row>
    <row r="570" spans="1:5" ht="13.75" customHeight="1">
      <c r="A570" s="71">
        <v>43944</v>
      </c>
      <c r="B570" s="75">
        <v>1914.73</v>
      </c>
      <c r="C570" s="78">
        <v>25.695041</v>
      </c>
      <c r="D570" s="78">
        <v>43.703633000000004</v>
      </c>
      <c r="E570" s="69"/>
    </row>
    <row r="571" spans="1:5" ht="13.75" customHeight="1">
      <c r="A571" s="72">
        <v>43945</v>
      </c>
      <c r="B571" s="75">
        <v>1889.01</v>
      </c>
      <c r="C571" s="78">
        <v>24.121767999999999</v>
      </c>
      <c r="D571" s="78">
        <v>42.324683999999998</v>
      </c>
      <c r="E571" s="69"/>
    </row>
    <row r="572" spans="1:5" ht="13.75" customHeight="1">
      <c r="A572" s="73">
        <v>43948</v>
      </c>
      <c r="B572" s="75">
        <v>1922.77</v>
      </c>
      <c r="C572" s="78">
        <v>23.396827999999999</v>
      </c>
      <c r="D572" s="78">
        <v>41.193319000000002</v>
      </c>
      <c r="E572" s="69"/>
    </row>
    <row r="573" spans="1:5" ht="13.75" customHeight="1">
      <c r="A573" s="71">
        <v>43949</v>
      </c>
      <c r="B573" s="75">
        <v>1934.09</v>
      </c>
      <c r="C573" s="78">
        <v>23.732332</v>
      </c>
      <c r="D573" s="78">
        <v>40.404654999999998</v>
      </c>
      <c r="E573" s="69"/>
    </row>
    <row r="574" spans="1:5" ht="13.75" customHeight="1">
      <c r="A574" s="71">
        <v>43950</v>
      </c>
      <c r="B574" s="75">
        <v>1947.56</v>
      </c>
      <c r="C574" s="78">
        <v>21.964538000000001</v>
      </c>
      <c r="D574" s="78">
        <v>39.022595000000003</v>
      </c>
      <c r="E574" s="69"/>
    </row>
    <row r="575" spans="1:5" ht="13.75" customHeight="1">
      <c r="A575" s="71">
        <v>43955</v>
      </c>
      <c r="B575" s="75">
        <v>1895.37</v>
      </c>
      <c r="C575" s="78">
        <v>20.522715000000002</v>
      </c>
      <c r="D575" s="78">
        <v>37.725845999999997</v>
      </c>
      <c r="E575" s="69"/>
    </row>
    <row r="576" spans="1:5" ht="13.75" customHeight="1">
      <c r="A576" s="72">
        <v>43957</v>
      </c>
      <c r="B576" s="75">
        <v>1928.76</v>
      </c>
      <c r="C576" s="78">
        <v>24.546385000000001</v>
      </c>
      <c r="D576" s="78">
        <v>38.134132000000001</v>
      </c>
      <c r="E576" s="69"/>
    </row>
    <row r="577" spans="1:5" ht="13.75" customHeight="1">
      <c r="A577" s="73">
        <v>43958</v>
      </c>
      <c r="B577" s="75">
        <v>1928.61</v>
      </c>
      <c r="C577" s="78">
        <v>24.600739000000001</v>
      </c>
      <c r="D577" s="78">
        <v>37.490195</v>
      </c>
      <c r="E577" s="69"/>
    </row>
    <row r="578" spans="1:5" ht="13.75" customHeight="1">
      <c r="A578" s="71">
        <v>43959</v>
      </c>
      <c r="B578" s="75">
        <v>1945.82</v>
      </c>
      <c r="C578" s="78">
        <v>22.474547000000001</v>
      </c>
      <c r="D578" s="78">
        <v>36.134450000000001</v>
      </c>
      <c r="E578" s="69"/>
    </row>
    <row r="579" spans="1:5" ht="13.75" customHeight="1">
      <c r="A579" s="71">
        <v>43962</v>
      </c>
      <c r="B579" s="75">
        <v>1935.4</v>
      </c>
      <c r="C579" s="78">
        <v>21.21256</v>
      </c>
      <c r="D579" s="78">
        <v>35.029913000000001</v>
      </c>
      <c r="E579" s="69"/>
    </row>
    <row r="580" spans="1:5" ht="13.75" customHeight="1">
      <c r="A580" s="71">
        <v>43963</v>
      </c>
      <c r="B580" s="75">
        <v>1922.17</v>
      </c>
      <c r="C580" s="78">
        <v>19.703489999999999</v>
      </c>
      <c r="D580" s="78">
        <v>33.839449999999999</v>
      </c>
      <c r="E580" s="69"/>
    </row>
    <row r="581" spans="1:5" ht="13.75" customHeight="1">
      <c r="A581" s="72">
        <v>43964</v>
      </c>
      <c r="B581" s="75">
        <v>1940.42</v>
      </c>
      <c r="C581" s="78">
        <v>18.547239999999999</v>
      </c>
      <c r="D581" s="78">
        <v>32.744540999999998</v>
      </c>
      <c r="E581" s="69"/>
    </row>
    <row r="582" spans="1:5" ht="13.75" customHeight="1">
      <c r="A582" s="73">
        <v>43965</v>
      </c>
      <c r="B582" s="75">
        <v>1924.96</v>
      </c>
      <c r="C582" s="78">
        <v>17.947476999999999</v>
      </c>
      <c r="D582" s="78">
        <v>31.812574000000001</v>
      </c>
      <c r="E582" s="69"/>
    </row>
    <row r="583" spans="1:5" ht="13.75" customHeight="1">
      <c r="A583" s="71">
        <v>43966</v>
      </c>
      <c r="B583" s="75">
        <v>1927.28</v>
      </c>
      <c r="C583" s="78">
        <v>17.198270999999998</v>
      </c>
      <c r="D583" s="78">
        <v>30.848309</v>
      </c>
      <c r="E583" s="69"/>
    </row>
    <row r="584" spans="1:5" ht="13.75" customHeight="1">
      <c r="A584" s="71">
        <v>43969</v>
      </c>
      <c r="B584" s="75">
        <v>1937.11</v>
      </c>
      <c r="C584" s="78">
        <v>15.916724</v>
      </c>
      <c r="D584" s="78">
        <v>29.737107000000002</v>
      </c>
      <c r="E584" s="69"/>
    </row>
    <row r="585" spans="1:5" ht="13.75" customHeight="1">
      <c r="A585" s="71">
        <v>43970</v>
      </c>
      <c r="B585" s="75">
        <v>1980.61</v>
      </c>
      <c r="C585" s="78">
        <v>15.064458</v>
      </c>
      <c r="D585" s="78">
        <v>28.742415000000001</v>
      </c>
      <c r="E585" s="69"/>
    </row>
    <row r="586" spans="1:5" ht="13.75" customHeight="1">
      <c r="A586" s="72">
        <v>43971</v>
      </c>
      <c r="B586" s="75">
        <v>1989.64</v>
      </c>
      <c r="C586" s="78">
        <v>19.029520000000002</v>
      </c>
      <c r="D586" s="78">
        <v>29.252679000000001</v>
      </c>
      <c r="E586" s="69"/>
    </row>
    <row r="587" spans="1:5" ht="13.75" customHeight="1">
      <c r="A587" s="73">
        <v>43972</v>
      </c>
      <c r="B587" s="75">
        <v>1998.31</v>
      </c>
      <c r="C587" s="78">
        <v>17.716639000000001</v>
      </c>
      <c r="D587" s="78">
        <v>28.260408000000002</v>
      </c>
      <c r="E587" s="69"/>
    </row>
    <row r="588" spans="1:5" ht="13.75" customHeight="1">
      <c r="A588" s="71">
        <v>43973</v>
      </c>
      <c r="B588" s="75">
        <v>1970.13</v>
      </c>
      <c r="C588" s="78">
        <v>16.551452000000001</v>
      </c>
      <c r="D588" s="78">
        <v>27.300464999999999</v>
      </c>
      <c r="E588" s="69"/>
    </row>
    <row r="589" spans="1:5" ht="13.75" customHeight="1">
      <c r="A589" s="71">
        <v>43976</v>
      </c>
      <c r="B589" s="75">
        <v>1994.6</v>
      </c>
      <c r="C589" s="78">
        <v>17.398316000000001</v>
      </c>
      <c r="D589" s="78">
        <v>26.990418999999999</v>
      </c>
      <c r="E589" s="69"/>
    </row>
    <row r="590" spans="1:5" ht="13.75" customHeight="1">
      <c r="A590" s="71">
        <v>43977</v>
      </c>
      <c r="B590" s="75">
        <v>2029.78</v>
      </c>
      <c r="C590" s="78">
        <v>17.595365999999999</v>
      </c>
      <c r="D590" s="78">
        <v>26.533318000000001</v>
      </c>
      <c r="E590" s="69"/>
    </row>
    <row r="591" spans="1:5" ht="13.75" customHeight="1">
      <c r="A591" s="72">
        <v>43978</v>
      </c>
      <c r="B591" s="75">
        <v>2031.2</v>
      </c>
      <c r="C591" s="78">
        <v>19.147638000000001</v>
      </c>
      <c r="D591" s="78">
        <v>26.621914</v>
      </c>
      <c r="E591" s="69"/>
    </row>
    <row r="592" spans="1:5" ht="13.75" customHeight="1">
      <c r="A592" s="73">
        <v>43979</v>
      </c>
      <c r="B592" s="75">
        <v>2028.54</v>
      </c>
      <c r="C592" s="78">
        <v>17.628965999999998</v>
      </c>
      <c r="D592" s="78">
        <v>25.660890999999999</v>
      </c>
      <c r="E592" s="69"/>
    </row>
    <row r="593" spans="1:5" ht="13.75" customHeight="1">
      <c r="A593" s="71">
        <v>43980</v>
      </c>
      <c r="B593" s="75">
        <v>2029.6</v>
      </c>
      <c r="C593" s="78">
        <v>16.299078000000002</v>
      </c>
      <c r="D593" s="78">
        <v>24.739127</v>
      </c>
      <c r="E593" s="69"/>
    </row>
    <row r="594" spans="1:5" ht="13.75" customHeight="1">
      <c r="A594" s="71">
        <v>43983</v>
      </c>
      <c r="B594" s="75">
        <v>2065.08</v>
      </c>
      <c r="C594" s="78">
        <v>15.112631</v>
      </c>
      <c r="D594" s="78">
        <v>23.845509</v>
      </c>
      <c r="E594" s="69"/>
    </row>
    <row r="595" spans="1:5" ht="13.75" customHeight="1">
      <c r="A595" s="71">
        <v>43984</v>
      </c>
      <c r="B595" s="75">
        <v>2087.19</v>
      </c>
      <c r="C595" s="78">
        <v>17.281103999999999</v>
      </c>
      <c r="D595" s="78">
        <v>24.124196999999999</v>
      </c>
      <c r="E595" s="69"/>
    </row>
    <row r="596" spans="1:5" ht="13.75" customHeight="1">
      <c r="A596" s="72">
        <v>43985</v>
      </c>
      <c r="B596" s="75">
        <v>2147</v>
      </c>
      <c r="C596" s="78">
        <v>17.123619000000001</v>
      </c>
      <c r="D596" s="78">
        <v>23.684245000000001</v>
      </c>
      <c r="E596" s="69"/>
    </row>
    <row r="597" spans="1:5" ht="13.75" customHeight="1">
      <c r="A597" s="73">
        <v>43986</v>
      </c>
      <c r="B597" s="75">
        <v>2151.1799999999998</v>
      </c>
      <c r="C597" s="78">
        <v>22.769577999999999</v>
      </c>
      <c r="D597" s="78">
        <v>25.767446</v>
      </c>
      <c r="E597" s="69"/>
    </row>
    <row r="598" spans="1:5" ht="13.75" customHeight="1">
      <c r="A598" s="71">
        <v>43987</v>
      </c>
      <c r="B598" s="75">
        <v>2181.87</v>
      </c>
      <c r="C598" s="78">
        <v>20.872371999999999</v>
      </c>
      <c r="D598" s="78">
        <v>24.849243999999999</v>
      </c>
      <c r="E598" s="69"/>
    </row>
    <row r="599" spans="1:5" ht="13.75" customHeight="1">
      <c r="A599" s="71">
        <v>43990</v>
      </c>
      <c r="B599" s="75">
        <v>2184.29</v>
      </c>
      <c r="C599" s="78">
        <v>20.837045</v>
      </c>
      <c r="D599" s="78">
        <v>24.688969</v>
      </c>
      <c r="E599" s="69"/>
    </row>
    <row r="600" spans="1:5" ht="13.75" customHeight="1">
      <c r="A600" s="71">
        <v>43991</v>
      </c>
      <c r="B600" s="75">
        <v>2188.92</v>
      </c>
      <c r="C600" s="78">
        <v>19.133693000000001</v>
      </c>
      <c r="D600" s="78">
        <v>23.800761000000001</v>
      </c>
      <c r="E600" s="69"/>
    </row>
    <row r="601" spans="1:5" ht="13.75" customHeight="1">
      <c r="A601" s="72">
        <v>43992</v>
      </c>
      <c r="B601" s="75">
        <v>2195.69</v>
      </c>
      <c r="C601" s="78">
        <v>17.654596999999999</v>
      </c>
      <c r="D601" s="78">
        <v>22.957535</v>
      </c>
      <c r="E601" s="69"/>
    </row>
    <row r="602" spans="1:5" ht="13.75" customHeight="1">
      <c r="A602" s="73">
        <v>43993</v>
      </c>
      <c r="B602" s="75">
        <v>2176.7800000000002</v>
      </c>
      <c r="C602" s="78">
        <v>16.401807999999999</v>
      </c>
      <c r="D602" s="78">
        <v>22.165852000000001</v>
      </c>
      <c r="E602" s="69"/>
    </row>
    <row r="603" spans="1:5" ht="13.75" customHeight="1">
      <c r="A603" s="71">
        <v>43994</v>
      </c>
      <c r="B603" s="75">
        <v>2132.3000000000002</v>
      </c>
      <c r="C603" s="78">
        <v>16.004017999999999</v>
      </c>
      <c r="D603" s="78">
        <v>21.675364999999999</v>
      </c>
      <c r="E603" s="69"/>
    </row>
    <row r="604" spans="1:5" ht="13.75" customHeight="1">
      <c r="A604" s="71">
        <v>43997</v>
      </c>
      <c r="B604" s="75">
        <v>2030.82</v>
      </c>
      <c r="C604" s="78">
        <v>19.064882999999998</v>
      </c>
      <c r="D604" s="78">
        <v>22.643709000000001</v>
      </c>
      <c r="E604" s="69"/>
    </row>
    <row r="605" spans="1:5" ht="13.75" customHeight="1">
      <c r="A605" s="71">
        <v>43998</v>
      </c>
      <c r="B605" s="75">
        <v>2138.0500000000002</v>
      </c>
      <c r="C605" s="78">
        <v>33.247619999999998</v>
      </c>
      <c r="D605" s="78">
        <v>30.030813999999999</v>
      </c>
      <c r="E605" s="69"/>
    </row>
    <row r="606" spans="1:5" ht="13.75" customHeight="1">
      <c r="A606" s="72">
        <v>43999</v>
      </c>
      <c r="B606" s="75">
        <v>2141.0500000000002</v>
      </c>
      <c r="C606" s="78">
        <v>42.435400000000001</v>
      </c>
      <c r="D606" s="78">
        <v>36.216397000000001</v>
      </c>
      <c r="E606" s="69"/>
    </row>
    <row r="607" spans="1:5" ht="13.75" customHeight="1">
      <c r="A607" s="73">
        <v>44000</v>
      </c>
      <c r="B607" s="75">
        <v>2133.48</v>
      </c>
      <c r="C607" s="78">
        <v>38.476415000000003</v>
      </c>
      <c r="D607" s="78">
        <v>34.911741999999997</v>
      </c>
      <c r="E607" s="69"/>
    </row>
    <row r="608" spans="1:5" ht="13.75" customHeight="1">
      <c r="A608" s="71">
        <v>44001</v>
      </c>
      <c r="B608" s="75">
        <v>2141.3200000000002</v>
      </c>
      <c r="C608" s="78">
        <v>34.969101999999999</v>
      </c>
      <c r="D608" s="78">
        <v>33.682572</v>
      </c>
      <c r="E608" s="69"/>
    </row>
    <row r="609" spans="1:5" ht="13.75" customHeight="1">
      <c r="A609" s="71">
        <v>44004</v>
      </c>
      <c r="B609" s="75">
        <v>2126.73</v>
      </c>
      <c r="C609" s="78">
        <v>31.829867</v>
      </c>
      <c r="D609" s="78">
        <v>32.501570999999998</v>
      </c>
      <c r="E609" s="69"/>
    </row>
    <row r="610" spans="1:5" ht="13.75" customHeight="1">
      <c r="A610" s="71">
        <v>44005</v>
      </c>
      <c r="B610" s="75">
        <v>2131.2399999999998</v>
      </c>
      <c r="C610" s="78">
        <v>29.212160000000001</v>
      </c>
      <c r="D610" s="78">
        <v>31.459451999999999</v>
      </c>
      <c r="E610" s="69"/>
    </row>
    <row r="611" spans="1:5" ht="13.75" customHeight="1">
      <c r="A611" s="72">
        <v>44006</v>
      </c>
      <c r="B611" s="75">
        <v>2161.5100000000002</v>
      </c>
      <c r="C611" s="78">
        <v>26.625415</v>
      </c>
      <c r="D611" s="78">
        <v>30.335023</v>
      </c>
      <c r="E611" s="69"/>
    </row>
    <row r="612" spans="1:5" ht="13.75" customHeight="1">
      <c r="A612" s="73">
        <v>44007</v>
      </c>
      <c r="B612" s="75">
        <v>2112.37</v>
      </c>
      <c r="C612" s="78">
        <v>25.619475000000001</v>
      </c>
      <c r="D612" s="78">
        <v>29.840533000000001</v>
      </c>
      <c r="E612" s="69"/>
    </row>
    <row r="613" spans="1:5" ht="13.75" customHeight="1">
      <c r="A613" s="71">
        <v>44008</v>
      </c>
      <c r="B613" s="75">
        <v>2134.65</v>
      </c>
      <c r="C613" s="78">
        <v>26.910218</v>
      </c>
      <c r="D613" s="78">
        <v>30.362196999999998</v>
      </c>
      <c r="E613" s="69"/>
    </row>
    <row r="614" spans="1:5" ht="13.75" customHeight="1">
      <c r="A614" s="71">
        <v>44011</v>
      </c>
      <c r="B614" s="75">
        <v>2093.48</v>
      </c>
      <c r="C614" s="78">
        <v>25.278534000000001</v>
      </c>
      <c r="D614" s="78">
        <v>29.598908999999999</v>
      </c>
      <c r="E614" s="69"/>
    </row>
    <row r="615" spans="1:5" ht="13.75" customHeight="1">
      <c r="A615" s="71">
        <v>44012</v>
      </c>
      <c r="B615" s="75">
        <v>2108.33</v>
      </c>
      <c r="C615" s="78">
        <v>25.687650000000001</v>
      </c>
      <c r="D615" s="78">
        <v>29.694337999999998</v>
      </c>
      <c r="E615" s="69"/>
    </row>
    <row r="616" spans="1:5" ht="13.75" customHeight="1">
      <c r="A616" s="72">
        <v>44013</v>
      </c>
      <c r="B616" s="75">
        <v>2106.6999999999998</v>
      </c>
      <c r="C616" s="78">
        <v>23.799545999999999</v>
      </c>
      <c r="D616" s="78">
        <v>28.776285999999999</v>
      </c>
      <c r="E616" s="69"/>
    </row>
    <row r="617" spans="1:5" ht="13.75" customHeight="1">
      <c r="A617" s="73">
        <v>44014</v>
      </c>
      <c r="B617" s="75">
        <v>2135.37</v>
      </c>
      <c r="C617" s="78">
        <v>21.764433</v>
      </c>
      <c r="D617" s="78">
        <v>27.737577999999999</v>
      </c>
      <c r="E617" s="69"/>
    </row>
    <row r="618" spans="1:5" ht="13.75" customHeight="1">
      <c r="A618" s="71">
        <v>44015</v>
      </c>
      <c r="B618" s="75">
        <v>2152.41</v>
      </c>
      <c r="C618" s="78">
        <v>21.428218000000001</v>
      </c>
      <c r="D618" s="78">
        <v>27.339227000000001</v>
      </c>
      <c r="E618" s="69"/>
    </row>
    <row r="619" spans="1:5" ht="13.75" customHeight="1">
      <c r="A619" s="71">
        <v>44018</v>
      </c>
      <c r="B619" s="75">
        <v>2187.9299999999998</v>
      </c>
      <c r="C619" s="78">
        <v>20.180222000000001</v>
      </c>
      <c r="D619" s="78">
        <v>26.564222000000001</v>
      </c>
      <c r="E619" s="69"/>
    </row>
    <row r="620" spans="1:5" ht="13.75" customHeight="1">
      <c r="A620" s="71">
        <v>44019</v>
      </c>
      <c r="B620" s="75">
        <v>2164.17</v>
      </c>
      <c r="C620" s="78">
        <v>20.822220999999999</v>
      </c>
      <c r="D620" s="78">
        <v>26.523364000000001</v>
      </c>
      <c r="E620" s="69"/>
    </row>
    <row r="621" spans="1:5" ht="13.75" customHeight="1">
      <c r="A621" s="72">
        <v>44020</v>
      </c>
      <c r="B621" s="75">
        <v>2158.88</v>
      </c>
      <c r="C621" s="78">
        <v>20.128706000000001</v>
      </c>
      <c r="D621" s="78">
        <v>25.978169999999999</v>
      </c>
      <c r="E621" s="69"/>
    </row>
    <row r="622" spans="1:5" ht="13.75" customHeight="1">
      <c r="A622" s="73">
        <v>44021</v>
      </c>
      <c r="B622" s="75">
        <v>2167.9</v>
      </c>
      <c r="C622" s="78">
        <v>18.548272999999998</v>
      </c>
      <c r="D622" s="78">
        <v>25.060116000000001</v>
      </c>
      <c r="E622" s="69"/>
    </row>
    <row r="623" spans="1:5" ht="13.75" customHeight="1">
      <c r="A623" s="71">
        <v>44022</v>
      </c>
      <c r="B623" s="75">
        <v>2150.25</v>
      </c>
      <c r="C623" s="78">
        <v>17.263456999999999</v>
      </c>
      <c r="D623" s="78">
        <v>24.218183</v>
      </c>
      <c r="E623" s="69"/>
    </row>
    <row r="624" spans="1:5" ht="13.75" customHeight="1">
      <c r="A624" s="71">
        <v>44025</v>
      </c>
      <c r="B624" s="75">
        <v>2186.06</v>
      </c>
      <c r="C624" s="78">
        <v>16.646259000000001</v>
      </c>
      <c r="D624" s="78">
        <v>23.597173999999999</v>
      </c>
      <c r="E624" s="69"/>
    </row>
    <row r="625" spans="1:5" ht="13.75" customHeight="1">
      <c r="A625" s="71">
        <v>44026</v>
      </c>
      <c r="B625" s="75">
        <v>2183.61</v>
      </c>
      <c r="C625" s="78">
        <v>18.141385</v>
      </c>
      <c r="D625" s="78">
        <v>23.792942</v>
      </c>
      <c r="E625" s="69"/>
    </row>
    <row r="626" spans="1:5" ht="13.75" customHeight="1">
      <c r="A626" s="72">
        <v>44027</v>
      </c>
      <c r="B626" s="75">
        <v>2201.88</v>
      </c>
      <c r="C626" s="78">
        <v>16.746599</v>
      </c>
      <c r="D626" s="78">
        <v>22.937422999999999</v>
      </c>
      <c r="E626" s="69"/>
    </row>
    <row r="627" spans="1:5" ht="13.75" customHeight="1">
      <c r="A627" s="73">
        <v>44028</v>
      </c>
      <c r="B627" s="75">
        <v>2183.7600000000002</v>
      </c>
      <c r="C627" s="78">
        <v>16.236924999999999</v>
      </c>
      <c r="D627" s="78">
        <v>22.387167999999999</v>
      </c>
      <c r="E627" s="69"/>
    </row>
    <row r="628" spans="1:5" ht="13.75" customHeight="1">
      <c r="A628" s="71">
        <v>44029</v>
      </c>
      <c r="B628" s="75">
        <v>2201.19</v>
      </c>
      <c r="C628" s="78">
        <v>15.797169999999999</v>
      </c>
      <c r="D628" s="78">
        <v>21.858920000000001</v>
      </c>
      <c r="E628" s="69"/>
    </row>
    <row r="629" spans="1:5" ht="13.75" customHeight="1">
      <c r="A629" s="71">
        <v>44032</v>
      </c>
      <c r="B629" s="75">
        <v>2198.1999999999998</v>
      </c>
      <c r="C629" s="78">
        <v>15.374071000000001</v>
      </c>
      <c r="D629" s="78">
        <v>21.335180999999999</v>
      </c>
      <c r="E629" s="69"/>
    </row>
    <row r="630" spans="1:5" ht="13.75" customHeight="1">
      <c r="A630" s="71">
        <v>44033</v>
      </c>
      <c r="B630" s="75">
        <v>2228.83</v>
      </c>
      <c r="C630" s="78">
        <v>14.319042</v>
      </c>
      <c r="D630" s="78">
        <v>20.571674000000002</v>
      </c>
      <c r="E630" s="69"/>
    </row>
    <row r="631" spans="1:5" ht="13.75" customHeight="1">
      <c r="A631" s="72">
        <v>44034</v>
      </c>
      <c r="B631" s="75">
        <v>2228.66</v>
      </c>
      <c r="C631" s="78">
        <v>15.591426999999999</v>
      </c>
      <c r="D631" s="78">
        <v>20.673877999999998</v>
      </c>
      <c r="E631" s="69"/>
    </row>
    <row r="632" spans="1:5" ht="13.75" customHeight="1">
      <c r="A632" s="73">
        <v>44035</v>
      </c>
      <c r="B632" s="75">
        <v>2216.19</v>
      </c>
      <c r="C632" s="78">
        <v>14.488073999999999</v>
      </c>
      <c r="D632" s="78">
        <v>19.926273999999999</v>
      </c>
      <c r="E632" s="69"/>
    </row>
    <row r="633" spans="1:5" ht="13.75" customHeight="1">
      <c r="A633" s="71">
        <v>44036</v>
      </c>
      <c r="B633" s="75">
        <v>2200.44</v>
      </c>
      <c r="C633" s="78">
        <v>13.906976</v>
      </c>
      <c r="D633" s="78">
        <v>19.351811000000001</v>
      </c>
      <c r="E633" s="69"/>
    </row>
    <row r="634" spans="1:5" ht="13.75" customHeight="1">
      <c r="A634" s="71">
        <v>44039</v>
      </c>
      <c r="B634" s="75">
        <v>2217.86</v>
      </c>
      <c r="C634" s="78">
        <v>13.654776999999999</v>
      </c>
      <c r="D634" s="78">
        <v>18.894452999999999</v>
      </c>
      <c r="E634" s="69"/>
    </row>
    <row r="635" spans="1:5" ht="13.75" customHeight="1">
      <c r="A635" s="71">
        <v>44040</v>
      </c>
      <c r="B635" s="75">
        <v>2256.9899999999998</v>
      </c>
      <c r="C635" s="78">
        <v>13.586012999999999</v>
      </c>
      <c r="D635" s="78">
        <v>18.514181000000001</v>
      </c>
      <c r="E635" s="69"/>
    </row>
    <row r="636" spans="1:5" ht="13.75" customHeight="1">
      <c r="A636" s="72">
        <v>44041</v>
      </c>
      <c r="B636" s="75">
        <v>2263.16</v>
      </c>
      <c r="C636" s="78">
        <v>16.271963</v>
      </c>
      <c r="D636" s="78">
        <v>19.317685999999998</v>
      </c>
      <c r="E636" s="69"/>
    </row>
    <row r="637" spans="1:5" ht="13.75" customHeight="1">
      <c r="A637" s="73">
        <v>44042</v>
      </c>
      <c r="B637" s="75">
        <v>2267.0100000000002</v>
      </c>
      <c r="C637" s="78">
        <v>15.168369999999999</v>
      </c>
      <c r="D637" s="78">
        <v>18.654883999999999</v>
      </c>
      <c r="E637" s="69"/>
    </row>
    <row r="638" spans="1:5" ht="13.75" customHeight="1">
      <c r="A638" s="71">
        <v>44043</v>
      </c>
      <c r="B638" s="75">
        <v>2249.37</v>
      </c>
      <c r="C638" s="78">
        <v>14.151408</v>
      </c>
      <c r="D638" s="78">
        <v>17.994637999999998</v>
      </c>
      <c r="E638" s="69"/>
    </row>
    <row r="639" spans="1:5" ht="13.75" customHeight="1">
      <c r="A639" s="71">
        <v>44046</v>
      </c>
      <c r="B639" s="75">
        <v>2251.04</v>
      </c>
      <c r="C639" s="78">
        <v>13.980312</v>
      </c>
      <c r="D639" s="78">
        <v>17.655919999999998</v>
      </c>
      <c r="E639" s="69"/>
    </row>
    <row r="640" spans="1:5" ht="13.75" customHeight="1">
      <c r="A640" s="74"/>
      <c r="B640" s="69"/>
      <c r="C640" s="69"/>
      <c r="D640" s="69"/>
      <c r="E640" s="69"/>
    </row>
  </sheetData>
  <phoneticPr fontId="8" type="noConversion"/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Q1</vt:lpstr>
      <vt:lpstr>Q2-Q3</vt:lpstr>
      <vt:lpstr>Q4-Q5</vt:lpstr>
      <vt:lpstr>Q6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욱 허</cp:lastModifiedBy>
  <dcterms:modified xsi:type="dcterms:W3CDTF">2024-09-14T11:07:41Z</dcterms:modified>
</cp:coreProperties>
</file>