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F:\VSCodeProjects\KAIST_MFE\BAF510채권\hw2\"/>
    </mc:Choice>
  </mc:AlternateContent>
  <xr:revisionPtr revIDLastSave="0" documentId="13_ncr:1_{9253D66B-177B-4634-8CD6-F9CC272B8D5E}" xr6:coauthVersionLast="47" xr6:coauthVersionMax="47" xr10:uidLastSave="{00000000-0000-0000-0000-000000000000}"/>
  <bookViews>
    <workbookView xWindow="28680" yWindow="-6765" windowWidth="16440" windowHeight="2844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2" l="1"/>
  <c r="K40" i="2"/>
  <c r="H41" i="2"/>
  <c r="I41" i="2"/>
  <c r="J41" i="2"/>
  <c r="G41" i="2"/>
  <c r="F41" i="2"/>
  <c r="H40" i="2"/>
  <c r="I40" i="2"/>
  <c r="J40" i="2"/>
  <c r="G40" i="2"/>
  <c r="H34" i="2"/>
  <c r="I34" i="2"/>
  <c r="J34" i="2"/>
  <c r="G34" i="2"/>
  <c r="J39" i="2"/>
  <c r="H39" i="2"/>
  <c r="I39" i="2"/>
  <c r="G39" i="2"/>
  <c r="G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<sst xmlns="http://schemas.openxmlformats.org/spreadsheetml/2006/main" count="9" uniqueCount="8">
  <si>
    <t>year</t>
    <phoneticPr fontId="1" type="noConversion"/>
  </si>
  <si>
    <t>period</t>
    <phoneticPr fontId="1" type="noConversion"/>
  </si>
  <si>
    <t>par yield</t>
    <phoneticPr fontId="1" type="noConversion"/>
  </si>
  <si>
    <t>zero/spot</t>
  </si>
  <si>
    <t>discount factor</t>
  </si>
  <si>
    <t>par yield 2</t>
  </si>
  <si>
    <t>zero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</si>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</sst>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A148-0405-491E-A6F8-7A15A4094940}">
  <sheetPr codeName="Sheet1"/>
  <dimension ref="A1:K41"/>
  <sheetViews>
    <sheetView tabSelected="1" zoomScale="90" zoomScaleNormal="90" workbookViewId="0">
      <selection activeCell="J41" sqref="J41"/>
    </sheetView>
  </sheetViews>
  <sheetFormatPr defaultRowHeight="15"/>
  <cols>
    <col min="4" max="4" width="14.85546875" bestFit="1" customWidth="1"/>
    <col min="6" max="6" width="13.140625" customWidth="1"/>
    <col min="7" max="7" width="12.140625" bestFit="1" customWidth="1"/>
    <col min="8" max="8" width="18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</row>
    <row r="2" spans="1:8">
      <c r="A2">
        <v>0.5</v>
      </c>
      <c r="B2">
        <v>1</v>
      </c>
      <c r="C2">
        <v>5.36</v>
      </c>
      <c r="D2" s="3">
        <f>C2/100</f>
        <v>5.3600000000000002E-2</v>
      </c>
      <c r="F2" s="3">
        <f>D2</f>
        <v>5.3600000000000002E-2</v>
      </c>
      <c r="G2">
        <f>1/(1+F2)^A2</f>
        <v>0.97423139106729983</v>
      </c>
    </row>
    <row r="3" spans="1:8">
      <c r="A3">
        <v>1</v>
      </c>
      <c r="B3">
        <v>2</v>
      </c>
      <c r="C3">
        <v>5.01</v>
      </c>
      <c r="D3" s="3">
        <f t="shared" ref="D3:D21" si="0">C3/100</f>
        <v>5.0099999999999999E-2</v>
      </c>
      <c r="G3" s="1"/>
      <c r="H3" s="2"/>
    </row>
    <row r="4" spans="1:8">
      <c r="A4">
        <v>1.5</v>
      </c>
      <c r="B4">
        <v>3</v>
      </c>
      <c r="D4" s="3">
        <f t="shared" si="0"/>
        <v>0</v>
      </c>
      <c r="E4" s="1"/>
      <c r="G4" s="1"/>
      <c r="H4" s="2"/>
    </row>
    <row r="5" spans="1:8">
      <c r="A5">
        <v>2</v>
      </c>
      <c r="B5">
        <v>4</v>
      </c>
      <c r="C5">
        <v>4.62</v>
      </c>
      <c r="D5" s="3">
        <f t="shared" si="0"/>
        <v>4.6199999999999998E-2</v>
      </c>
      <c r="E5" s="1"/>
      <c r="G5" s="1"/>
      <c r="H5" s="2"/>
    </row>
    <row r="6" spans="1:8">
      <c r="A6">
        <v>2.5</v>
      </c>
      <c r="B6">
        <v>5</v>
      </c>
      <c r="D6" s="3">
        <f t="shared" si="0"/>
        <v>0</v>
      </c>
      <c r="E6" s="1"/>
      <c r="G6" s="1"/>
      <c r="H6" s="2"/>
    </row>
    <row r="7" spans="1:8">
      <c r="A7">
        <v>3</v>
      </c>
      <c r="B7">
        <v>6</v>
      </c>
      <c r="C7">
        <v>4.42</v>
      </c>
      <c r="D7" s="3">
        <f t="shared" si="0"/>
        <v>4.4199999999999996E-2</v>
      </c>
      <c r="E7" s="1"/>
      <c r="G7" s="1"/>
      <c r="H7" s="2"/>
    </row>
    <row r="8" spans="1:8">
      <c r="A8">
        <v>3.5</v>
      </c>
      <c r="B8">
        <v>7</v>
      </c>
      <c r="D8" s="3">
        <f t="shared" si="0"/>
        <v>0</v>
      </c>
      <c r="E8" s="1"/>
      <c r="G8" s="1"/>
      <c r="H8" s="2"/>
    </row>
    <row r="9" spans="1:8">
      <c r="A9">
        <v>4</v>
      </c>
      <c r="B9">
        <v>8</v>
      </c>
      <c r="D9" s="3">
        <f t="shared" si="0"/>
        <v>0</v>
      </c>
      <c r="E9" s="1"/>
      <c r="G9" s="1"/>
      <c r="H9" s="2"/>
    </row>
    <row r="10" spans="1:8">
      <c r="A10">
        <v>4.5</v>
      </c>
      <c r="B10">
        <v>9</v>
      </c>
      <c r="D10" s="3">
        <f t="shared" si="0"/>
        <v>0</v>
      </c>
      <c r="E10" s="1"/>
      <c r="G10" s="1"/>
      <c r="H10" s="2"/>
    </row>
    <row r="11" spans="1:8">
      <c r="A11">
        <v>5</v>
      </c>
      <c r="B11">
        <v>10</v>
      </c>
      <c r="C11">
        <v>4.26</v>
      </c>
      <c r="D11" s="3">
        <f t="shared" si="0"/>
        <v>4.2599999999999999E-2</v>
      </c>
      <c r="E11" s="1"/>
      <c r="G11" s="1"/>
      <c r="H11" s="2"/>
    </row>
    <row r="12" spans="1:8">
      <c r="A12">
        <v>5.5</v>
      </c>
      <c r="B12">
        <v>11</v>
      </c>
      <c r="D12" s="3">
        <f t="shared" si="0"/>
        <v>0</v>
      </c>
      <c r="E12" s="1"/>
      <c r="G12" s="1"/>
      <c r="H12" s="2"/>
    </row>
    <row r="13" spans="1:8">
      <c r="A13">
        <v>6</v>
      </c>
      <c r="B13">
        <v>12</v>
      </c>
      <c r="D13" s="3">
        <f t="shared" si="0"/>
        <v>0</v>
      </c>
      <c r="E13" s="1"/>
      <c r="G13" s="1"/>
      <c r="H13" s="2"/>
    </row>
    <row r="14" spans="1:8">
      <c r="A14">
        <v>6.5</v>
      </c>
      <c r="B14">
        <v>13</v>
      </c>
      <c r="D14" s="3">
        <f t="shared" si="0"/>
        <v>0</v>
      </c>
      <c r="E14" s="1"/>
      <c r="G14" s="1"/>
      <c r="H14" s="2"/>
    </row>
    <row r="15" spans="1:8">
      <c r="A15">
        <v>7</v>
      </c>
      <c r="B15">
        <v>14</v>
      </c>
      <c r="C15">
        <v>4.28</v>
      </c>
      <c r="D15" s="3">
        <f t="shared" si="0"/>
        <v>4.2800000000000005E-2</v>
      </c>
      <c r="E15" s="1"/>
      <c r="G15" s="1"/>
      <c r="H15" s="2"/>
    </row>
    <row r="16" spans="1:8">
      <c r="A16">
        <v>7.5</v>
      </c>
      <c r="B16">
        <v>15</v>
      </c>
      <c r="D16" s="3">
        <f t="shared" si="0"/>
        <v>0</v>
      </c>
      <c r="E16" s="1"/>
      <c r="G16" s="1"/>
      <c r="H16" s="2"/>
    </row>
    <row r="17" spans="1:8">
      <c r="A17">
        <v>8</v>
      </c>
      <c r="B17">
        <v>16</v>
      </c>
      <c r="D17" s="3">
        <f t="shared" si="0"/>
        <v>0</v>
      </c>
      <c r="E17" s="1"/>
      <c r="G17" s="1"/>
      <c r="H17" s="2"/>
    </row>
    <row r="18" spans="1:8">
      <c r="A18">
        <v>8.5</v>
      </c>
      <c r="B18">
        <v>17</v>
      </c>
      <c r="D18" s="3">
        <f t="shared" si="0"/>
        <v>0</v>
      </c>
      <c r="E18" s="1"/>
      <c r="G18" s="1"/>
      <c r="H18" s="2"/>
    </row>
    <row r="19" spans="1:8">
      <c r="A19">
        <v>9</v>
      </c>
      <c r="B19">
        <v>18</v>
      </c>
      <c r="D19" s="3">
        <f t="shared" si="0"/>
        <v>0</v>
      </c>
      <c r="E19" s="1"/>
      <c r="G19" s="1"/>
      <c r="H19" s="2"/>
    </row>
    <row r="20" spans="1:8">
      <c r="A20">
        <v>9.5</v>
      </c>
      <c r="B20">
        <v>19</v>
      </c>
      <c r="D20" s="3">
        <f t="shared" si="0"/>
        <v>0</v>
      </c>
      <c r="E20" s="1"/>
      <c r="G20" s="1"/>
      <c r="H20" s="2"/>
    </row>
    <row r="21" spans="1:8">
      <c r="A21">
        <v>10</v>
      </c>
      <c r="B21">
        <v>20</v>
      </c>
      <c r="C21">
        <v>4.2699999999999996</v>
      </c>
      <c r="D21" s="3">
        <f t="shared" si="0"/>
        <v>4.2699999999999995E-2</v>
      </c>
      <c r="E21" s="1"/>
    </row>
    <row r="22" spans="1:8">
      <c r="E22" s="1"/>
    </row>
    <row r="33" spans="6:11">
      <c r="F33" t="s">
        <v>6</v>
      </c>
      <c r="G33">
        <v>0.03</v>
      </c>
      <c r="H33">
        <v>0.05</v>
      </c>
      <c r="I33">
        <v>7.0000000000000007E-2</v>
      </c>
      <c r="J33">
        <v>0.09</v>
      </c>
    </row>
    <row r="34" spans="6:11">
      <c r="F34" t="s">
        <v>4</v>
      </c>
      <c r="G34">
        <f>1/(1+G33)</f>
        <v>0.970873786407767</v>
      </c>
      <c r="H34">
        <f t="shared" ref="H34:J34" si="1">1/(1+H33)</f>
        <v>0.95238095238095233</v>
      </c>
      <c r="I34">
        <f t="shared" si="1"/>
        <v>0.93457943925233644</v>
      </c>
      <c r="J34">
        <f t="shared" si="1"/>
        <v>0.9174311926605504</v>
      </c>
    </row>
    <row r="37" spans="6:11">
      <c r="G37">
        <v>100</v>
      </c>
    </row>
    <row r="38" spans="6:11">
      <c r="G38">
        <v>1</v>
      </c>
      <c r="H38">
        <v>2</v>
      </c>
      <c r="I38">
        <v>3</v>
      </c>
      <c r="J38">
        <v>4</v>
      </c>
      <c r="K38" t="s">
        <v>7</v>
      </c>
    </row>
    <row r="39" spans="6:11">
      <c r="F39">
        <v>8.5699999999999998E-2</v>
      </c>
      <c r="G39">
        <f>$G$37*$F$39</f>
        <v>8.57</v>
      </c>
      <c r="H39">
        <f t="shared" ref="H39:I39" si="2">$G$37*$F$39</f>
        <v>8.57</v>
      </c>
      <c r="I39">
        <f t="shared" si="2"/>
        <v>8.57</v>
      </c>
      <c r="J39">
        <f>F39*G37+G37</f>
        <v>108.57</v>
      </c>
    </row>
    <row r="40" spans="6:11">
      <c r="F40">
        <v>100</v>
      </c>
      <c r="G40">
        <f>G39*(G34)^G38</f>
        <v>8.3203883495145643</v>
      </c>
      <c r="H40">
        <f t="shared" ref="H40:J40" si="3">H39*(H34)^H38</f>
        <v>7.7732426303854876</v>
      </c>
      <c r="I40">
        <f t="shared" si="3"/>
        <v>6.9956728049546015</v>
      </c>
      <c r="J40">
        <f t="shared" si="3"/>
        <v>76.913725165348367</v>
      </c>
      <c r="K40">
        <f>SUM(G40:J40)</f>
        <v>100.00302895020302</v>
      </c>
    </row>
    <row r="41" spans="6:11">
      <c r="F41" s="3">
        <f>RATE(4, G39, -F40, G37)</f>
        <v>8.570000000003386E-2</v>
      </c>
      <c r="G41">
        <f>G39/(1+$F$41)^G38</f>
        <v>7.8935249148012643</v>
      </c>
      <c r="H41">
        <f t="shared" ref="H41:J41" si="4">H39/(1+$F$41)^H38</f>
        <v>7.2704475589951363</v>
      </c>
      <c r="I41">
        <f t="shared" si="4"/>
        <v>6.6965529695080672</v>
      </c>
      <c r="J41">
        <f t="shared" si="4"/>
        <v>78.139474556684476</v>
      </c>
      <c r="K41">
        <f>SUM(G41:J41)</f>
        <v>99.999999999988944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Jai Choi</cp:lastModifiedBy>
  <dcterms:created xsi:type="dcterms:W3CDTF">2023-03-28T00:23:37Z</dcterms:created>
  <dcterms:modified xsi:type="dcterms:W3CDTF">2024-03-26T03:18:51Z</dcterms:modified>
</cp:coreProperties>
</file>