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-10" yWindow="-10" windowWidth="15440" windowHeight="13880" activeTab="8"/>
  </bookViews>
  <sheets>
    <sheet name="Front" sheetId="15" r:id="rId1"/>
    <sheet name="Data" sheetId="16" r:id="rId2"/>
    <sheet name="Matrix" sheetId="17" r:id="rId3"/>
    <sheet name="SETTINGS" sheetId="18" r:id="rId4"/>
    <sheet name="MARKETDATA" sheetId="19" r:id="rId5"/>
    <sheet name="INSTRUMENT" sheetId="20" r:id="rId6"/>
    <sheet name="INSTRUMENTCOLLECTION" sheetId="21" r:id="rId7"/>
    <sheet name="EVENTS" sheetId="22" r:id="rId8"/>
    <sheet name="IRS_Simple" sheetId="25" r:id="rId9"/>
    <sheet name="Pricer" sheetId="26" r:id="rId10"/>
  </sheets>
  <externalReferences>
    <externalReference r:id="rId11"/>
  </externalReferences>
  <calcPr calcId="145621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6" l="1"/>
  <c r="C2" i="26"/>
  <c r="C54" i="25"/>
  <c r="D32" i="25"/>
  <c r="C32" i="25"/>
  <c r="C22" i="25"/>
  <c r="C4" i="25"/>
  <c r="C11" i="26" a="1"/>
  <c r="C32" i="26" a="1"/>
  <c r="C67" i="25" a="1"/>
  <c r="C26" i="25"/>
  <c r="C28" i="25" s="1" a="1"/>
  <c r="C38" i="25"/>
  <c r="C12" i="25"/>
  <c r="C49" i="25" a="1"/>
  <c r="C18" i="26" l="1"/>
  <c r="C13" i="26"/>
  <c r="C14" i="26"/>
  <c r="C15" i="26"/>
  <c r="C16" i="26"/>
  <c r="C17" i="26"/>
  <c r="C11" i="26"/>
  <c r="C12" i="26"/>
  <c r="C32" i="26"/>
  <c r="C33" i="26"/>
  <c r="C34" i="26"/>
  <c r="C52" i="25"/>
  <c r="C9" i="25" s="1"/>
  <c r="C51" i="25"/>
  <c r="C50" i="25"/>
  <c r="C49" i="25"/>
  <c r="D38" i="25"/>
  <c r="C30" i="25"/>
  <c r="C7" i="25" s="1"/>
  <c r="C28" i="25"/>
  <c r="C29" i="25"/>
  <c r="C67" i="25"/>
  <c r="C68" i="25"/>
  <c r="C69" i="25"/>
  <c r="C11" i="25" s="1"/>
  <c r="U6" i="16"/>
  <c r="V6" i="16"/>
  <c r="S6" i="16"/>
  <c r="Q6" i="16"/>
  <c r="N6" i="16"/>
  <c r="O6" i="16"/>
  <c r="K6" i="16"/>
  <c r="L6" i="16"/>
  <c r="G6" i="16"/>
  <c r="H6" i="16"/>
  <c r="D6" i="16"/>
  <c r="E6" i="16"/>
  <c r="B6" i="16"/>
  <c r="E2" i="26" a="1"/>
  <c r="E47" i="26" a="1"/>
  <c r="D49" i="25" a="1"/>
  <c r="U5" i="16"/>
  <c r="S5" i="16"/>
  <c r="D5" i="16"/>
  <c r="C60" i="18" a="1"/>
  <c r="Q5" i="16"/>
  <c r="N5" i="16"/>
  <c r="G5" i="16"/>
  <c r="K5" i="16"/>
  <c r="B5" i="16"/>
  <c r="C12" i="22" a="1"/>
  <c r="L47" i="26" l="1"/>
  <c r="T47" i="26"/>
  <c r="F48" i="26"/>
  <c r="N48" i="26"/>
  <c r="V48" i="26"/>
  <c r="H49" i="26"/>
  <c r="P49" i="26"/>
  <c r="X49" i="26"/>
  <c r="J50" i="26"/>
  <c r="R50" i="26"/>
  <c r="Z50" i="26"/>
  <c r="L51" i="26"/>
  <c r="T51" i="26"/>
  <c r="F52" i="26"/>
  <c r="N52" i="26"/>
  <c r="V52" i="26"/>
  <c r="H53" i="26"/>
  <c r="P53" i="26"/>
  <c r="X53" i="26"/>
  <c r="J54" i="26"/>
  <c r="R54" i="26"/>
  <c r="Z54" i="26"/>
  <c r="L55" i="26"/>
  <c r="T55" i="26"/>
  <c r="F56" i="26"/>
  <c r="N56" i="26"/>
  <c r="V56" i="26"/>
  <c r="H57" i="26"/>
  <c r="P57" i="26"/>
  <c r="X57" i="26"/>
  <c r="J58" i="26"/>
  <c r="R58" i="26"/>
  <c r="Z58" i="26"/>
  <c r="L59" i="26"/>
  <c r="T59" i="26"/>
  <c r="F60" i="26"/>
  <c r="N60" i="26"/>
  <c r="V60" i="26"/>
  <c r="H61" i="26"/>
  <c r="E47" i="26"/>
  <c r="M47" i="26"/>
  <c r="U47" i="26"/>
  <c r="G48" i="26"/>
  <c r="O48" i="26"/>
  <c r="W48" i="26"/>
  <c r="I49" i="26"/>
  <c r="Q49" i="26"/>
  <c r="Y49" i="26"/>
  <c r="K50" i="26"/>
  <c r="S50" i="26"/>
  <c r="E51" i="26"/>
  <c r="M51" i="26"/>
  <c r="U51" i="26"/>
  <c r="G52" i="26"/>
  <c r="O52" i="26"/>
  <c r="W52" i="26"/>
  <c r="I53" i="26"/>
  <c r="Q53" i="26"/>
  <c r="Y53" i="26"/>
  <c r="K54" i="26"/>
  <c r="S54" i="26"/>
  <c r="E55" i="26"/>
  <c r="M55" i="26"/>
  <c r="U55" i="26"/>
  <c r="G56" i="26"/>
  <c r="O56" i="26"/>
  <c r="W56" i="26"/>
  <c r="I57" i="26"/>
  <c r="Q57" i="26"/>
  <c r="Y57" i="26"/>
  <c r="K58" i="26"/>
  <c r="S58" i="26"/>
  <c r="E59" i="26"/>
  <c r="M59" i="26"/>
  <c r="U59" i="26"/>
  <c r="G60" i="26"/>
  <c r="O60" i="26"/>
  <c r="W60" i="26"/>
  <c r="I61" i="26"/>
  <c r="Q61" i="26"/>
  <c r="Y61" i="26"/>
  <c r="K62" i="26"/>
  <c r="S62" i="26"/>
  <c r="E63" i="26"/>
  <c r="M63" i="26"/>
  <c r="U63" i="26"/>
  <c r="G64" i="26"/>
  <c r="O64" i="26"/>
  <c r="W64" i="26"/>
  <c r="I65" i="26"/>
  <c r="Q65" i="26"/>
  <c r="Y65" i="26"/>
  <c r="K66" i="26"/>
  <c r="S66" i="26"/>
  <c r="E67" i="26"/>
  <c r="M67" i="26"/>
  <c r="U67" i="26"/>
  <c r="G68" i="26"/>
  <c r="O68" i="26"/>
  <c r="W68" i="26"/>
  <c r="I69" i="26"/>
  <c r="Q69" i="26"/>
  <c r="Y69" i="26"/>
  <c r="K70" i="26"/>
  <c r="S70" i="26"/>
  <c r="E71" i="26"/>
  <c r="M71" i="26"/>
  <c r="U71" i="26"/>
  <c r="G72" i="26"/>
  <c r="O72" i="26"/>
  <c r="W72" i="26"/>
  <c r="I73" i="26"/>
  <c r="Q73" i="26"/>
  <c r="Y73" i="26"/>
  <c r="K74" i="26"/>
  <c r="S74" i="26"/>
  <c r="E75" i="26"/>
  <c r="M75" i="26"/>
  <c r="U75" i="26"/>
  <c r="G76" i="26"/>
  <c r="O76" i="26"/>
  <c r="W76" i="26"/>
  <c r="I77" i="26"/>
  <c r="Q77" i="26"/>
  <c r="F47" i="26"/>
  <c r="N47" i="26"/>
  <c r="V47" i="26"/>
  <c r="H48" i="26"/>
  <c r="P48" i="26"/>
  <c r="X48" i="26"/>
  <c r="J49" i="26"/>
  <c r="R49" i="26"/>
  <c r="Z49" i="26"/>
  <c r="L50" i="26"/>
  <c r="T50" i="26"/>
  <c r="F51" i="26"/>
  <c r="N51" i="26"/>
  <c r="V51" i="26"/>
  <c r="H52" i="26"/>
  <c r="P52" i="26"/>
  <c r="X52" i="26"/>
  <c r="J53" i="26"/>
  <c r="R53" i="26"/>
  <c r="Z53" i="26"/>
  <c r="L54" i="26"/>
  <c r="T54" i="26"/>
  <c r="F55" i="26"/>
  <c r="N55" i="26"/>
  <c r="V55" i="26"/>
  <c r="H56" i="26"/>
  <c r="P56" i="26"/>
  <c r="X56" i="26"/>
  <c r="J57" i="26"/>
  <c r="R57" i="26"/>
  <c r="Z57" i="26"/>
  <c r="L58" i="26"/>
  <c r="T58" i="26"/>
  <c r="F59" i="26"/>
  <c r="N59" i="26"/>
  <c r="V59" i="26"/>
  <c r="H60" i="26"/>
  <c r="P60" i="26"/>
  <c r="X60" i="26"/>
  <c r="J61" i="26"/>
  <c r="G47" i="26"/>
  <c r="O47" i="26"/>
  <c r="W47" i="26"/>
  <c r="I48" i="26"/>
  <c r="Q48" i="26"/>
  <c r="Y48" i="26"/>
  <c r="K49" i="26"/>
  <c r="S49" i="26"/>
  <c r="E50" i="26"/>
  <c r="M50" i="26"/>
  <c r="U50" i="26"/>
  <c r="G51" i="26"/>
  <c r="O51" i="26"/>
  <c r="W51" i="26"/>
  <c r="I52" i="26"/>
  <c r="Q52" i="26"/>
  <c r="Y52" i="26"/>
  <c r="K53" i="26"/>
  <c r="S53" i="26"/>
  <c r="E54" i="26"/>
  <c r="M54" i="26"/>
  <c r="U54" i="26"/>
  <c r="G55" i="26"/>
  <c r="O55" i="26"/>
  <c r="W55" i="26"/>
  <c r="I56" i="26"/>
  <c r="Q56" i="26"/>
  <c r="Y56" i="26"/>
  <c r="K57" i="26"/>
  <c r="S57" i="26"/>
  <c r="E58" i="26"/>
  <c r="M58" i="26"/>
  <c r="U58" i="26"/>
  <c r="G59" i="26"/>
  <c r="O59" i="26"/>
  <c r="H47" i="26"/>
  <c r="I47" i="26"/>
  <c r="J47" i="26"/>
  <c r="Z47" i="26"/>
  <c r="T48" i="26"/>
  <c r="N49" i="26"/>
  <c r="H50" i="26"/>
  <c r="X50" i="26"/>
  <c r="R51" i="26"/>
  <c r="L52" i="26"/>
  <c r="F53" i="26"/>
  <c r="V53" i="26"/>
  <c r="P54" i="26"/>
  <c r="J55" i="26"/>
  <c r="Z55" i="26"/>
  <c r="T56" i="26"/>
  <c r="N57" i="26"/>
  <c r="H58" i="26"/>
  <c r="X58" i="26"/>
  <c r="R59" i="26"/>
  <c r="J60" i="26"/>
  <c r="U60" i="26"/>
  <c r="M61" i="26"/>
  <c r="V61" i="26"/>
  <c r="I62" i="26"/>
  <c r="R62" i="26"/>
  <c r="F63" i="26"/>
  <c r="O63" i="26"/>
  <c r="X63" i="26"/>
  <c r="K64" i="26"/>
  <c r="T64" i="26"/>
  <c r="G65" i="26"/>
  <c r="P65" i="26"/>
  <c r="Z65" i="26"/>
  <c r="M66" i="26"/>
  <c r="V66" i="26"/>
  <c r="I67" i="26"/>
  <c r="R67" i="26"/>
  <c r="E68" i="26"/>
  <c r="N68" i="26"/>
  <c r="X68" i="26"/>
  <c r="K69" i="26"/>
  <c r="T69" i="26"/>
  <c r="G70" i="26"/>
  <c r="P70" i="26"/>
  <c r="Y70" i="26"/>
  <c r="L71" i="26"/>
  <c r="V71" i="26"/>
  <c r="I72" i="26"/>
  <c r="R72" i="26"/>
  <c r="E73" i="26"/>
  <c r="N73" i="26"/>
  <c r="W73" i="26"/>
  <c r="J74" i="26"/>
  <c r="T74" i="26"/>
  <c r="G75" i="26"/>
  <c r="P75" i="26"/>
  <c r="Y75" i="26"/>
  <c r="L76" i="26"/>
  <c r="U76" i="26"/>
  <c r="H77" i="26"/>
  <c r="R77" i="26"/>
  <c r="Z77" i="26"/>
  <c r="L78" i="26"/>
  <c r="T78" i="26"/>
  <c r="F79" i="26"/>
  <c r="N79" i="26"/>
  <c r="V79" i="26"/>
  <c r="H80" i="26"/>
  <c r="P80" i="26"/>
  <c r="X80" i="26"/>
  <c r="J81" i="26"/>
  <c r="R81" i="26"/>
  <c r="Z81" i="26"/>
  <c r="L82" i="26"/>
  <c r="T82" i="26"/>
  <c r="F83" i="26"/>
  <c r="N83" i="26"/>
  <c r="V83" i="26"/>
  <c r="H84" i="26"/>
  <c r="P84" i="26"/>
  <c r="X84" i="26"/>
  <c r="J85" i="26"/>
  <c r="R85" i="26"/>
  <c r="Z85" i="26"/>
  <c r="L86" i="26"/>
  <c r="T86" i="26"/>
  <c r="K47" i="26"/>
  <c r="E48" i="26"/>
  <c r="U48" i="26"/>
  <c r="O49" i="26"/>
  <c r="I50" i="26"/>
  <c r="P47" i="26"/>
  <c r="J48" i="26"/>
  <c r="Z48" i="26"/>
  <c r="T49" i="26"/>
  <c r="N50" i="26"/>
  <c r="H51" i="26"/>
  <c r="X51" i="26"/>
  <c r="R52" i="26"/>
  <c r="L53" i="26"/>
  <c r="F54" i="26"/>
  <c r="V54" i="26"/>
  <c r="P55" i="26"/>
  <c r="J56" i="26"/>
  <c r="Z56" i="26"/>
  <c r="T57" i="26"/>
  <c r="N58" i="26"/>
  <c r="H59" i="26"/>
  <c r="W59" i="26"/>
  <c r="L60" i="26"/>
  <c r="Z60" i="26"/>
  <c r="O61" i="26"/>
  <c r="X61" i="26"/>
  <c r="L62" i="26"/>
  <c r="U62" i="26"/>
  <c r="H63" i="26"/>
  <c r="Q63" i="26"/>
  <c r="Z63" i="26"/>
  <c r="M64" i="26"/>
  <c r="V64" i="26"/>
  <c r="J65" i="26"/>
  <c r="S65" i="26"/>
  <c r="F66" i="26"/>
  <c r="O66" i="26"/>
  <c r="X66" i="26"/>
  <c r="K67" i="26"/>
  <c r="T67" i="26"/>
  <c r="H68" i="26"/>
  <c r="Q68" i="26"/>
  <c r="Z68" i="26"/>
  <c r="M69" i="26"/>
  <c r="V69" i="26"/>
  <c r="I70" i="26"/>
  <c r="R70" i="26"/>
  <c r="F71" i="26"/>
  <c r="O71" i="26"/>
  <c r="X71" i="26"/>
  <c r="K72" i="26"/>
  <c r="T72" i="26"/>
  <c r="G73" i="26"/>
  <c r="P73" i="26"/>
  <c r="Z73" i="26"/>
  <c r="M74" i="26"/>
  <c r="V74" i="26"/>
  <c r="I75" i="26"/>
  <c r="Q47" i="26"/>
  <c r="K48" i="26"/>
  <c r="E49" i="26"/>
  <c r="U49" i="26"/>
  <c r="O50" i="26"/>
  <c r="I51" i="26"/>
  <c r="Y51" i="26"/>
  <c r="S52" i="26"/>
  <c r="M53" i="26"/>
  <c r="G54" i="26"/>
  <c r="W54" i="26"/>
  <c r="Q55" i="26"/>
  <c r="K56" i="26"/>
  <c r="E57" i="26"/>
  <c r="U57" i="26"/>
  <c r="O58" i="26"/>
  <c r="I59" i="26"/>
  <c r="X59" i="26"/>
  <c r="M60" i="26"/>
  <c r="E61" i="26"/>
  <c r="P61" i="26"/>
  <c r="Z61" i="26"/>
  <c r="M62" i="26"/>
  <c r="V62" i="26"/>
  <c r="I63" i="26"/>
  <c r="R63" i="26"/>
  <c r="E64" i="26"/>
  <c r="N64" i="26"/>
  <c r="X64" i="26"/>
  <c r="K65" i="26"/>
  <c r="T65" i="26"/>
  <c r="G66" i="26"/>
  <c r="P66" i="26"/>
  <c r="Y66" i="26"/>
  <c r="L67" i="26"/>
  <c r="R47" i="26"/>
  <c r="L48" i="26"/>
  <c r="F49" i="26"/>
  <c r="V49" i="26"/>
  <c r="P50" i="26"/>
  <c r="J51" i="26"/>
  <c r="Z51" i="26"/>
  <c r="T52" i="26"/>
  <c r="N53" i="26"/>
  <c r="S47" i="26"/>
  <c r="M48" i="26"/>
  <c r="G49" i="26"/>
  <c r="W49" i="26"/>
  <c r="Q50" i="26"/>
  <c r="K51" i="26"/>
  <c r="E52" i="26"/>
  <c r="U52" i="26"/>
  <c r="O53" i="26"/>
  <c r="X47" i="26"/>
  <c r="V50" i="26"/>
  <c r="M52" i="26"/>
  <c r="I54" i="26"/>
  <c r="K55" i="26"/>
  <c r="R56" i="26"/>
  <c r="V57" i="26"/>
  <c r="W58" i="26"/>
  <c r="Z59" i="26"/>
  <c r="Y60" i="26"/>
  <c r="T61" i="26"/>
  <c r="N62" i="26"/>
  <c r="Z62" i="26"/>
  <c r="T63" i="26"/>
  <c r="L64" i="26"/>
  <c r="E65" i="26"/>
  <c r="U65" i="26"/>
  <c r="L66" i="26"/>
  <c r="F67" i="26"/>
  <c r="S67" i="26"/>
  <c r="J68" i="26"/>
  <c r="U68" i="26"/>
  <c r="L69" i="26"/>
  <c r="X69" i="26"/>
  <c r="N70" i="26"/>
  <c r="Z70" i="26"/>
  <c r="Q71" i="26"/>
  <c r="F72" i="26"/>
  <c r="S72" i="26"/>
  <c r="J73" i="26"/>
  <c r="U73" i="26"/>
  <c r="L74" i="26"/>
  <c r="X74" i="26"/>
  <c r="N75" i="26"/>
  <c r="X75" i="26"/>
  <c r="M76" i="26"/>
  <c r="X76" i="26"/>
  <c r="L77" i="26"/>
  <c r="V77" i="26"/>
  <c r="I78" i="26"/>
  <c r="R78" i="26"/>
  <c r="E79" i="26"/>
  <c r="O79" i="26"/>
  <c r="X79" i="26"/>
  <c r="K80" i="26"/>
  <c r="T80" i="26"/>
  <c r="G81" i="26"/>
  <c r="P81" i="26"/>
  <c r="Y81" i="26"/>
  <c r="M82" i="26"/>
  <c r="V82" i="26"/>
  <c r="I83" i="26"/>
  <c r="R83" i="26"/>
  <c r="E84" i="26"/>
  <c r="N84" i="26"/>
  <c r="W84" i="26"/>
  <c r="K85" i="26"/>
  <c r="T85" i="26"/>
  <c r="G86" i="26"/>
  <c r="P86" i="26"/>
  <c r="Y86" i="26"/>
  <c r="K87" i="26"/>
  <c r="S87" i="26"/>
  <c r="E88" i="26"/>
  <c r="M88" i="26"/>
  <c r="U88" i="26"/>
  <c r="G89" i="26"/>
  <c r="O89" i="26"/>
  <c r="W89" i="26"/>
  <c r="Y47" i="26"/>
  <c r="W50" i="26"/>
  <c r="Z52" i="26"/>
  <c r="N54" i="26"/>
  <c r="R55" i="26"/>
  <c r="S56" i="26"/>
  <c r="W57" i="26"/>
  <c r="Y58" i="26"/>
  <c r="E60" i="26"/>
  <c r="F61" i="26"/>
  <c r="U61" i="26"/>
  <c r="O62" i="26"/>
  <c r="G63" i="26"/>
  <c r="V63" i="26"/>
  <c r="P64" i="26"/>
  <c r="F65" i="26"/>
  <c r="V65" i="26"/>
  <c r="N66" i="26"/>
  <c r="G67" i="26"/>
  <c r="V67" i="26"/>
  <c r="K68" i="26"/>
  <c r="V68" i="26"/>
  <c r="N69" i="26"/>
  <c r="Z69" i="26"/>
  <c r="O70" i="26"/>
  <c r="G71" i="26"/>
  <c r="R71" i="26"/>
  <c r="H72" i="26"/>
  <c r="U72" i="26"/>
  <c r="K73" i="26"/>
  <c r="V73" i="26"/>
  <c r="N74" i="26"/>
  <c r="Y74" i="26"/>
  <c r="O75" i="26"/>
  <c r="Z75" i="26"/>
  <c r="N76" i="26"/>
  <c r="Y76" i="26"/>
  <c r="M77" i="26"/>
  <c r="W77" i="26"/>
  <c r="J78" i="26"/>
  <c r="S78" i="26"/>
  <c r="G79" i="26"/>
  <c r="P79" i="26"/>
  <c r="Y79" i="26"/>
  <c r="L80" i="26"/>
  <c r="U80" i="26"/>
  <c r="H81" i="26"/>
  <c r="Q81" i="26"/>
  <c r="E82" i="26"/>
  <c r="N82" i="26"/>
  <c r="W82" i="26"/>
  <c r="J83" i="26"/>
  <c r="S83" i="26"/>
  <c r="F84" i="26"/>
  <c r="O84" i="26"/>
  <c r="Y84" i="26"/>
  <c r="L85" i="26"/>
  <c r="U85" i="26"/>
  <c r="H86" i="26"/>
  <c r="Q86" i="26"/>
  <c r="Z86" i="26"/>
  <c r="L87" i="26"/>
  <c r="T87" i="26"/>
  <c r="F88" i="26"/>
  <c r="N88" i="26"/>
  <c r="R48" i="26"/>
  <c r="Y50" i="26"/>
  <c r="E53" i="26"/>
  <c r="O54" i="26"/>
  <c r="S55" i="26"/>
  <c r="U56" i="26"/>
  <c r="F58" i="26"/>
  <c r="J59" i="26"/>
  <c r="I60" i="26"/>
  <c r="G61" i="26"/>
  <c r="W61" i="26"/>
  <c r="P62" i="26"/>
  <c r="J63" i="26"/>
  <c r="W63" i="26"/>
  <c r="Q64" i="26"/>
  <c r="H65" i="26"/>
  <c r="W65" i="26"/>
  <c r="Q66" i="26"/>
  <c r="H67" i="26"/>
  <c r="W67" i="26"/>
  <c r="L68" i="26"/>
  <c r="Y68" i="26"/>
  <c r="O69" i="26"/>
  <c r="E70" i="26"/>
  <c r="Q70" i="26"/>
  <c r="H71" i="26"/>
  <c r="S71" i="26"/>
  <c r="J72" i="26"/>
  <c r="V72" i="26"/>
  <c r="L73" i="26"/>
  <c r="X73" i="26"/>
  <c r="O74" i="26"/>
  <c r="Z74" i="26"/>
  <c r="Q75" i="26"/>
  <c r="E76" i="26"/>
  <c r="P76" i="26"/>
  <c r="Z76" i="26"/>
  <c r="N77" i="26"/>
  <c r="X77" i="26"/>
  <c r="K78" i="26"/>
  <c r="U78" i="26"/>
  <c r="H79" i="26"/>
  <c r="Q79" i="26"/>
  <c r="Z79" i="26"/>
  <c r="M80" i="26"/>
  <c r="V80" i="26"/>
  <c r="I81" i="26"/>
  <c r="S81" i="26"/>
  <c r="F82" i="26"/>
  <c r="O82" i="26"/>
  <c r="X82" i="26"/>
  <c r="K83" i="26"/>
  <c r="T83" i="26"/>
  <c r="G84" i="26"/>
  <c r="Q84" i="26"/>
  <c r="Z84" i="26"/>
  <c r="M85" i="26"/>
  <c r="V85" i="26"/>
  <c r="I86" i="26"/>
  <c r="R86" i="26"/>
  <c r="E87" i="26"/>
  <c r="M87" i="26"/>
  <c r="U87" i="26"/>
  <c r="G88" i="26"/>
  <c r="O88" i="26"/>
  <c r="W88" i="26"/>
  <c r="I89" i="26"/>
  <c r="Q89" i="26"/>
  <c r="Y89" i="26"/>
  <c r="S48" i="26"/>
  <c r="P51" i="26"/>
  <c r="G53" i="26"/>
  <c r="Q54" i="26"/>
  <c r="X55" i="26"/>
  <c r="F57" i="26"/>
  <c r="G58" i="26"/>
  <c r="K59" i="26"/>
  <c r="K60" i="26"/>
  <c r="K61" i="26"/>
  <c r="E62" i="26"/>
  <c r="Q62" i="26"/>
  <c r="K63" i="26"/>
  <c r="Y63" i="26"/>
  <c r="R64" i="26"/>
  <c r="L65" i="26"/>
  <c r="X65" i="26"/>
  <c r="R66" i="26"/>
  <c r="J67" i="26"/>
  <c r="X67" i="26"/>
  <c r="M68" i="26"/>
  <c r="E69" i="26"/>
  <c r="P69" i="26"/>
  <c r="F70" i="26"/>
  <c r="T70" i="26"/>
  <c r="I71" i="26"/>
  <c r="T71" i="26"/>
  <c r="L72" i="26"/>
  <c r="X72" i="26"/>
  <c r="M73" i="26"/>
  <c r="E74" i="26"/>
  <c r="P74" i="26"/>
  <c r="F75" i="26"/>
  <c r="R75" i="26"/>
  <c r="F76" i="26"/>
  <c r="Q76" i="26"/>
  <c r="E77" i="26"/>
  <c r="O77" i="26"/>
  <c r="Y77" i="26"/>
  <c r="M78" i="26"/>
  <c r="V78" i="26"/>
  <c r="I79" i="26"/>
  <c r="R79" i="26"/>
  <c r="E80" i="26"/>
  <c r="N80" i="26"/>
  <c r="W80" i="26"/>
  <c r="K81" i="26"/>
  <c r="T81" i="26"/>
  <c r="G82" i="26"/>
  <c r="P82" i="26"/>
  <c r="Y82" i="26"/>
  <c r="L83" i="26"/>
  <c r="U83" i="26"/>
  <c r="I84" i="26"/>
  <c r="R84" i="26"/>
  <c r="E85" i="26"/>
  <c r="N85" i="26"/>
  <c r="L49" i="26"/>
  <c r="Q51" i="26"/>
  <c r="T53" i="26"/>
  <c r="X54" i="26"/>
  <c r="Y55" i="26"/>
  <c r="G57" i="26"/>
  <c r="I58" i="26"/>
  <c r="P59" i="26"/>
  <c r="Q60" i="26"/>
  <c r="L61" i="26"/>
  <c r="F62" i="26"/>
  <c r="T62" i="26"/>
  <c r="L63" i="26"/>
  <c r="F64" i="26"/>
  <c r="S64" i="26"/>
  <c r="M65" i="26"/>
  <c r="E66" i="26"/>
  <c r="T66" i="26"/>
  <c r="N67" i="26"/>
  <c r="Y67" i="26"/>
  <c r="P68" i="26"/>
  <c r="F69" i="26"/>
  <c r="R69" i="26"/>
  <c r="H70" i="26"/>
  <c r="U70" i="26"/>
  <c r="J71" i="26"/>
  <c r="W71" i="26"/>
  <c r="M72" i="26"/>
  <c r="Y72" i="26"/>
  <c r="O73" i="26"/>
  <c r="F74" i="26"/>
  <c r="Q74" i="26"/>
  <c r="H75" i="26"/>
  <c r="S75" i="26"/>
  <c r="H76" i="26"/>
  <c r="R76" i="26"/>
  <c r="F77" i="26"/>
  <c r="P77" i="26"/>
  <c r="E78" i="26"/>
  <c r="N78" i="26"/>
  <c r="W78" i="26"/>
  <c r="M49" i="26"/>
  <c r="S51" i="26"/>
  <c r="U53" i="26"/>
  <c r="Y54" i="26"/>
  <c r="E56" i="26"/>
  <c r="L57" i="26"/>
  <c r="P58" i="26"/>
  <c r="Q59" i="26"/>
  <c r="R60" i="26"/>
  <c r="N61" i="26"/>
  <c r="G62" i="26"/>
  <c r="W62" i="26"/>
  <c r="N63" i="26"/>
  <c r="H64" i="26"/>
  <c r="U64" i="26"/>
  <c r="N65" i="26"/>
  <c r="H66" i="26"/>
  <c r="U66" i="26"/>
  <c r="O67" i="26"/>
  <c r="Z67" i="26"/>
  <c r="R68" i="26"/>
  <c r="G69" i="26"/>
  <c r="S69" i="26"/>
  <c r="J70" i="26"/>
  <c r="V70" i="26"/>
  <c r="K71" i="26"/>
  <c r="Y71" i="26"/>
  <c r="N72" i="26"/>
  <c r="Z72" i="26"/>
  <c r="R73" i="26"/>
  <c r="G74" i="26"/>
  <c r="R74" i="26"/>
  <c r="J75" i="26"/>
  <c r="T75" i="26"/>
  <c r="I76" i="26"/>
  <c r="S76" i="26"/>
  <c r="G77" i="26"/>
  <c r="S77" i="26"/>
  <c r="F78" i="26"/>
  <c r="O78" i="26"/>
  <c r="X78" i="26"/>
  <c r="F50" i="26"/>
  <c r="J52" i="26"/>
  <c r="W53" i="26"/>
  <c r="H55" i="26"/>
  <c r="L56" i="26"/>
  <c r="M57" i="26"/>
  <c r="Q58" i="26"/>
  <c r="S59" i="26"/>
  <c r="S60" i="26"/>
  <c r="R61" i="26"/>
  <c r="H62" i="26"/>
  <c r="X62" i="26"/>
  <c r="P63" i="26"/>
  <c r="I64" i="26"/>
  <c r="Y64" i="26"/>
  <c r="O65" i="26"/>
  <c r="I66" i="26"/>
  <c r="W66" i="26"/>
  <c r="P67" i="26"/>
  <c r="F68" i="26"/>
  <c r="S68" i="26"/>
  <c r="H69" i="26"/>
  <c r="U69" i="26"/>
  <c r="L70" i="26"/>
  <c r="W70" i="26"/>
  <c r="G50" i="26"/>
  <c r="T60" i="26"/>
  <c r="J66" i="26"/>
  <c r="X70" i="26"/>
  <c r="H73" i="26"/>
  <c r="L75" i="26"/>
  <c r="K77" i="26"/>
  <c r="Z78" i="26"/>
  <c r="W79" i="26"/>
  <c r="S80" i="26"/>
  <c r="O81" i="26"/>
  <c r="K82" i="26"/>
  <c r="H83" i="26"/>
  <c r="Z83" i="26"/>
  <c r="V84" i="26"/>
  <c r="S85" i="26"/>
  <c r="M86" i="26"/>
  <c r="F87" i="26"/>
  <c r="Q87" i="26"/>
  <c r="I88" i="26"/>
  <c r="T88" i="26"/>
  <c r="J89" i="26"/>
  <c r="T89" i="26"/>
  <c r="K52" i="26"/>
  <c r="S61" i="26"/>
  <c r="Z66" i="26"/>
  <c r="N71" i="26"/>
  <c r="S73" i="26"/>
  <c r="V75" i="26"/>
  <c r="T77" i="26"/>
  <c r="J79" i="26"/>
  <c r="F80" i="26"/>
  <c r="Y80" i="26"/>
  <c r="U81" i="26"/>
  <c r="Q82" i="26"/>
  <c r="M83" i="26"/>
  <c r="J84" i="26"/>
  <c r="F85" i="26"/>
  <c r="W85" i="26"/>
  <c r="N86" i="26"/>
  <c r="G87" i="26"/>
  <c r="R87" i="26"/>
  <c r="J88" i="26"/>
  <c r="V88" i="26"/>
  <c r="K89" i="26"/>
  <c r="U89" i="26"/>
  <c r="H54" i="26"/>
  <c r="J62" i="26"/>
  <c r="Q67" i="26"/>
  <c r="P71" i="26"/>
  <c r="T73" i="26"/>
  <c r="W75" i="26"/>
  <c r="U77" i="26"/>
  <c r="K79" i="26"/>
  <c r="G80" i="26"/>
  <c r="Z80" i="26"/>
  <c r="V81" i="26"/>
  <c r="R82" i="26"/>
  <c r="O83" i="26"/>
  <c r="K84" i="26"/>
  <c r="G85" i="26"/>
  <c r="X85" i="26"/>
  <c r="O86" i="26"/>
  <c r="H87" i="26"/>
  <c r="V87" i="26"/>
  <c r="K88" i="26"/>
  <c r="X88" i="26"/>
  <c r="L89" i="26"/>
  <c r="V89" i="26"/>
  <c r="I55" i="26"/>
  <c r="Y62" i="26"/>
  <c r="I68" i="26"/>
  <c r="Z71" i="26"/>
  <c r="H74" i="26"/>
  <c r="J76" i="26"/>
  <c r="G78" i="26"/>
  <c r="L79" i="26"/>
  <c r="I80" i="26"/>
  <c r="E81" i="26"/>
  <c r="W81" i="26"/>
  <c r="S82" i="26"/>
  <c r="P83" i="26"/>
  <c r="L84" i="26"/>
  <c r="H85" i="26"/>
  <c r="Y85" i="26"/>
  <c r="S86" i="26"/>
  <c r="I87" i="26"/>
  <c r="W87" i="26"/>
  <c r="L88" i="26"/>
  <c r="Y88" i="26"/>
  <c r="M89" i="26"/>
  <c r="X89" i="26"/>
  <c r="M56" i="26"/>
  <c r="S63" i="26"/>
  <c r="T68" i="26"/>
  <c r="E72" i="26"/>
  <c r="I74" i="26"/>
  <c r="K76" i="26"/>
  <c r="H78" i="26"/>
  <c r="M79" i="26"/>
  <c r="J80" i="26"/>
  <c r="F81" i="26"/>
  <c r="X81" i="26"/>
  <c r="U82" i="26"/>
  <c r="Q83" i="26"/>
  <c r="M84" i="26"/>
  <c r="I85" i="26"/>
  <c r="E86" i="26"/>
  <c r="U86" i="26"/>
  <c r="J87" i="26"/>
  <c r="X87" i="26"/>
  <c r="P88" i="26"/>
  <c r="Z88" i="26"/>
  <c r="N89" i="26"/>
  <c r="Z89" i="26"/>
  <c r="O57" i="26"/>
  <c r="J64" i="26"/>
  <c r="J69" i="26"/>
  <c r="P72" i="26"/>
  <c r="U74" i="26"/>
  <c r="T76" i="26"/>
  <c r="P78" i="26"/>
  <c r="S79" i="26"/>
  <c r="O80" i="26"/>
  <c r="L81" i="26"/>
  <c r="H82" i="26"/>
  <c r="Z82" i="26"/>
  <c r="W83" i="26"/>
  <c r="S84" i="26"/>
  <c r="O85" i="26"/>
  <c r="F86" i="26"/>
  <c r="V86" i="26"/>
  <c r="N87" i="26"/>
  <c r="Y87" i="26"/>
  <c r="Q88" i="26"/>
  <c r="E89" i="26"/>
  <c r="P89" i="26"/>
  <c r="V58" i="26"/>
  <c r="Z64" i="26"/>
  <c r="W69" i="26"/>
  <c r="Q72" i="26"/>
  <c r="W74" i="26"/>
  <c r="V76" i="26"/>
  <c r="Q78" i="26"/>
  <c r="T79" i="26"/>
  <c r="Q80" i="26"/>
  <c r="M81" i="26"/>
  <c r="I82" i="26"/>
  <c r="E83" i="26"/>
  <c r="X83" i="26"/>
  <c r="T84" i="26"/>
  <c r="P85" i="26"/>
  <c r="J86" i="26"/>
  <c r="W86" i="26"/>
  <c r="O87" i="26"/>
  <c r="Z87" i="26"/>
  <c r="R88" i="26"/>
  <c r="F89" i="26"/>
  <c r="R89" i="26"/>
  <c r="Y59" i="26"/>
  <c r="R80" i="26"/>
  <c r="X86" i="26"/>
  <c r="R65" i="26"/>
  <c r="N81" i="26"/>
  <c r="P87" i="26"/>
  <c r="M70" i="26"/>
  <c r="J82" i="26"/>
  <c r="H88" i="26"/>
  <c r="F73" i="26"/>
  <c r="G83" i="26"/>
  <c r="S88" i="26"/>
  <c r="K75" i="26"/>
  <c r="Y83" i="26"/>
  <c r="H89" i="26"/>
  <c r="J77" i="26"/>
  <c r="U84" i="26"/>
  <c r="S89" i="26"/>
  <c r="Y78" i="26"/>
  <c r="Q85" i="26"/>
  <c r="U79" i="26"/>
  <c r="K86" i="26"/>
  <c r="H2" i="26"/>
  <c r="P2" i="26"/>
  <c r="X2" i="26"/>
  <c r="J3" i="26"/>
  <c r="R3" i="26"/>
  <c r="Z3" i="26"/>
  <c r="L4" i="26"/>
  <c r="T4" i="26"/>
  <c r="F5" i="26"/>
  <c r="N5" i="26"/>
  <c r="V5" i="26"/>
  <c r="H6" i="26"/>
  <c r="P6" i="26"/>
  <c r="X6" i="26"/>
  <c r="J7" i="26"/>
  <c r="R7" i="26"/>
  <c r="Z7" i="26"/>
  <c r="J2" i="26"/>
  <c r="R2" i="26"/>
  <c r="Z2" i="26"/>
  <c r="L3" i="26"/>
  <c r="T3" i="26"/>
  <c r="F4" i="26"/>
  <c r="N4" i="26"/>
  <c r="V4" i="26"/>
  <c r="H5" i="26"/>
  <c r="P5" i="26"/>
  <c r="X5" i="26"/>
  <c r="J6" i="26"/>
  <c r="R6" i="26"/>
  <c r="Z6" i="26"/>
  <c r="L7" i="26"/>
  <c r="T7" i="26"/>
  <c r="G2" i="26"/>
  <c r="S2" i="26"/>
  <c r="G3" i="26"/>
  <c r="Q3" i="26"/>
  <c r="G4" i="26"/>
  <c r="Q4" i="26"/>
  <c r="E5" i="26"/>
  <c r="Q5" i="26"/>
  <c r="E6" i="26"/>
  <c r="O6" i="26"/>
  <c r="E7" i="26"/>
  <c r="O7" i="26"/>
  <c r="Y7" i="26"/>
  <c r="L8" i="26"/>
  <c r="T8" i="26"/>
  <c r="F9" i="26"/>
  <c r="N9" i="26"/>
  <c r="V9" i="26"/>
  <c r="H10" i="26"/>
  <c r="P10" i="26"/>
  <c r="X10" i="26"/>
  <c r="J11" i="26"/>
  <c r="R11" i="26"/>
  <c r="Z11" i="26"/>
  <c r="L12" i="26"/>
  <c r="T12" i="26"/>
  <c r="F13" i="26"/>
  <c r="N13" i="26"/>
  <c r="V13" i="26"/>
  <c r="H14" i="26"/>
  <c r="P14" i="26"/>
  <c r="X14" i="26"/>
  <c r="J15" i="26"/>
  <c r="R15" i="26"/>
  <c r="Z15" i="26"/>
  <c r="L16" i="26"/>
  <c r="T16" i="26"/>
  <c r="F17" i="26"/>
  <c r="N17" i="26"/>
  <c r="V17" i="26"/>
  <c r="H18" i="26"/>
  <c r="P18" i="26"/>
  <c r="X18" i="26"/>
  <c r="J19" i="26"/>
  <c r="R19" i="26"/>
  <c r="Z19" i="26"/>
  <c r="L20" i="26"/>
  <c r="T20" i="26"/>
  <c r="F21" i="26"/>
  <c r="N21" i="26"/>
  <c r="V21" i="26"/>
  <c r="H22" i="26"/>
  <c r="P22" i="26"/>
  <c r="X22" i="26"/>
  <c r="J23" i="26"/>
  <c r="R23" i="26"/>
  <c r="Z23" i="26"/>
  <c r="L24" i="26"/>
  <c r="T24" i="26"/>
  <c r="F25" i="26"/>
  <c r="N25" i="26"/>
  <c r="V25" i="26"/>
  <c r="H26" i="26"/>
  <c r="P26" i="26"/>
  <c r="X26" i="26"/>
  <c r="J27" i="26"/>
  <c r="R27" i="26"/>
  <c r="Z27" i="26"/>
  <c r="L28" i="26"/>
  <c r="T28" i="26"/>
  <c r="F29" i="26"/>
  <c r="N29" i="26"/>
  <c r="V29" i="26"/>
  <c r="H30" i="26"/>
  <c r="P30" i="26"/>
  <c r="X30" i="26"/>
  <c r="J31" i="26"/>
  <c r="R31" i="26"/>
  <c r="Z31" i="26"/>
  <c r="L32" i="26"/>
  <c r="T32" i="26"/>
  <c r="F33" i="26"/>
  <c r="N33" i="26"/>
  <c r="V33" i="26"/>
  <c r="H34" i="26"/>
  <c r="P34" i="26"/>
  <c r="X34" i="26"/>
  <c r="J35" i="26"/>
  <c r="R35" i="26"/>
  <c r="Z35" i="26"/>
  <c r="L36" i="26"/>
  <c r="T36" i="26"/>
  <c r="F37" i="26"/>
  <c r="N37" i="26"/>
  <c r="V37" i="26"/>
  <c r="H38" i="26"/>
  <c r="P38" i="26"/>
  <c r="X38" i="26"/>
  <c r="J39" i="26"/>
  <c r="R39" i="26"/>
  <c r="Z39" i="26"/>
  <c r="L40" i="26"/>
  <c r="T40" i="26"/>
  <c r="F41" i="26"/>
  <c r="N41" i="26"/>
  <c r="V41" i="26"/>
  <c r="H42" i="26"/>
  <c r="P42" i="26"/>
  <c r="X42" i="26"/>
  <c r="J43" i="26"/>
  <c r="R43" i="26"/>
  <c r="Z43" i="26"/>
  <c r="L44" i="26"/>
  <c r="T44" i="26"/>
  <c r="I2" i="26"/>
  <c r="T2" i="26"/>
  <c r="H3" i="26"/>
  <c r="S3" i="26"/>
  <c r="H4" i="26"/>
  <c r="R4" i="26"/>
  <c r="G5" i="26"/>
  <c r="R5" i="26"/>
  <c r="F6" i="26"/>
  <c r="Q6" i="26"/>
  <c r="F7" i="26"/>
  <c r="P7" i="26"/>
  <c r="E8" i="26"/>
  <c r="M8" i="26"/>
  <c r="U8" i="26"/>
  <c r="G9" i="26"/>
  <c r="O9" i="26"/>
  <c r="W9" i="26"/>
  <c r="I10" i="26"/>
  <c r="Q10" i="26"/>
  <c r="Y10" i="26"/>
  <c r="K11" i="26"/>
  <c r="S11" i="26"/>
  <c r="E12" i="26"/>
  <c r="M12" i="26"/>
  <c r="U12" i="26"/>
  <c r="G13" i="26"/>
  <c r="O13" i="26"/>
  <c r="W13" i="26"/>
  <c r="I14" i="26"/>
  <c r="Q14" i="26"/>
  <c r="Y14" i="26"/>
  <c r="K15" i="26"/>
  <c r="S15" i="26"/>
  <c r="E16" i="26"/>
  <c r="M16" i="26"/>
  <c r="U16" i="26"/>
  <c r="G17" i="26"/>
  <c r="O17" i="26"/>
  <c r="W17" i="26"/>
  <c r="I18" i="26"/>
  <c r="Q18" i="26"/>
  <c r="Y18" i="26"/>
  <c r="K19" i="26"/>
  <c r="S19" i="26"/>
  <c r="E20" i="26"/>
  <c r="M20" i="26"/>
  <c r="U20" i="26"/>
  <c r="G21" i="26"/>
  <c r="O21" i="26"/>
  <c r="W21" i="26"/>
  <c r="I22" i="26"/>
  <c r="Q22" i="26"/>
  <c r="Y22" i="26"/>
  <c r="K23" i="26"/>
  <c r="S23" i="26"/>
  <c r="E24" i="26"/>
  <c r="M24" i="26"/>
  <c r="U24" i="26"/>
  <c r="G25" i="26"/>
  <c r="O25" i="26"/>
  <c r="K2" i="26"/>
  <c r="U2" i="26"/>
  <c r="I3" i="26"/>
  <c r="U3" i="26"/>
  <c r="I4" i="26"/>
  <c r="S4" i="26"/>
  <c r="I5" i="26"/>
  <c r="S5" i="26"/>
  <c r="G6" i="26"/>
  <c r="S6" i="26"/>
  <c r="G7" i="26"/>
  <c r="Q7" i="26"/>
  <c r="F8" i="26"/>
  <c r="N8" i="26"/>
  <c r="V8" i="26"/>
  <c r="H9" i="26"/>
  <c r="P9" i="26"/>
  <c r="X9" i="26"/>
  <c r="J10" i="26"/>
  <c r="R10" i="26"/>
  <c r="Z10" i="26"/>
  <c r="L11" i="26"/>
  <c r="T11" i="26"/>
  <c r="F12" i="26"/>
  <c r="N12" i="26"/>
  <c r="V12" i="26"/>
  <c r="H13" i="26"/>
  <c r="P13" i="26"/>
  <c r="X13" i="26"/>
  <c r="J14" i="26"/>
  <c r="R14" i="26"/>
  <c r="Z14" i="26"/>
  <c r="L15" i="26"/>
  <c r="T15" i="26"/>
  <c r="F16" i="26"/>
  <c r="N16" i="26"/>
  <c r="V16" i="26"/>
  <c r="H17" i="26"/>
  <c r="P17" i="26"/>
  <c r="X17" i="26"/>
  <c r="J18" i="26"/>
  <c r="R18" i="26"/>
  <c r="Z18" i="26"/>
  <c r="L19" i="26"/>
  <c r="T19" i="26"/>
  <c r="F20" i="26"/>
  <c r="N20" i="26"/>
  <c r="V20" i="26"/>
  <c r="H21" i="26"/>
  <c r="P21" i="26"/>
  <c r="X21" i="26"/>
  <c r="J22" i="26"/>
  <c r="R22" i="26"/>
  <c r="Z22" i="26"/>
  <c r="L23" i="26"/>
  <c r="T23" i="26"/>
  <c r="F24" i="26"/>
  <c r="N24" i="26"/>
  <c r="V24" i="26"/>
  <c r="H25" i="26"/>
  <c r="P25" i="26"/>
  <c r="X25" i="26"/>
  <c r="J26" i="26"/>
  <c r="L2" i="26"/>
  <c r="V2" i="26"/>
  <c r="K3" i="26"/>
  <c r="V3" i="26"/>
  <c r="J4" i="26"/>
  <c r="U4" i="26"/>
  <c r="J5" i="26"/>
  <c r="T5" i="26"/>
  <c r="I6" i="26"/>
  <c r="T6" i="26"/>
  <c r="H7" i="26"/>
  <c r="S7" i="26"/>
  <c r="G8" i="26"/>
  <c r="O8" i="26"/>
  <c r="W8" i="26"/>
  <c r="I9" i="26"/>
  <c r="Q9" i="26"/>
  <c r="Y9" i="26"/>
  <c r="K10" i="26"/>
  <c r="S10" i="26"/>
  <c r="E11" i="26"/>
  <c r="M11" i="26"/>
  <c r="U11" i="26"/>
  <c r="G12" i="26"/>
  <c r="O12" i="26"/>
  <c r="W12" i="26"/>
  <c r="I13" i="26"/>
  <c r="Q13" i="26"/>
  <c r="Y13" i="26"/>
  <c r="K14" i="26"/>
  <c r="S14" i="26"/>
  <c r="E15" i="26"/>
  <c r="M15" i="26"/>
  <c r="U15" i="26"/>
  <c r="G16" i="26"/>
  <c r="O16" i="26"/>
  <c r="W16" i="26"/>
  <c r="I17" i="26"/>
  <c r="Q17" i="26"/>
  <c r="Y17" i="26"/>
  <c r="K18" i="26"/>
  <c r="S18" i="26"/>
  <c r="E19" i="26"/>
  <c r="M19" i="26"/>
  <c r="U19" i="26"/>
  <c r="G20" i="26"/>
  <c r="O20" i="26"/>
  <c r="W20" i="26"/>
  <c r="I21" i="26"/>
  <c r="Q21" i="26"/>
  <c r="Y21" i="26"/>
  <c r="K22" i="26"/>
  <c r="S22" i="26"/>
  <c r="E23" i="26"/>
  <c r="M23" i="26"/>
  <c r="U23" i="26"/>
  <c r="G24" i="26"/>
  <c r="O24" i="26"/>
  <c r="W24" i="26"/>
  <c r="I25" i="26"/>
  <c r="Q25" i="26"/>
  <c r="Y25" i="26"/>
  <c r="M2" i="26"/>
  <c r="W2" i="26"/>
  <c r="M3" i="26"/>
  <c r="W3" i="26"/>
  <c r="K4" i="26"/>
  <c r="W4" i="26"/>
  <c r="K5" i="26"/>
  <c r="U5" i="26"/>
  <c r="K6" i="26"/>
  <c r="U6" i="26"/>
  <c r="I7" i="26"/>
  <c r="U7" i="26"/>
  <c r="H8" i="26"/>
  <c r="P8" i="26"/>
  <c r="X8" i="26"/>
  <c r="J9" i="26"/>
  <c r="R9" i="26"/>
  <c r="Z9" i="26"/>
  <c r="L10" i="26"/>
  <c r="T10" i="26"/>
  <c r="F11" i="26"/>
  <c r="N11" i="26"/>
  <c r="V11" i="26"/>
  <c r="H12" i="26"/>
  <c r="P12" i="26"/>
  <c r="X12" i="26"/>
  <c r="J13" i="26"/>
  <c r="R13" i="26"/>
  <c r="Z13" i="26"/>
  <c r="L14" i="26"/>
  <c r="T14" i="26"/>
  <c r="F15" i="26"/>
  <c r="N15" i="26"/>
  <c r="V15" i="26"/>
  <c r="H16" i="26"/>
  <c r="P16" i="26"/>
  <c r="E2" i="26"/>
  <c r="O2" i="26"/>
  <c r="E3" i="26"/>
  <c r="O3" i="26"/>
  <c r="Y3" i="26"/>
  <c r="O4" i="26"/>
  <c r="Y4" i="26"/>
  <c r="M5" i="26"/>
  <c r="Y5" i="26"/>
  <c r="M6" i="26"/>
  <c r="W6" i="26"/>
  <c r="M7" i="26"/>
  <c r="W7" i="26"/>
  <c r="J8" i="26"/>
  <c r="R8" i="26"/>
  <c r="Z8" i="26"/>
  <c r="L9" i="26"/>
  <c r="T9" i="26"/>
  <c r="F10" i="26"/>
  <c r="N10" i="26"/>
  <c r="V10" i="26"/>
  <c r="H11" i="26"/>
  <c r="P11" i="26"/>
  <c r="X11" i="26"/>
  <c r="J12" i="26"/>
  <c r="R12" i="26"/>
  <c r="Z12" i="26"/>
  <c r="L13" i="26"/>
  <c r="T13" i="26"/>
  <c r="F14" i="26"/>
  <c r="N14" i="26"/>
  <c r="V14" i="26"/>
  <c r="H15" i="26"/>
  <c r="P15" i="26"/>
  <c r="X15" i="26"/>
  <c r="J16" i="26"/>
  <c r="R16" i="26"/>
  <c r="Z16" i="26"/>
  <c r="L17" i="26"/>
  <c r="T17" i="26"/>
  <c r="Q2" i="26"/>
  <c r="P4" i="26"/>
  <c r="N6" i="26"/>
  <c r="K8" i="26"/>
  <c r="U9" i="26"/>
  <c r="I11" i="26"/>
  <c r="S12" i="26"/>
  <c r="G14" i="26"/>
  <c r="Q15" i="26"/>
  <c r="Y16" i="26"/>
  <c r="Z17" i="26"/>
  <c r="T18" i="26"/>
  <c r="N19" i="26"/>
  <c r="H20" i="26"/>
  <c r="X20" i="26"/>
  <c r="R21" i="26"/>
  <c r="L22" i="26"/>
  <c r="F23" i="26"/>
  <c r="V23" i="26"/>
  <c r="P24" i="26"/>
  <c r="J25" i="26"/>
  <c r="W25" i="26"/>
  <c r="M26" i="26"/>
  <c r="V26" i="26"/>
  <c r="I27" i="26"/>
  <c r="S27" i="26"/>
  <c r="F28" i="26"/>
  <c r="O28" i="26"/>
  <c r="X28" i="26"/>
  <c r="K29" i="26"/>
  <c r="T29" i="26"/>
  <c r="G30" i="26"/>
  <c r="Q30" i="26"/>
  <c r="Z30" i="26"/>
  <c r="M31" i="26"/>
  <c r="V31" i="26"/>
  <c r="I32" i="26"/>
  <c r="R32" i="26"/>
  <c r="E33" i="26"/>
  <c r="O33" i="26"/>
  <c r="X33" i="26"/>
  <c r="K34" i="26"/>
  <c r="T34" i="26"/>
  <c r="G35" i="26"/>
  <c r="P35" i="26"/>
  <c r="Y35" i="26"/>
  <c r="M36" i="26"/>
  <c r="V36" i="26"/>
  <c r="I37" i="26"/>
  <c r="R37" i="26"/>
  <c r="E38" i="26"/>
  <c r="N38" i="26"/>
  <c r="W38" i="26"/>
  <c r="K39" i="26"/>
  <c r="T39" i="26"/>
  <c r="G40" i="26"/>
  <c r="P40" i="26"/>
  <c r="Y40" i="26"/>
  <c r="L41" i="26"/>
  <c r="U41" i="26"/>
  <c r="I42" i="26"/>
  <c r="R42" i="26"/>
  <c r="E43" i="26"/>
  <c r="N43" i="26"/>
  <c r="W43" i="26"/>
  <c r="J44" i="26"/>
  <c r="S44" i="26"/>
  <c r="Y43" i="26"/>
  <c r="I38" i="26"/>
  <c r="Q43" i="26"/>
  <c r="W37" i="26"/>
  <c r="X39" i="26"/>
  <c r="Z41" i="26"/>
  <c r="S43" i="26"/>
  <c r="E42" i="26"/>
  <c r="T43" i="26"/>
  <c r="Q12" i="26"/>
  <c r="Y2" i="26"/>
  <c r="X4" i="26"/>
  <c r="V6" i="26"/>
  <c r="Q8" i="26"/>
  <c r="E10" i="26"/>
  <c r="O11" i="26"/>
  <c r="Y12" i="26"/>
  <c r="M14" i="26"/>
  <c r="W15" i="26"/>
  <c r="E17" i="26"/>
  <c r="E18" i="26"/>
  <c r="U18" i="26"/>
  <c r="O19" i="26"/>
  <c r="I20" i="26"/>
  <c r="Y20" i="26"/>
  <c r="S21" i="26"/>
  <c r="M22" i="26"/>
  <c r="G23" i="26"/>
  <c r="W23" i="26"/>
  <c r="Q24" i="26"/>
  <c r="K25" i="26"/>
  <c r="Z25" i="26"/>
  <c r="N26" i="26"/>
  <c r="W26" i="26"/>
  <c r="K27" i="26"/>
  <c r="T27" i="26"/>
  <c r="G28" i="26"/>
  <c r="P28" i="26"/>
  <c r="Y28" i="26"/>
  <c r="L29" i="26"/>
  <c r="U29" i="26"/>
  <c r="I30" i="26"/>
  <c r="R30" i="26"/>
  <c r="E31" i="26"/>
  <c r="N31" i="26"/>
  <c r="W31" i="26"/>
  <c r="J32" i="26"/>
  <c r="S32" i="26"/>
  <c r="G33" i="26"/>
  <c r="P33" i="26"/>
  <c r="Y33" i="26"/>
  <c r="L34" i="26"/>
  <c r="U34" i="26"/>
  <c r="H35" i="26"/>
  <c r="Q35" i="26"/>
  <c r="E36" i="26"/>
  <c r="N36" i="26"/>
  <c r="W36" i="26"/>
  <c r="J37" i="26"/>
  <c r="S37" i="26"/>
  <c r="F38" i="26"/>
  <c r="O38" i="26"/>
  <c r="Y38" i="26"/>
  <c r="L39" i="26"/>
  <c r="U39" i="26"/>
  <c r="H40" i="26"/>
  <c r="Q40" i="26"/>
  <c r="Z40" i="26"/>
  <c r="M41" i="26"/>
  <c r="W41" i="26"/>
  <c r="J42" i="26"/>
  <c r="S42" i="26"/>
  <c r="F43" i="26"/>
  <c r="O43" i="26"/>
  <c r="X43" i="26"/>
  <c r="K44" i="26"/>
  <c r="U44" i="26"/>
  <c r="L37" i="26"/>
  <c r="F39" i="26"/>
  <c r="M42" i="26"/>
  <c r="F44" i="26"/>
  <c r="R41" i="26"/>
  <c r="K43" i="26"/>
  <c r="Y44" i="26"/>
  <c r="F3" i="26"/>
  <c r="Z4" i="26"/>
  <c r="Y6" i="26"/>
  <c r="S8" i="26"/>
  <c r="G10" i="26"/>
  <c r="Q11" i="26"/>
  <c r="E13" i="26"/>
  <c r="O14" i="26"/>
  <c r="Y15" i="26"/>
  <c r="J17" i="26"/>
  <c r="F18" i="26"/>
  <c r="V18" i="26"/>
  <c r="P19" i="26"/>
  <c r="J20" i="26"/>
  <c r="Z20" i="26"/>
  <c r="T21" i="26"/>
  <c r="N22" i="26"/>
  <c r="H23" i="26"/>
  <c r="X23" i="26"/>
  <c r="R24" i="26"/>
  <c r="L25" i="26"/>
  <c r="E26" i="26"/>
  <c r="O26" i="26"/>
  <c r="Y26" i="26"/>
  <c r="L27" i="26"/>
  <c r="U27" i="26"/>
  <c r="H28" i="26"/>
  <c r="Q28" i="26"/>
  <c r="Z28" i="26"/>
  <c r="M29" i="26"/>
  <c r="W29" i="26"/>
  <c r="J30" i="26"/>
  <c r="S30" i="26"/>
  <c r="F31" i="26"/>
  <c r="O31" i="26"/>
  <c r="X31" i="26"/>
  <c r="K32" i="26"/>
  <c r="U32" i="26"/>
  <c r="H33" i="26"/>
  <c r="Q33" i="26"/>
  <c r="Z33" i="26"/>
  <c r="M34" i="26"/>
  <c r="V34" i="26"/>
  <c r="I35" i="26"/>
  <c r="S35" i="26"/>
  <c r="F36" i="26"/>
  <c r="O36" i="26"/>
  <c r="X36" i="26"/>
  <c r="K37" i="26"/>
  <c r="T37" i="26"/>
  <c r="G38" i="26"/>
  <c r="Q38" i="26"/>
  <c r="Z38" i="26"/>
  <c r="M39" i="26"/>
  <c r="V39" i="26"/>
  <c r="I40" i="26"/>
  <c r="R40" i="26"/>
  <c r="E41" i="26"/>
  <c r="O41" i="26"/>
  <c r="X41" i="26"/>
  <c r="K42" i="26"/>
  <c r="T42" i="26"/>
  <c r="G43" i="26"/>
  <c r="P43" i="26"/>
  <c r="M44" i="26"/>
  <c r="V44" i="26"/>
  <c r="E39" i="26"/>
  <c r="J40" i="26"/>
  <c r="S40" i="26"/>
  <c r="P41" i="26"/>
  <c r="Y41" i="26"/>
  <c r="L42" i="26"/>
  <c r="U42" i="26"/>
  <c r="E44" i="26"/>
  <c r="N44" i="26"/>
  <c r="M37" i="26"/>
  <c r="O39" i="26"/>
  <c r="H41" i="26"/>
  <c r="I43" i="26"/>
  <c r="X44" i="26"/>
  <c r="N42" i="26"/>
  <c r="G44" i="26"/>
  <c r="G11" i="26"/>
  <c r="N3" i="26"/>
  <c r="L5" i="26"/>
  <c r="K7" i="26"/>
  <c r="Y8" i="26"/>
  <c r="M10" i="26"/>
  <c r="W11" i="26"/>
  <c r="K13" i="26"/>
  <c r="U14" i="26"/>
  <c r="I16" i="26"/>
  <c r="K17" i="26"/>
  <c r="G18" i="26"/>
  <c r="W18" i="26"/>
  <c r="Q19" i="26"/>
  <c r="K20" i="26"/>
  <c r="E21" i="26"/>
  <c r="U21" i="26"/>
  <c r="O22" i="26"/>
  <c r="I23" i="26"/>
  <c r="Y23" i="26"/>
  <c r="S24" i="26"/>
  <c r="M25" i="26"/>
  <c r="F26" i="26"/>
  <c r="Q26" i="26"/>
  <c r="Z26" i="26"/>
  <c r="M27" i="26"/>
  <c r="V27" i="26"/>
  <c r="I28" i="26"/>
  <c r="R28" i="26"/>
  <c r="E29" i="26"/>
  <c r="O29" i="26"/>
  <c r="X29" i="26"/>
  <c r="K30" i="26"/>
  <c r="T30" i="26"/>
  <c r="G31" i="26"/>
  <c r="P31" i="26"/>
  <c r="Y31" i="26"/>
  <c r="M32" i="26"/>
  <c r="V32" i="26"/>
  <c r="I33" i="26"/>
  <c r="R33" i="26"/>
  <c r="E34" i="26"/>
  <c r="N34" i="26"/>
  <c r="W34" i="26"/>
  <c r="K35" i="26"/>
  <c r="T35" i="26"/>
  <c r="G36" i="26"/>
  <c r="P36" i="26"/>
  <c r="Y36" i="26"/>
  <c r="U37" i="26"/>
  <c r="R38" i="26"/>
  <c r="N39" i="26"/>
  <c r="W39" i="26"/>
  <c r="G41" i="26"/>
  <c r="H43" i="26"/>
  <c r="W44" i="26"/>
  <c r="J38" i="26"/>
  <c r="K40" i="26"/>
  <c r="Q41" i="26"/>
  <c r="V42" i="26"/>
  <c r="W42" i="26"/>
  <c r="I8" i="26"/>
  <c r="P3" i="26"/>
  <c r="O5" i="26"/>
  <c r="N7" i="26"/>
  <c r="E9" i="26"/>
  <c r="O10" i="26"/>
  <c r="Y11" i="26"/>
  <c r="M13" i="26"/>
  <c r="W14" i="26"/>
  <c r="K16" i="26"/>
  <c r="M17" i="26"/>
  <c r="L18" i="26"/>
  <c r="F19" i="26"/>
  <c r="V19" i="26"/>
  <c r="P20" i="26"/>
  <c r="J21" i="26"/>
  <c r="Z21" i="26"/>
  <c r="T22" i="26"/>
  <c r="N23" i="26"/>
  <c r="H24" i="26"/>
  <c r="X24" i="26"/>
  <c r="R25" i="26"/>
  <c r="G26" i="26"/>
  <c r="R26" i="26"/>
  <c r="E27" i="26"/>
  <c r="N27" i="26"/>
  <c r="W27" i="26"/>
  <c r="J28" i="26"/>
  <c r="S28" i="26"/>
  <c r="G29" i="26"/>
  <c r="P29" i="26"/>
  <c r="Y29" i="26"/>
  <c r="L30" i="26"/>
  <c r="U30" i="26"/>
  <c r="H31" i="26"/>
  <c r="Q31" i="26"/>
  <c r="E32" i="26"/>
  <c r="N32" i="26"/>
  <c r="W32" i="26"/>
  <c r="J33" i="26"/>
  <c r="S33" i="26"/>
  <c r="F34" i="26"/>
  <c r="O34" i="26"/>
  <c r="Y34" i="26"/>
  <c r="L35" i="26"/>
  <c r="U35" i="26"/>
  <c r="H36" i="26"/>
  <c r="Q36" i="26"/>
  <c r="Z36" i="26"/>
  <c r="S38" i="26"/>
  <c r="U40" i="26"/>
  <c r="O44" i="26"/>
  <c r="X3" i="26"/>
  <c r="W5" i="26"/>
  <c r="V7" i="26"/>
  <c r="K9" i="26"/>
  <c r="U10" i="26"/>
  <c r="I12" i="26"/>
  <c r="S13" i="26"/>
  <c r="G15" i="26"/>
  <c r="Q16" i="26"/>
  <c r="R17" i="26"/>
  <c r="M18" i="26"/>
  <c r="G19" i="26"/>
  <c r="W19" i="26"/>
  <c r="Q20" i="26"/>
  <c r="K21" i="26"/>
  <c r="E22" i="26"/>
  <c r="U22" i="26"/>
  <c r="O23" i="26"/>
  <c r="I24" i="26"/>
  <c r="Y24" i="26"/>
  <c r="S25" i="26"/>
  <c r="I26" i="26"/>
  <c r="S26" i="26"/>
  <c r="F27" i="26"/>
  <c r="O27" i="26"/>
  <c r="X27" i="26"/>
  <c r="K28" i="26"/>
  <c r="U28" i="26"/>
  <c r="H29" i="26"/>
  <c r="Q29" i="26"/>
  <c r="Z29" i="26"/>
  <c r="M30" i="26"/>
  <c r="V30" i="26"/>
  <c r="I31" i="26"/>
  <c r="S31" i="26"/>
  <c r="F32" i="26"/>
  <c r="O32" i="26"/>
  <c r="X32" i="26"/>
  <c r="K33" i="26"/>
  <c r="T33" i="26"/>
  <c r="G34" i="26"/>
  <c r="Q34" i="26"/>
  <c r="Z34" i="26"/>
  <c r="M35" i="26"/>
  <c r="V35" i="26"/>
  <c r="I36" i="26"/>
  <c r="R36" i="26"/>
  <c r="E37" i="26"/>
  <c r="O37" i="26"/>
  <c r="X37" i="26"/>
  <c r="K38" i="26"/>
  <c r="T38" i="26"/>
  <c r="G39" i="26"/>
  <c r="P39" i="26"/>
  <c r="Y39" i="26"/>
  <c r="M40" i="26"/>
  <c r="V40" i="26"/>
  <c r="I41" i="26"/>
  <c r="P44" i="26"/>
  <c r="F2" i="26"/>
  <c r="E4" i="26"/>
  <c r="Z5" i="26"/>
  <c r="X7" i="26"/>
  <c r="M9" i="26"/>
  <c r="W10" i="26"/>
  <c r="K12" i="26"/>
  <c r="U13" i="26"/>
  <c r="I15" i="26"/>
  <c r="S16" i="26"/>
  <c r="S17" i="26"/>
  <c r="N18" i="26"/>
  <c r="H19" i="26"/>
  <c r="X19" i="26"/>
  <c r="R20" i="26"/>
  <c r="L21" i="26"/>
  <c r="F22" i="26"/>
  <c r="V22" i="26"/>
  <c r="P23" i="26"/>
  <c r="J24" i="26"/>
  <c r="Z24" i="26"/>
  <c r="T25" i="26"/>
  <c r="K26" i="26"/>
  <c r="T26" i="26"/>
  <c r="G27" i="26"/>
  <c r="P27" i="26"/>
  <c r="Y27" i="26"/>
  <c r="M28" i="26"/>
  <c r="V28" i="26"/>
  <c r="I29" i="26"/>
  <c r="R29" i="26"/>
  <c r="E30" i="26"/>
  <c r="N30" i="26"/>
  <c r="W30" i="26"/>
  <c r="K31" i="26"/>
  <c r="T31" i="26"/>
  <c r="G32" i="26"/>
  <c r="P32" i="26"/>
  <c r="Y32" i="26"/>
  <c r="L33" i="26"/>
  <c r="U33" i="26"/>
  <c r="I34" i="26"/>
  <c r="R34" i="26"/>
  <c r="E35" i="26"/>
  <c r="N35" i="26"/>
  <c r="W35" i="26"/>
  <c r="J36" i="26"/>
  <c r="S36" i="26"/>
  <c r="G37" i="26"/>
  <c r="P37" i="26"/>
  <c r="Y37" i="26"/>
  <c r="L38" i="26"/>
  <c r="U38" i="26"/>
  <c r="H39" i="26"/>
  <c r="Q39" i="26"/>
  <c r="E40" i="26"/>
  <c r="N40" i="26"/>
  <c r="W40" i="26"/>
  <c r="J41" i="26"/>
  <c r="S41" i="26"/>
  <c r="F42" i="26"/>
  <c r="O42" i="26"/>
  <c r="Y42" i="26"/>
  <c r="L43" i="26"/>
  <c r="U43" i="26"/>
  <c r="H44" i="26"/>
  <c r="Q44" i="26"/>
  <c r="Z44" i="26"/>
  <c r="N2" i="26"/>
  <c r="M4" i="26"/>
  <c r="S9" i="26"/>
  <c r="X16" i="26"/>
  <c r="U17" i="26"/>
  <c r="O18" i="26"/>
  <c r="I19" i="26"/>
  <c r="Y19" i="26"/>
  <c r="S20" i="26"/>
  <c r="M21" i="26"/>
  <c r="G22" i="26"/>
  <c r="W22" i="26"/>
  <c r="Q23" i="26"/>
  <c r="L6" i="26"/>
  <c r="H27" i="26"/>
  <c r="O30" i="26"/>
  <c r="W33" i="26"/>
  <c r="H37" i="26"/>
  <c r="O40" i="26"/>
  <c r="V43" i="26"/>
  <c r="E14" i="26"/>
  <c r="Q27" i="26"/>
  <c r="Y30" i="26"/>
  <c r="J34" i="26"/>
  <c r="Q37" i="26"/>
  <c r="X40" i="26"/>
  <c r="I44" i="26"/>
  <c r="O15" i="26"/>
  <c r="E28" i="26"/>
  <c r="L31" i="26"/>
  <c r="S34" i="26"/>
  <c r="Z37" i="26"/>
  <c r="K41" i="26"/>
  <c r="R44" i="26"/>
  <c r="K24" i="26"/>
  <c r="N28" i="26"/>
  <c r="U31" i="26"/>
  <c r="F35" i="26"/>
  <c r="M38" i="26"/>
  <c r="T41" i="26"/>
  <c r="W28" i="26"/>
  <c r="H32" i="26"/>
  <c r="O35" i="26"/>
  <c r="V38" i="26"/>
  <c r="U25" i="26"/>
  <c r="J29" i="26"/>
  <c r="X35" i="26"/>
  <c r="Q42" i="26"/>
  <c r="L26" i="26"/>
  <c r="Z32" i="26"/>
  <c r="S39" i="26"/>
  <c r="F30" i="26"/>
  <c r="M33" i="26"/>
  <c r="F40" i="26"/>
  <c r="E25" i="26"/>
  <c r="G42" i="26"/>
  <c r="Q32" i="26"/>
  <c r="I39" i="26"/>
  <c r="S29" i="26"/>
  <c r="K36" i="26"/>
  <c r="Z42" i="26"/>
  <c r="U26" i="26"/>
  <c r="U36" i="26"/>
  <c r="M43" i="26"/>
  <c r="D52" i="25"/>
  <c r="C10" i="25" s="1"/>
  <c r="D51" i="25"/>
  <c r="D50" i="25"/>
  <c r="D49" i="25"/>
  <c r="C10" i="21"/>
  <c r="C17" i="18"/>
  <c r="C62" i="18"/>
  <c r="C64" i="18"/>
  <c r="C63" i="18"/>
  <c r="C61" i="18"/>
  <c r="C60" i="18"/>
  <c r="C68" i="19"/>
  <c r="C29" i="18"/>
  <c r="C11" i="21"/>
  <c r="C15" i="22"/>
  <c r="C16" i="22"/>
  <c r="C17" i="22"/>
  <c r="C14" i="22"/>
  <c r="C12" i="22"/>
  <c r="C13" i="22"/>
  <c r="E29" i="18"/>
  <c r="D29" i="18"/>
  <c r="C9" i="19"/>
  <c r="C13" i="25" a="1"/>
  <c r="C12" i="19" a="1"/>
  <c r="C31" i="18" a="1"/>
  <c r="E31" i="18" a="1"/>
  <c r="C13" i="21" a="1"/>
  <c r="C19" i="18" a="1"/>
  <c r="D31" i="18" a="1"/>
  <c r="C69" i="19" a="1"/>
  <c r="C15" i="25" l="1"/>
  <c r="C14" i="25"/>
  <c r="C13" i="25"/>
  <c r="C19" i="18"/>
  <c r="C20" i="18"/>
  <c r="C21" i="18"/>
  <c r="C22" i="18"/>
  <c r="C23" i="18"/>
  <c r="C13" i="21"/>
  <c r="C26" i="19" s="1"/>
  <c r="C14" i="21"/>
  <c r="C15" i="21"/>
  <c r="C16" i="21"/>
  <c r="C17" i="21"/>
  <c r="E31" i="18"/>
  <c r="C42" i="18" s="1"/>
  <c r="E32" i="18"/>
  <c r="E33" i="18"/>
  <c r="E34" i="18"/>
  <c r="E35" i="18"/>
  <c r="C35" i="18"/>
  <c r="C31" i="18"/>
  <c r="C10" i="20" s="1"/>
  <c r="C32" i="18"/>
  <c r="C34" i="18"/>
  <c r="C33" i="18"/>
  <c r="C71" i="19"/>
  <c r="C72" i="19"/>
  <c r="C73" i="19"/>
  <c r="C70" i="19"/>
  <c r="C69" i="19"/>
  <c r="C12" i="19"/>
  <c r="C13" i="19"/>
  <c r="C14" i="19"/>
  <c r="C15" i="19"/>
  <c r="C16" i="19"/>
  <c r="D33" i="18"/>
  <c r="D34" i="18"/>
  <c r="D35" i="18"/>
  <c r="D32" i="18"/>
  <c r="D31" i="18"/>
  <c r="C16" i="20" a="1"/>
  <c r="C44" i="18" a="1"/>
  <c r="C48" i="18" l="1"/>
  <c r="C44" i="18"/>
  <c r="C45" i="18"/>
  <c r="C46" i="18"/>
  <c r="C47" i="18"/>
  <c r="C16" i="20"/>
  <c r="C18" i="20"/>
  <c r="C17" i="20"/>
  <c r="C19" i="20"/>
  <c r="C20" i="20"/>
  <c r="C30" i="19"/>
  <c r="K27" i="20"/>
  <c r="C27" i="20"/>
  <c r="I27" i="20"/>
  <c r="J27" i="20"/>
  <c r="H27" i="20"/>
  <c r="G27" i="20"/>
  <c r="D27" i="20"/>
  <c r="N27" i="20"/>
  <c r="F27" i="20"/>
  <c r="M27" i="20"/>
  <c r="E27" i="20"/>
  <c r="L27" i="20"/>
  <c r="K33" i="20" a="1"/>
  <c r="F33" i="20" a="1"/>
  <c r="D33" i="20" a="1"/>
  <c r="E33" i="20" a="1"/>
  <c r="L33" i="20" a="1"/>
  <c r="C31" i="19" a="1"/>
  <c r="J33" i="20" a="1"/>
  <c r="G33" i="20" a="1"/>
  <c r="C33" i="20" a="1"/>
  <c r="M33" i="20" a="1"/>
  <c r="H33" i="20" a="1"/>
  <c r="I33" i="20" a="1"/>
  <c r="N33" i="20" a="1"/>
  <c r="G33" i="20" l="1"/>
  <c r="G34" i="20"/>
  <c r="G35" i="20"/>
  <c r="G36" i="20"/>
  <c r="G37" i="20"/>
  <c r="J33" i="20"/>
  <c r="J35" i="20"/>
  <c r="J34" i="20"/>
  <c r="J36" i="20"/>
  <c r="J37" i="20"/>
  <c r="I35" i="20"/>
  <c r="I36" i="20"/>
  <c r="I37" i="20"/>
  <c r="I34" i="20"/>
  <c r="I33" i="20"/>
  <c r="E35" i="20"/>
  <c r="E37" i="20"/>
  <c r="E36" i="20"/>
  <c r="E33" i="20"/>
  <c r="E34" i="20"/>
  <c r="M35" i="20"/>
  <c r="M37" i="20"/>
  <c r="M36" i="20"/>
  <c r="M34" i="20"/>
  <c r="M33" i="20"/>
  <c r="C33" i="20"/>
  <c r="C34" i="20"/>
  <c r="C35" i="20"/>
  <c r="C36" i="20"/>
  <c r="C37" i="20"/>
  <c r="F33" i="20"/>
  <c r="F34" i="20"/>
  <c r="F35" i="20"/>
  <c r="F36" i="20"/>
  <c r="F37" i="20"/>
  <c r="K33" i="20"/>
  <c r="K34" i="20"/>
  <c r="K35" i="20"/>
  <c r="K36" i="20"/>
  <c r="K37" i="20"/>
  <c r="L37" i="20"/>
  <c r="L33" i="20"/>
  <c r="L34" i="20"/>
  <c r="L35" i="20"/>
  <c r="L36" i="20"/>
  <c r="N33" i="20"/>
  <c r="N34" i="20"/>
  <c r="N35" i="20"/>
  <c r="N36" i="20"/>
  <c r="N37" i="20"/>
  <c r="C31" i="19"/>
  <c r="C32" i="19"/>
  <c r="C33" i="19"/>
  <c r="C34" i="19"/>
  <c r="C35" i="19"/>
  <c r="H37" i="20"/>
  <c r="H33" i="20"/>
  <c r="H34" i="20"/>
  <c r="H35" i="20"/>
  <c r="H36" i="20"/>
  <c r="D37" i="20"/>
  <c r="D33" i="20"/>
  <c r="D34" i="20"/>
  <c r="D36" i="20"/>
  <c r="D35" i="20"/>
</calcChain>
</file>

<file path=xl/sharedStrings.xml><?xml version="1.0" encoding="utf-8"?>
<sst xmlns="http://schemas.openxmlformats.org/spreadsheetml/2006/main" count="734" uniqueCount="317">
  <si>
    <t>Fixcal</t>
  </si>
  <si>
    <t>Seoul</t>
  </si>
  <si>
    <t>Fixconv</t>
  </si>
  <si>
    <t>NONE</t>
  </si>
  <si>
    <t>Paycal</t>
  </si>
  <si>
    <t>Payconv</t>
  </si>
  <si>
    <t>Basis</t>
  </si>
  <si>
    <t>Act/365</t>
  </si>
  <si>
    <t>Spot Lag</t>
  </si>
  <si>
    <t>0bd</t>
  </si>
  <si>
    <t>End Of Month</t>
  </si>
  <si>
    <t>Long Stub</t>
  </si>
  <si>
    <t>Interval</t>
  </si>
  <si>
    <t>1bd</t>
  </si>
  <si>
    <t>Priority</t>
  </si>
  <si>
    <t>Start</t>
  </si>
  <si>
    <t>1BD</t>
  </si>
  <si>
    <t>End</t>
  </si>
  <si>
    <t>91D</t>
  </si>
  <si>
    <t>Spot Strategy</t>
  </si>
  <si>
    <t>IR.SPOT-STRATEGY.KRW-IBOR.T+2</t>
  </si>
  <si>
    <t>Fixed Accrual Basis</t>
  </si>
  <si>
    <t>ACT/365</t>
  </si>
  <si>
    <t>Fixed Frequency</t>
  </si>
  <si>
    <t>3m</t>
  </si>
  <si>
    <t>Fixed End Of Month</t>
  </si>
  <si>
    <t>Fixed Accrual Calendar</t>
  </si>
  <si>
    <t>Fixed Accrual Convention</t>
  </si>
  <si>
    <t>MP</t>
  </si>
  <si>
    <t>Fixed Pay Lag</t>
  </si>
  <si>
    <t>Fixed Pay Calendar</t>
  </si>
  <si>
    <t>Fixed Pay Convention</t>
  </si>
  <si>
    <t>Fixed Front Stub</t>
  </si>
  <si>
    <t>Fixed Long Stub</t>
  </si>
  <si>
    <t>Float Accrual Basis</t>
  </si>
  <si>
    <t>Float Accrual Freq</t>
  </si>
  <si>
    <t>Float End Of Month</t>
  </si>
  <si>
    <t>Float Accrual Calendar</t>
  </si>
  <si>
    <t>Float Accrual Convention</t>
  </si>
  <si>
    <t>Float Fixing Lag</t>
  </si>
  <si>
    <t>0BD</t>
  </si>
  <si>
    <t>Float Fixing Calendar</t>
  </si>
  <si>
    <t>Float Fixing Convention</t>
  </si>
  <si>
    <t>Float Pay Lag</t>
  </si>
  <si>
    <t>Float Pay Calendar</t>
  </si>
  <si>
    <t>Float Pay Convention</t>
  </si>
  <si>
    <t>Float Front Stub</t>
  </si>
  <si>
    <t>Float Long Stub</t>
  </si>
  <si>
    <t>Fixed Leg Frequency</t>
  </si>
  <si>
    <t>Fixed Leg Accrual Calendar</t>
  </si>
  <si>
    <t>Fixed Leg Pay Lag</t>
  </si>
  <si>
    <t>Fixed Leg Pay Calendar</t>
  </si>
  <si>
    <t>Float Leg Basis</t>
  </si>
  <si>
    <t>Float Leg Frequency</t>
  </si>
  <si>
    <t>Float Leg Accrual Calendar</t>
  </si>
  <si>
    <t>Notice Period</t>
  </si>
  <si>
    <t>Fix Calendar</t>
  </si>
  <si>
    <t>Float Leg Pay Lag</t>
  </si>
  <si>
    <t>Float Leg Pay Calendar</t>
  </si>
  <si>
    <t>Float Leg Pay Convention</t>
  </si>
  <si>
    <t>Rate Settings</t>
  </si>
  <si>
    <t>IR.RATE-SETTINGS.KRW-CD-91D</t>
  </si>
  <si>
    <t>Rate Calculation Rule</t>
  </si>
  <si>
    <t>USE RATE DATES</t>
  </si>
  <si>
    <t>0D</t>
  </si>
  <si>
    <t>Currency</t>
  </si>
  <si>
    <t>KRW</t>
  </si>
  <si>
    <t>6M</t>
  </si>
  <si>
    <t>SEOUL</t>
  </si>
  <si>
    <t>F</t>
  </si>
  <si>
    <t>Accrual Calendar</t>
  </si>
  <si>
    <t>Accrual Convention</t>
  </si>
  <si>
    <t>Notional</t>
  </si>
  <si>
    <t>ACT/360</t>
  </si>
  <si>
    <t>Spotlag</t>
  </si>
  <si>
    <t>2BD</t>
  </si>
  <si>
    <t>Resetrollconvention</t>
  </si>
  <si>
    <t>Resetcalendar</t>
  </si>
  <si>
    <t>Spotrollconvention</t>
  </si>
  <si>
    <t>MF</t>
  </si>
  <si>
    <t>Spotcalendar</t>
  </si>
  <si>
    <t>Tenor</t>
  </si>
  <si>
    <t>3M</t>
  </si>
  <si>
    <t>Endofmonth</t>
  </si>
  <si>
    <t>Accrualrollconvention</t>
  </si>
  <si>
    <t>Accrualcalendar</t>
  </si>
  <si>
    <t>IR.KRW-CD-91D.MID.CASH.91D</t>
  </si>
  <si>
    <t>IR.KRW-CD-91D.MID.SWAP.10Y</t>
  </si>
  <si>
    <t>IR.KRW-CD-91D.MID.SWAP.12Y</t>
  </si>
  <si>
    <t>IR.KRW-CD-91D.MID.SWAP.15Y</t>
  </si>
  <si>
    <t>IR.KRW-CD-91D.MID.SWAP.1Y</t>
  </si>
  <si>
    <t>IR.KRW-CD-91D.MID.SWAP.20Y</t>
  </si>
  <si>
    <t>IR.KRW-CD-91D.MID.SWAP.2Y</t>
  </si>
  <si>
    <t>IR.KRW-CD-91D.MID.SWAP.3Y</t>
  </si>
  <si>
    <t>IR.KRW-CD-91D.MID.SWAP.4Y</t>
  </si>
  <si>
    <t>IR.KRW-CD-91D.MID.SWAP.5Y</t>
  </si>
  <si>
    <t>IR.KRW-CD-91D.MID.SWAP.6M</t>
  </si>
  <si>
    <t>IR.KRW-CD-91D.MID.SWAP.7Y</t>
  </si>
  <si>
    <t>IR.KRW-CD-91D.MID.SWAP.9M</t>
  </si>
  <si>
    <t>IR.KRW-CD.CASH-91D.MID</t>
  </si>
  <si>
    <t>IR.KRW-CD-91D.SWAP-10Y.MID</t>
  </si>
  <si>
    <t>IR.KRW-CD-91D.SWAP-12Y.MID</t>
  </si>
  <si>
    <t>IR.KRW-CD-91D.SWAP-15Y.MID</t>
  </si>
  <si>
    <t>IR.KRW-CD-91D.SWAP-1Y.MID</t>
  </si>
  <si>
    <t>IR.KRW-CD-91D.SWAP-20Y.MID</t>
  </si>
  <si>
    <t>IR.KRW-CD-91D.SWAP-2Y.MID</t>
  </si>
  <si>
    <t>IR.KRW-CD-91D.SWAP-3Y.MID</t>
  </si>
  <si>
    <t>IR.KRW-CD-91D.SWAP-4Y.MID</t>
  </si>
  <si>
    <t>IR.KRW-CD-91D.SWAP-5Y.MID</t>
  </si>
  <si>
    <t>IR.KRW-CD-91D.SWAP-6M.MID</t>
  </si>
  <si>
    <t>IR.KRW-CD-91D.SWAP-7Y.MID</t>
  </si>
  <si>
    <t>IR.KRW-CD-91D.SWAP-9M.MID</t>
  </si>
  <si>
    <t>IR.KRW-KOR-KRGOVT.BOND-0.03055-50Y.YIELD.MID</t>
  </si>
  <si>
    <t>IR.KRW-KOR-KRGOVT.BOND-0.03081-30Y.YIELD.MID</t>
  </si>
  <si>
    <t>IR.KRW-KOR-KRGOVT.BOND-0.03095-20Y.YIELD.MID</t>
  </si>
  <si>
    <t>IR.KRW-KOR-KRGOVT.BOND-0.03171-3Y.YIELD.MID</t>
  </si>
  <si>
    <t>IR.KRW-KOR-KRGOVT.BOND-0.03189-5Y.YIELD.MID</t>
  </si>
  <si>
    <t>IR.KRW-KOR-KRGOVT.BOND-0.03195-10Y.YIELD.MID</t>
  </si>
  <si>
    <t>IR.KRW-KOR-KRGOVT.BOND-0.03242-2Y.YIELD.MID</t>
  </si>
  <si>
    <t>IR.KRW-KOR-KRGOVT.BOND-0.03408-1Y.YIELD.MID</t>
  </si>
  <si>
    <t>SETTINGS::CALENDAR</t>
  </si>
  <si>
    <t>ID</t>
  </si>
  <si>
    <t>OBJECT</t>
  </si>
  <si>
    <t>TYPE</t>
  </si>
  <si>
    <t>CODE</t>
  </si>
  <si>
    <t>SUNDAY</t>
  </si>
  <si>
    <t>MONDAY</t>
  </si>
  <si>
    <t>TUESDAY</t>
  </si>
  <si>
    <t>WEDNESDAY</t>
  </si>
  <si>
    <t>THURSDAY</t>
  </si>
  <si>
    <t>FRIDAY</t>
  </si>
  <si>
    <t>SATURDAY</t>
  </si>
  <si>
    <t>DATES</t>
  </si>
  <si>
    <t>CONTAINER</t>
  </si>
  <si>
    <t>UPDATED</t>
  </si>
  <si>
    <t>LOCAL ID</t>
  </si>
  <si>
    <t>TIMER</t>
  </si>
  <si>
    <t>TIMER CPU</t>
  </si>
  <si>
    <t>CALENDAR.SEOUL</t>
  </si>
  <si>
    <t>SETTINGS</t>
  </si>
  <si>
    <t>CALENDAR</t>
  </si>
  <si>
    <t>CALENDAR.SEOUL.DATA</t>
  </si>
  <si>
    <t>SETTINGS::CONVENTION</t>
  </si>
  <si>
    <t>DEFAULTVALUES</t>
  </si>
  <si>
    <t>CONVENTION</t>
  </si>
  <si>
    <t>CONV.IR.KRW-CD-91D.CASH</t>
  </si>
  <si>
    <t>CONV.IR.KRW-CD-91D.CASH.DATA</t>
  </si>
  <si>
    <t>CONV.IR.KRW-CD-91D.SWAP</t>
  </si>
  <si>
    <t>CONV.IR.KRW-CD-91D.SWAP.DATA</t>
  </si>
  <si>
    <t>CONV.IR.KRW-KR-KTB.BOND</t>
  </si>
  <si>
    <t>CONV.IR.KRW-KR-KTB.BOND.DATA</t>
  </si>
  <si>
    <t>CONV.IR.RATE-SETTINGS.KRW-CD-91D</t>
  </si>
  <si>
    <t>CONV.IR.RATE-SETTINGS.KRW-CD-91D.DATA</t>
  </si>
  <si>
    <t>SETTINGS::RATE SETTINGS</t>
  </si>
  <si>
    <t>BASIS</t>
  </si>
  <si>
    <t>RATE SETTINGS</t>
  </si>
  <si>
    <t>Act/360</t>
  </si>
  <si>
    <t>SETTINGS::RATES SPOT STRATEGY</t>
  </si>
  <si>
    <t>SPOTLAG</t>
  </si>
  <si>
    <t>SPOTROLLCONVENTION</t>
  </si>
  <si>
    <t>SPOTCALENDAR</t>
  </si>
  <si>
    <t>RESETCALENDAR</t>
  </si>
  <si>
    <t>RESETROLLCONVENTION</t>
  </si>
  <si>
    <t>RATES SPOT STRATEGY</t>
  </si>
  <si>
    <t>MARKET DATA::FIXINGS</t>
  </si>
  <si>
    <t>FIXINGS</t>
  </si>
  <si>
    <t>INTERPMETHOD</t>
  </si>
  <si>
    <t>MARKET DATA</t>
  </si>
  <si>
    <t>FIXINGS.KRW-CD-91D</t>
  </si>
  <si>
    <t>FIXINGS.KRW-CD-91D.DATA</t>
  </si>
  <si>
    <t>FlatRight</t>
  </si>
  <si>
    <t>MARKET DATA::YIELD</t>
  </si>
  <si>
    <t>CURRENCY</t>
  </si>
  <si>
    <t>INTERPVARIABLE</t>
  </si>
  <si>
    <t>INSTRUMENTS</t>
  </si>
  <si>
    <t>NOWDATE</t>
  </si>
  <si>
    <t>PROHIBITNEGATIVERATES</t>
  </si>
  <si>
    <t>MARKETDATA</t>
  </si>
  <si>
    <t>IR.KRW-CD-91D.MID</t>
  </si>
  <si>
    <t>YIELD</t>
  </si>
  <si>
    <t>Linear</t>
  </si>
  <si>
    <t>LogDF</t>
  </si>
  <si>
    <t>IR.KRW-CD-91D.MID.COLLECTION</t>
  </si>
  <si>
    <t>QUOTES_SCALARS_0</t>
  </si>
  <si>
    <t>IR.KRW-KRGOVT.MID</t>
  </si>
  <si>
    <t>IR.KRW-KRGOVT.MID.COLLECTION</t>
  </si>
  <si>
    <t>MARKET DATA::QUOTE</t>
  </si>
  <si>
    <t>QUOTEPREFIX</t>
  </si>
  <si>
    <t>GRID</t>
  </si>
  <si>
    <t>INTERNALQUOTE</t>
  </si>
  <si>
    <t>QUOTE</t>
  </si>
  <si>
    <t>DATA</t>
  </si>
  <si>
    <t>QUOTES_SCALARS_DATA_0</t>
  </si>
  <si>
    <t>INSTRUMENT::CASH DEPOSIT</t>
  </si>
  <si>
    <t>PRIORITY</t>
  </si>
  <si>
    <t>ENDOFMONTH</t>
  </si>
  <si>
    <t>MATURITY</t>
  </si>
  <si>
    <t>COUPONRATE</t>
  </si>
  <si>
    <t>INSTRUMENT</t>
  </si>
  <si>
    <t>CASH DEPOSIT</t>
  </si>
  <si>
    <t>INSTRUMENT::SWAP</t>
  </si>
  <si>
    <t>FIXEDRATE</t>
  </si>
  <si>
    <t>SWAP</t>
  </si>
  <si>
    <t>10Y</t>
  </si>
  <si>
    <t>12Y</t>
  </si>
  <si>
    <t>15Y</t>
  </si>
  <si>
    <t>1Y</t>
  </si>
  <si>
    <t>20Y</t>
  </si>
  <si>
    <t>2Y</t>
  </si>
  <si>
    <t>3Y</t>
  </si>
  <si>
    <t>4Y</t>
  </si>
  <si>
    <t>5Y</t>
  </si>
  <si>
    <t>7Y</t>
  </si>
  <si>
    <t>9M</t>
  </si>
  <si>
    <t>INSTRUMENT::BOND</t>
  </si>
  <si>
    <t>COMMENT</t>
  </si>
  <si>
    <t>INSTRUMENT COLLECTION::COMPONENTS</t>
  </si>
  <si>
    <t>INSTRUMENT COLLECTION</t>
  </si>
  <si>
    <t>COMPONENTS</t>
  </si>
  <si>
    <t>IR.KRW-CD-91D.MID.INSTRUMENTIDS.10680</t>
  </si>
  <si>
    <t>IR.KRW-CD-91D.MID.INSTRUMENTIDS.10813</t>
  </si>
  <si>
    <t>IR.KRW-KRGOVT.MID.INSTRUMENTIDS.10361</t>
  </si>
  <si>
    <t>EVENTS::SINGLE DATE</t>
  </si>
  <si>
    <t>NAME</t>
  </si>
  <si>
    <t>EVENTS COUNT</t>
  </si>
  <si>
    <t>TODAY</t>
  </si>
  <si>
    <t>EVENTS</t>
  </si>
  <si>
    <t>SINGLE DATE</t>
  </si>
  <si>
    <t>Sheet</t>
  </si>
  <si>
    <t>Object ID</t>
  </si>
  <si>
    <t>Object Type</t>
  </si>
  <si>
    <t>INSTRUMENTCOLLECTION</t>
  </si>
  <si>
    <t>Data</t>
  </si>
  <si>
    <t>PRODUCTS</t>
  </si>
  <si>
    <t>END PRODUCTS</t>
  </si>
  <si>
    <t>PAYOFFSCRIPT</t>
  </si>
  <si>
    <r>
      <t xml:space="preserve">    </t>
    </r>
    <r>
      <rPr>
        <sz val="10"/>
        <color rgb="FF0000FF"/>
        <rFont val="Courier New"/>
        <family val="3"/>
      </rPr>
      <t>END</t>
    </r>
    <r>
      <rPr>
        <sz val="10"/>
        <color indexed="8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IF</t>
    </r>
  </si>
  <si>
    <r>
      <t xml:space="preserve">    </t>
    </r>
    <r>
      <rPr>
        <sz val="10"/>
        <color rgb="FF0000FF"/>
        <rFont val="Courier New"/>
        <family val="3"/>
      </rPr>
      <t>IF</t>
    </r>
    <r>
      <rPr>
        <sz val="10"/>
        <color indexed="8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ISACTIVE</t>
    </r>
    <r>
      <rPr>
        <sz val="10"/>
        <color indexed="8"/>
        <rFont val="Courier New"/>
        <family val="3"/>
      </rPr>
      <t xml:space="preserve">(Leg1Dates) </t>
    </r>
    <r>
      <rPr>
        <sz val="10"/>
        <color rgb="FF0000FF"/>
        <rFont val="Courier New"/>
        <family val="3"/>
      </rPr>
      <t>THEN</t>
    </r>
  </si>
  <si>
    <r>
      <t xml:space="preserve">    </t>
    </r>
    <r>
      <rPr>
        <sz val="10"/>
        <color rgb="FF0000FF"/>
        <rFont val="Courier New"/>
        <family val="3"/>
      </rPr>
      <t>IF</t>
    </r>
    <r>
      <rPr>
        <sz val="10"/>
        <color indexed="8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ISACTIVE</t>
    </r>
    <r>
      <rPr>
        <sz val="10"/>
        <color indexed="8"/>
        <rFont val="Courier New"/>
        <family val="3"/>
      </rPr>
      <t xml:space="preserve">(Leg2Dates) </t>
    </r>
    <r>
      <rPr>
        <sz val="10"/>
        <color rgb="FF0000FF"/>
        <rFont val="Courier New"/>
        <family val="3"/>
      </rPr>
      <t>THEN</t>
    </r>
  </si>
  <si>
    <t>END PAYOFFSCRIPT</t>
  </si>
  <si>
    <r>
      <t xml:space="preserve">        leg1pv += </t>
    </r>
    <r>
      <rPr>
        <sz val="10"/>
        <color rgb="FF0000FF"/>
        <rFont val="Courier New"/>
        <family val="3"/>
      </rPr>
      <t>CASH</t>
    </r>
    <r>
      <rPr>
        <sz val="10"/>
        <color indexed="8"/>
        <rFont val="Courier New"/>
        <family val="3"/>
      </rPr>
      <t>(flow1,Leg1Dates,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>,</t>
    </r>
    <r>
      <rPr>
        <sz val="10"/>
        <color rgb="FF0000FF"/>
        <rFont val="Courier New"/>
        <family val="3"/>
      </rPr>
      <t>CURRENCY1</t>
    </r>
    <r>
      <rPr>
        <sz val="10"/>
        <color indexed="8"/>
        <rFont val="Courier New"/>
        <family val="3"/>
      </rPr>
      <t>)</t>
    </r>
  </si>
  <si>
    <r>
      <t xml:space="preserve">        pv += </t>
    </r>
    <r>
      <rPr>
        <sz val="10"/>
        <color rgb="FF0000FF"/>
        <rFont val="Courier New"/>
        <family val="3"/>
      </rPr>
      <t>CASH</t>
    </r>
    <r>
      <rPr>
        <sz val="10"/>
        <color indexed="8"/>
        <rFont val="Courier New"/>
        <family val="3"/>
      </rPr>
      <t>(flow1,Leg1Dates,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>,</t>
    </r>
    <r>
      <rPr>
        <sz val="10"/>
        <color rgb="FF0000FF"/>
        <rFont val="Courier New"/>
        <family val="3"/>
      </rPr>
      <t>CURRENCY1</t>
    </r>
    <r>
      <rPr>
        <sz val="10"/>
        <color indexed="8"/>
        <rFont val="Courier New"/>
        <family val="3"/>
      </rPr>
      <t>)</t>
    </r>
  </si>
  <si>
    <r>
      <t xml:space="preserve">	END </t>
    </r>
    <r>
      <rPr>
        <sz val="10"/>
        <color rgb="FF0000FF"/>
        <rFont val="Courier New"/>
        <family val="3"/>
      </rPr>
      <t>IF</t>
    </r>
  </si>
  <si>
    <t>MODEL</t>
  </si>
  <si>
    <t>COMPUTE MODE</t>
  </si>
  <si>
    <t>PV</t>
  </si>
  <si>
    <t>Base Name</t>
  </si>
  <si>
    <t>IRS_Simple</t>
  </si>
  <si>
    <t>PayoffScript</t>
  </si>
  <si>
    <t>Object</t>
  </si>
  <si>
    <t>Kernel</t>
  </si>
  <si>
    <t>Type</t>
  </si>
  <si>
    <t>Component</t>
  </si>
  <si>
    <t>Payoff</t>
  </si>
  <si>
    <t>Events</t>
  </si>
  <si>
    <t>Index</t>
  </si>
  <si>
    <r>
      <t xml:space="preserve">    </t>
    </r>
    <r>
      <rPr>
        <sz val="10"/>
        <color indexed="57"/>
        <rFont val="Courier New"/>
        <family val="3"/>
      </rPr>
      <t>// Calculate the value of the Coupon Leg</t>
    </r>
  </si>
  <si>
    <t>Updated</t>
  </si>
  <si>
    <t>Timer</t>
  </si>
  <si>
    <t>Name</t>
  </si>
  <si>
    <t>Value</t>
  </si>
  <si>
    <t>Spread</t>
  </si>
  <si>
    <t>Fixed</t>
  </si>
  <si>
    <t>Prefix</t>
  </si>
  <si>
    <t>Script</t>
  </si>
  <si>
    <t>Direction</t>
  </si>
  <si>
    <t>Backward</t>
  </si>
  <si>
    <t>InterestSchedule</t>
  </si>
  <si>
    <t>Start Date</t>
  </si>
  <si>
    <t>End Date</t>
  </si>
  <si>
    <t>Frequency</t>
  </si>
  <si>
    <t>IncludeStart</t>
  </si>
  <si>
    <t>IncludeEnd</t>
  </si>
  <si>
    <t>FixCalendar</t>
  </si>
  <si>
    <t>FixingLag</t>
  </si>
  <si>
    <t>2bd</t>
  </si>
  <si>
    <t>0d</t>
  </si>
  <si>
    <t>FrontPay</t>
  </si>
  <si>
    <t>PayCalendar</t>
  </si>
  <si>
    <t>PayConvention</t>
  </si>
  <si>
    <t>EventsCount</t>
  </si>
  <si>
    <t>LIBOR</t>
  </si>
  <si>
    <t>FixConvention</t>
  </si>
  <si>
    <t>P</t>
  </si>
  <si>
    <t>act/360</t>
  </si>
  <si>
    <t>DetPrice</t>
  </si>
  <si>
    <t>Price</t>
  </si>
  <si>
    <t>Method</t>
  </si>
  <si>
    <t>BackwardAnalytic</t>
  </si>
  <si>
    <t>NowDate</t>
  </si>
  <si>
    <t>Model</t>
  </si>
  <si>
    <t>Quality</t>
  </si>
  <si>
    <t xml:space="preserve">        flow1 = Fixed * Leg1DatesDCF * Notional</t>
  </si>
  <si>
    <r>
      <t xml:space="preserve">        leg2pv += </t>
    </r>
    <r>
      <rPr>
        <sz val="10"/>
        <color rgb="FF0000FF"/>
        <rFont val="Courier New"/>
        <family val="3"/>
      </rPr>
      <t>CASH</t>
    </r>
    <r>
      <rPr>
        <sz val="10"/>
        <color indexed="8"/>
        <rFont val="Courier New"/>
        <family val="3"/>
      </rPr>
      <t>(flow2,Leg2Dates,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>,</t>
    </r>
    <r>
      <rPr>
        <sz val="10"/>
        <color rgb="FF0000FF"/>
        <rFont val="Courier New"/>
        <family val="3"/>
      </rPr>
      <t>CURRENCY1</t>
    </r>
    <r>
      <rPr>
        <sz val="10"/>
        <color indexed="8"/>
        <rFont val="Courier New"/>
        <family val="3"/>
      </rPr>
      <t>)</t>
    </r>
  </si>
  <si>
    <r>
      <t xml:space="preserve">        pv += </t>
    </r>
    <r>
      <rPr>
        <sz val="10"/>
        <color rgb="FF0000FF"/>
        <rFont val="Courier New"/>
        <family val="3"/>
      </rPr>
      <t>CASH</t>
    </r>
    <r>
      <rPr>
        <sz val="10"/>
        <color indexed="8"/>
        <rFont val="Courier New"/>
        <family val="3"/>
      </rPr>
      <t>(flow2,Leg2Dates,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>,</t>
    </r>
    <r>
      <rPr>
        <sz val="10"/>
        <color rgb="FF0000FF"/>
        <rFont val="Courier New"/>
        <family val="3"/>
      </rPr>
      <t>CURRENCY1</t>
    </r>
    <r>
      <rPr>
        <sz val="10"/>
        <color indexed="8"/>
        <rFont val="Courier New"/>
        <family val="3"/>
      </rPr>
      <t>)</t>
    </r>
  </si>
  <si>
    <r>
      <t>LOGPAYMENTSTREAM(flow1,Leg1Dates,Leg1Log,</t>
    </r>
    <r>
      <rPr>
        <sz val="10"/>
        <color rgb="FF0000FF"/>
        <rFont val="Courier New"/>
        <family val="3"/>
      </rPr>
      <t>CURRENCY1</t>
    </r>
    <r>
      <rPr>
        <sz val="10"/>
        <color indexed="8"/>
        <rFont val="Courier New"/>
        <family val="3"/>
      </rPr>
      <t>,"Amount",Notional,Fixed,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>,"IBOR",Index,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>)</t>
    </r>
  </si>
  <si>
    <r>
      <t xml:space="preserve">    </t>
    </r>
    <r>
      <rPr>
        <sz val="10"/>
        <color indexed="12"/>
        <rFont val="Courier New"/>
        <family val="3"/>
      </rPr>
      <t>DISCOUNTING</t>
    </r>
    <r>
      <rPr>
        <sz val="10"/>
        <rFont val="Courier New"/>
        <family val="3"/>
      </rPr>
      <t xml:space="preserve"> Leg1PV, Leg2PV, PV</t>
    </r>
  </si>
  <si>
    <r>
      <t xml:space="preserve">    </t>
    </r>
    <r>
      <rPr>
        <sz val="10"/>
        <color indexed="12"/>
        <rFont val="Courier New"/>
        <family val="3"/>
      </rPr>
      <t>TEMPORARY</t>
    </r>
    <r>
      <rPr>
        <sz val="10"/>
        <rFont val="Courier New"/>
        <family val="3"/>
      </rPr>
      <t xml:space="preserve"> flow1, flow2</t>
    </r>
  </si>
  <si>
    <t>Leg1Dates</t>
  </si>
  <si>
    <t>Leg2Dates</t>
  </si>
  <si>
    <r>
      <t xml:space="preserve">    </t>
    </r>
    <r>
      <rPr>
        <sz val="10"/>
        <color rgb="FF0000FF"/>
        <rFont val="Courier New"/>
        <family val="3"/>
      </rPr>
      <t>PAYMENTLOG</t>
    </r>
    <r>
      <rPr>
        <sz val="10"/>
        <color indexed="8"/>
        <rFont val="Courier New"/>
        <family val="3"/>
      </rPr>
      <t xml:space="preserve"> Leg1Log, Leg2Log</t>
    </r>
  </si>
  <si>
    <t xml:space="preserve">        flow2 = -Index * Leg2DatesDCF * Notional</t>
  </si>
  <si>
    <r>
      <t>LOGPAYMENTSTREAM(flow2,Leg2Dates,Leg2Log,</t>
    </r>
    <r>
      <rPr>
        <sz val="10"/>
        <color rgb="FF0000FF"/>
        <rFont val="Courier New"/>
        <family val="3"/>
      </rPr>
      <t>CURRENCY1</t>
    </r>
    <r>
      <rPr>
        <sz val="10"/>
        <color indexed="8"/>
        <rFont val="Courier New"/>
        <family val="3"/>
      </rPr>
      <t>,"Amount",Notional,Index,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>,"IBOR",Index,</t>
    </r>
    <r>
      <rPr>
        <sz val="10"/>
        <color rgb="FF0000FF"/>
        <rFont val="Courier New"/>
        <family val="3"/>
      </rPr>
      <t>THISPAY</t>
    </r>
    <r>
      <rPr>
        <sz val="10"/>
        <color indexed="8"/>
        <rFont val="Courier New"/>
        <family val="3"/>
      </rPr>
      <t>)</t>
    </r>
  </si>
  <si>
    <t>IR</t>
  </si>
  <si>
    <t>Comments here</t>
  </si>
  <si>
    <t>SKIP</t>
  </si>
  <si>
    <t>Deterministic</t>
  </si>
  <si>
    <t>MARKET</t>
  </si>
  <si>
    <t>DOMESTIC YIELD CURVE</t>
  </si>
  <si>
    <t>IR_Deterministic</t>
  </si>
  <si>
    <t>IR_DETERMINISTIC</t>
  </si>
  <si>
    <t>Currency1</t>
  </si>
  <si>
    <t>Fixings</t>
  </si>
  <si>
    <t>Leg1PV</t>
  </si>
  <si>
    <t>Leg2PV</t>
  </si>
  <si>
    <t>Leg1Log</t>
  </si>
  <si>
    <t>Leg2Log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</si>
</sst>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(* #,##0.00_);_(* \(#,##0.00\);_(* &quot;-&quot;??_);_(@_)"/>
    <numFmt numFmtId="164" formatCode="&quot;$&quot;#,##0\ ;\(&quot;$&quot;#,##0\)"/>
    <numFmt numFmtId="165" formatCode="#,##0.0;#,##0.0"/>
    <numFmt numFmtId="166" formatCode="\+#,##0.00;\-#,##0.00"/>
    <numFmt numFmtId="167" formatCode="0.00_)"/>
    <numFmt numFmtId="168" formatCode="dd\-mmm\-yyyy"/>
    <numFmt numFmtId="169" formatCode="#,##0.00_ ;[Red]\-#,##0.00\ "/>
    <numFmt numFmtId="170" formatCode="[$-409]d\-mmm\-yy;@"/>
    <numFmt numFmtId="171" formatCode="0.00000000"/>
    <numFmt numFmtId="172" formatCode="_-* #,##0.00_-;\-* #,##0.00_-;_-* &quot;-&quot;??_-;_-@_-"/>
    <numFmt numFmtId="173" formatCode="0.000"/>
    <numFmt numFmtId="174" formatCode="0.0000000"/>
    <numFmt numFmtId="175" formatCode="[$-F400]h:mm:ss\ AM/PM"/>
    <numFmt numFmtId="177" formatCode="_-* #,##0_-;\-* #,##0_-;_-* &quot;-&quot;??_-;_-@_-"/>
    <numFmt numFmtId="181" formatCode="_(* #,##0_);_(* \(#,##0\);_(* &quot;-&quot;??_);_(@_)"/>
  </numFmts>
  <fonts count="30" x14ac:knownFonts="1">
    <font>
      <sz val="10"/>
      <name val="Arial"/>
    </font>
    <font>
      <sz val="10"/>
      <color indexed="10"/>
      <name val="MS Sans Serif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b/>
      <sz val="9"/>
      <color indexed="9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46"/>
      <name val="Arial"/>
      <family val="2"/>
    </font>
    <font>
      <u/>
      <sz val="10"/>
      <color theme="10"/>
      <name val="Arial"/>
      <family val="2"/>
    </font>
    <font>
      <sz val="10"/>
      <name val="Arial"/>
    </font>
    <font>
      <b/>
      <sz val="10"/>
      <name val="Courier New"/>
      <family val="3"/>
    </font>
    <font>
      <sz val="10"/>
      <color indexed="8"/>
      <name val="Courier New"/>
      <family val="3"/>
    </font>
    <font>
      <sz val="10"/>
      <color rgb="FF0000FF"/>
      <name val="Courier New"/>
      <family val="3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10"/>
      <name val="Courier New"/>
      <family val="3"/>
    </font>
    <font>
      <sz val="10"/>
      <color indexed="12"/>
      <name val="Courier New"/>
      <family val="3"/>
    </font>
    <font>
      <sz val="10"/>
      <color indexed="57"/>
      <name val="Courier New"/>
      <family val="3"/>
    </font>
  </fonts>
  <fills count="21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0">
    <xf numFmtId="0" fontId="0" fillId="0" borderId="0"/>
    <xf numFmtId="0" fontId="1" fillId="2" borderId="0" applyAlignment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>
      <alignment horizontal="right" vertical="center"/>
    </xf>
    <xf numFmtId="19" fontId="5" fillId="3" borderId="1" applyNumberFormat="0" applyBorder="0">
      <alignment horizontal="left" vertical="center"/>
    </xf>
    <xf numFmtId="2" fontId="6" fillId="4" borderId="0">
      <alignment horizontal="center" vertical="center"/>
    </xf>
    <xf numFmtId="2" fontId="6" fillId="4" borderId="2" applyBorder="0">
      <alignment horizontal="left" vertical="center"/>
    </xf>
    <xf numFmtId="0" fontId="5" fillId="3" borderId="0">
      <alignment horizontal="right" vertical="center"/>
    </xf>
    <xf numFmtId="0" fontId="2" fillId="5" borderId="0">
      <alignment horizontal="right" vertical="center"/>
    </xf>
    <xf numFmtId="2" fontId="2" fillId="5" borderId="1" applyNumberFormat="0" applyBorder="0">
      <alignment horizontal="right" vertical="center"/>
    </xf>
    <xf numFmtId="2" fontId="7" fillId="6" borderId="0">
      <alignment horizontal="right" vertical="center"/>
    </xf>
    <xf numFmtId="2" fontId="7" fillId="6" borderId="2" applyBorder="0">
      <alignment horizontal="left" vertical="center"/>
    </xf>
    <xf numFmtId="15" fontId="8" fillId="7" borderId="3" applyNumberFormat="0" applyBorder="0">
      <alignment horizontal="right" vertical="center"/>
    </xf>
    <xf numFmtId="2" fontId="9" fillId="8" borderId="2" applyNumberFormat="0">
      <alignment horizontal="center" vertical="center"/>
    </xf>
    <xf numFmtId="2" fontId="2" fillId="9" borderId="4" applyNumberFormat="0" applyBorder="0">
      <alignment horizontal="right" vertical="center"/>
    </xf>
    <xf numFmtId="0" fontId="2" fillId="0" borderId="0" applyNumberFormat="0" applyFont="0" applyFill="0" applyBorder="0" applyAlignment="0"/>
    <xf numFmtId="167" fontId="10" fillId="0" borderId="0"/>
    <xf numFmtId="0" fontId="2" fillId="0" borderId="0"/>
    <xf numFmtId="0" fontId="11" fillId="10" borderId="5" applyNumberFormat="0" applyBorder="0">
      <alignment horizontal="left" vertical="center"/>
    </xf>
    <xf numFmtId="2" fontId="11" fillId="10" borderId="2" applyNumberFormat="0" applyBorder="0">
      <alignment horizontal="left" vertical="center"/>
    </xf>
    <xf numFmtId="2" fontId="7" fillId="6" borderId="6" applyNumberFormat="0" applyBorder="0">
      <alignment horizontal="left" vertical="center"/>
    </xf>
    <xf numFmtId="2" fontId="7" fillId="6" borderId="2" applyNumberFormat="0" applyBorder="0">
      <alignment horizontal="left" vertical="center"/>
    </xf>
    <xf numFmtId="0" fontId="2" fillId="11" borderId="0">
      <alignment horizontal="right" vertical="center"/>
    </xf>
    <xf numFmtId="19" fontId="2" fillId="11" borderId="4" applyNumberFormat="0" applyBorder="0">
      <alignment horizontal="right" vertical="center"/>
    </xf>
    <xf numFmtId="2" fontId="12" fillId="12" borderId="0">
      <alignment horizontal="center" vertical="center"/>
    </xf>
    <xf numFmtId="2" fontId="12" fillId="12" borderId="7">
      <alignment horizontal="left" vertical="center"/>
    </xf>
    <xf numFmtId="0" fontId="13" fillId="13" borderId="8">
      <alignment horizontal="center"/>
    </xf>
    <xf numFmtId="165" fontId="14" fillId="14" borderId="0">
      <alignment horizontal="center" vertical="center"/>
    </xf>
    <xf numFmtId="166" fontId="15" fillId="15" borderId="0">
      <alignment horizontal="center" vertical="center"/>
      <protection locked="0"/>
    </xf>
    <xf numFmtId="2" fontId="16" fillId="16" borderId="5" applyNumberFormat="0" applyFill="0" applyBorder="0" applyAlignment="0">
      <alignment horizontal="center"/>
      <protection locked="0"/>
    </xf>
    <xf numFmtId="2" fontId="2" fillId="17" borderId="2" applyBorder="0">
      <alignment horizontal="right" vertical="center"/>
    </xf>
    <xf numFmtId="2" fontId="2" fillId="17" borderId="0">
      <alignment horizontal="right" vertical="center"/>
    </xf>
    <xf numFmtId="2" fontId="7" fillId="18" borderId="8">
      <alignment horizontal="center" vertical="center"/>
    </xf>
    <xf numFmtId="2" fontId="7" fillId="18" borderId="0" applyNumberFormat="0" applyBorder="0">
      <alignment horizontal="left" vertical="center"/>
    </xf>
    <xf numFmtId="2" fontId="7" fillId="18" borderId="8">
      <alignment horizontal="center" vertical="center"/>
    </xf>
    <xf numFmtId="0" fontId="2" fillId="0" borderId="9" applyNumberFormat="0" applyFont="0" applyFill="0" applyAlignment="0" applyProtection="0"/>
    <xf numFmtId="0" fontId="20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2" fillId="0" borderId="0"/>
    <xf numFmtId="17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9" applyNumberFormat="0" applyFont="0" applyFill="0" applyAlignment="0" applyProtection="0"/>
  </cellStyleXfs>
  <cellXfs count="114">
    <xf numFmtId="0" fontId="0" fillId="0" borderId="0" xfId="0"/>
    <xf numFmtId="0" fontId="2" fillId="0" borderId="0" xfId="22" applyFont="1" applyFill="1" applyBorder="1" applyAlignment="1">
      <alignment horizontal="left"/>
    </xf>
    <xf numFmtId="0" fontId="18" fillId="19" borderId="13" xfId="22" applyFont="1" applyFill="1" applyBorder="1" applyAlignment="1">
      <alignment horizontal="right"/>
    </xf>
    <xf numFmtId="0" fontId="18" fillId="20" borderId="21" xfId="22" applyFont="1" applyFill="1" applyBorder="1" applyAlignment="1">
      <alignment horizontal="right"/>
    </xf>
    <xf numFmtId="0" fontId="17" fillId="13" borderId="21" xfId="22" applyFont="1" applyFill="1" applyBorder="1" applyAlignment="1">
      <alignment horizontal="right"/>
    </xf>
    <xf numFmtId="0" fontId="18" fillId="19" borderId="16" xfId="22" applyFont="1" applyFill="1" applyBorder="1" applyAlignment="1">
      <alignment horizontal="right"/>
    </xf>
    <xf numFmtId="0" fontId="18" fillId="19" borderId="15" xfId="22" applyFont="1" applyFill="1" applyBorder="1" applyAlignment="1">
      <alignment horizontal="right"/>
    </xf>
    <xf numFmtId="168" fontId="18" fillId="19" borderId="13" xfId="22" applyNumberFormat="1" applyFont="1" applyFill="1" applyBorder="1" applyAlignment="1">
      <alignment horizontal="right"/>
    </xf>
    <xf numFmtId="168" fontId="18" fillId="19" borderId="16" xfId="22" applyNumberFormat="1" applyFont="1" applyFill="1" applyBorder="1" applyAlignment="1">
      <alignment horizontal="right"/>
    </xf>
    <xf numFmtId="168" fontId="18" fillId="19" borderId="15" xfId="22" applyNumberFormat="1" applyFont="1" applyFill="1" applyBorder="1" applyAlignment="1">
      <alignment horizontal="right"/>
    </xf>
    <xf numFmtId="0" fontId="18" fillId="20" borderId="10" xfId="22" applyFont="1" applyFill="1" applyBorder="1" applyAlignment="1">
      <alignment horizontal="right"/>
    </xf>
    <xf numFmtId="0" fontId="18" fillId="20" borderId="20" xfId="22" applyFont="1" applyFill="1" applyBorder="1" applyAlignment="1">
      <alignment horizontal="right"/>
    </xf>
    <xf numFmtId="0" fontId="17" fillId="13" borderId="10" xfId="22" applyFont="1" applyFill="1" applyBorder="1" applyAlignment="1">
      <alignment horizontal="right"/>
    </xf>
    <xf numFmtId="0" fontId="17" fillId="13" borderId="20" xfId="22" applyFont="1" applyFill="1" applyBorder="1" applyAlignment="1">
      <alignment horizontal="right"/>
    </xf>
    <xf numFmtId="0" fontId="18" fillId="19" borderId="22" xfId="22" applyFont="1" applyFill="1" applyBorder="1" applyAlignment="1">
      <alignment horizontal="right"/>
    </xf>
    <xf numFmtId="0" fontId="18" fillId="19" borderId="23" xfId="22" applyFont="1" applyFill="1" applyBorder="1" applyAlignment="1">
      <alignment horizontal="right"/>
    </xf>
    <xf numFmtId="0" fontId="18" fillId="19" borderId="12" xfId="22" applyFont="1" applyFill="1" applyBorder="1" applyAlignment="1">
      <alignment horizontal="right"/>
    </xf>
    <xf numFmtId="0" fontId="18" fillId="19" borderId="14" xfId="22" applyFont="1" applyFill="1" applyBorder="1" applyAlignment="1">
      <alignment horizontal="right"/>
    </xf>
    <xf numFmtId="0" fontId="18" fillId="19" borderId="17" xfId="22" applyFont="1" applyFill="1" applyBorder="1" applyAlignment="1">
      <alignment horizontal="right"/>
    </xf>
    <xf numFmtId="0" fontId="18" fillId="19" borderId="19" xfId="22" applyFont="1" applyFill="1" applyBorder="1" applyAlignment="1">
      <alignment horizontal="right"/>
    </xf>
    <xf numFmtId="168" fontId="18" fillId="19" borderId="22" xfId="22" applyNumberFormat="1" applyFont="1" applyFill="1" applyBorder="1" applyAlignment="1">
      <alignment horizontal="right"/>
    </xf>
    <xf numFmtId="168" fontId="18" fillId="19" borderId="12" xfId="22" applyNumberFormat="1" applyFont="1" applyFill="1" applyBorder="1" applyAlignment="1">
      <alignment horizontal="right"/>
    </xf>
    <xf numFmtId="168" fontId="18" fillId="19" borderId="17" xfId="22" applyNumberFormat="1" applyFont="1" applyFill="1" applyBorder="1" applyAlignment="1">
      <alignment horizontal="right"/>
    </xf>
    <xf numFmtId="0" fontId="18" fillId="19" borderId="21" xfId="22" applyFont="1" applyFill="1" applyBorder="1" applyAlignment="1">
      <alignment horizontal="right"/>
    </xf>
    <xf numFmtId="0" fontId="17" fillId="13" borderId="13" xfId="22" applyFont="1" applyFill="1" applyBorder="1" applyAlignment="1">
      <alignment horizontal="left"/>
    </xf>
    <xf numFmtId="0" fontId="17" fillId="13" borderId="16" xfId="22" applyFont="1" applyFill="1" applyBorder="1" applyAlignment="1">
      <alignment horizontal="left"/>
    </xf>
    <xf numFmtId="0" fontId="17" fillId="13" borderId="15" xfId="22" applyFont="1" applyFill="1" applyBorder="1" applyAlignment="1">
      <alignment horizontal="left"/>
    </xf>
    <xf numFmtId="0" fontId="17" fillId="8" borderId="13" xfId="22" applyFont="1" applyFill="1" applyBorder="1" applyAlignment="1">
      <alignment horizontal="left"/>
    </xf>
    <xf numFmtId="0" fontId="17" fillId="8" borderId="16" xfId="22" applyFont="1" applyFill="1" applyBorder="1" applyAlignment="1">
      <alignment horizontal="left"/>
    </xf>
    <xf numFmtId="0" fontId="17" fillId="8" borderId="15" xfId="22" applyFont="1" applyFill="1" applyBorder="1" applyAlignment="1">
      <alignment horizontal="left"/>
    </xf>
    <xf numFmtId="169" fontId="18" fillId="20" borderId="13" xfId="22" applyNumberFormat="1" applyFont="1" applyFill="1" applyBorder="1" applyAlignment="1">
      <alignment horizontal="right"/>
    </xf>
    <xf numFmtId="169" fontId="18" fillId="20" borderId="16" xfId="22" applyNumberFormat="1" applyFont="1" applyFill="1" applyBorder="1" applyAlignment="1">
      <alignment horizontal="right"/>
    </xf>
    <xf numFmtId="169" fontId="18" fillId="20" borderId="15" xfId="22" applyNumberFormat="1" applyFont="1" applyFill="1" applyBorder="1" applyAlignment="1">
      <alignment horizontal="right"/>
    </xf>
    <xf numFmtId="168" fontId="20" fillId="19" borderId="16" xfId="41" applyNumberFormat="1" applyFill="1" applyBorder="1" applyAlignment="1">
      <alignment horizontal="right"/>
    </xf>
    <xf numFmtId="0" fontId="20" fillId="19" borderId="16" xfId="41" applyFill="1" applyBorder="1" applyAlignment="1">
      <alignment horizontal="right"/>
    </xf>
    <xf numFmtId="169" fontId="20" fillId="19" borderId="15" xfId="41" applyNumberFormat="1" applyFill="1" applyBorder="1" applyAlignment="1">
      <alignment horizontal="right"/>
    </xf>
    <xf numFmtId="169" fontId="20" fillId="19" borderId="16" xfId="41" applyNumberFormat="1" applyFill="1" applyBorder="1" applyAlignment="1">
      <alignment horizontal="right"/>
    </xf>
    <xf numFmtId="0" fontId="20" fillId="19" borderId="15" xfId="41" applyFill="1" applyBorder="1" applyAlignment="1">
      <alignment horizontal="right"/>
    </xf>
    <xf numFmtId="0" fontId="18" fillId="20" borderId="12" xfId="22" applyFont="1" applyFill="1" applyBorder="1" applyAlignment="1">
      <alignment horizontal="right"/>
    </xf>
    <xf numFmtId="0" fontId="18" fillId="20" borderId="14" xfId="22" applyFont="1" applyFill="1" applyBorder="1" applyAlignment="1">
      <alignment horizontal="right"/>
    </xf>
    <xf numFmtId="0" fontId="18" fillId="20" borderId="17" xfId="22" applyFont="1" applyFill="1" applyBorder="1" applyAlignment="1">
      <alignment horizontal="right"/>
    </xf>
    <xf numFmtId="0" fontId="18" fillId="20" borderId="19" xfId="22" applyFont="1" applyFill="1" applyBorder="1" applyAlignment="1">
      <alignment horizontal="right"/>
    </xf>
    <xf numFmtId="0" fontId="20" fillId="20" borderId="0" xfId="41" applyFill="1" applyBorder="1" applyAlignment="1">
      <alignment horizontal="right"/>
    </xf>
    <xf numFmtId="0" fontId="20" fillId="20" borderId="18" xfId="41" applyFill="1" applyBorder="1" applyAlignment="1">
      <alignment horizontal="right"/>
    </xf>
    <xf numFmtId="0" fontId="20" fillId="20" borderId="11" xfId="41" applyFill="1" applyBorder="1" applyAlignment="1">
      <alignment horizontal="right"/>
    </xf>
    <xf numFmtId="0" fontId="17" fillId="8" borderId="22" xfId="22" applyFont="1" applyFill="1" applyBorder="1" applyAlignment="1">
      <alignment horizontal="right"/>
    </xf>
    <xf numFmtId="0" fontId="17" fillId="8" borderId="24" xfId="22" applyFont="1" applyFill="1" applyBorder="1" applyAlignment="1">
      <alignment horizontal="right"/>
    </xf>
    <xf numFmtId="0" fontId="17" fillId="8" borderId="23" xfId="22" applyFont="1" applyFill="1" applyBorder="1" applyAlignment="1">
      <alignment horizontal="right"/>
    </xf>
    <xf numFmtId="0" fontId="19" fillId="13" borderId="10" xfId="22" applyFont="1" applyFill="1" applyBorder="1" applyAlignment="1">
      <alignment horizontal="left"/>
    </xf>
    <xf numFmtId="0" fontId="19" fillId="13" borderId="20" xfId="22" applyFont="1" applyFill="1" applyBorder="1" applyAlignment="1">
      <alignment horizontal="left"/>
    </xf>
    <xf numFmtId="0" fontId="19" fillId="13" borderId="11" xfId="22" applyFont="1" applyFill="1" applyBorder="1" applyAlignment="1">
      <alignment horizontal="left"/>
    </xf>
    <xf numFmtId="0" fontId="23" fillId="19" borderId="16" xfId="22" applyFont="1" applyFill="1" applyBorder="1" applyAlignment="1">
      <alignment horizontal="left"/>
    </xf>
    <xf numFmtId="0" fontId="2" fillId="0" borderId="0" xfId="22" applyFont="1" applyFill="1" applyAlignment="1">
      <alignment horizontal="left"/>
    </xf>
    <xf numFmtId="0" fontId="25" fillId="13" borderId="21" xfId="22" applyFont="1" applyFill="1" applyBorder="1" applyAlignment="1">
      <alignment horizontal="left"/>
    </xf>
    <xf numFmtId="0" fontId="26" fillId="19" borderId="21" xfId="22" applyFont="1" applyFill="1" applyBorder="1" applyAlignment="1">
      <alignment horizontal="right"/>
    </xf>
    <xf numFmtId="2" fontId="25" fillId="13" borderId="13" xfId="16" applyFont="1" applyFill="1" applyBorder="1" applyAlignment="1">
      <alignment horizontal="left" vertical="center"/>
    </xf>
    <xf numFmtId="2" fontId="26" fillId="19" borderId="13" xfId="43" applyNumberFormat="1" applyFont="1" applyFill="1" applyBorder="1" applyAlignment="1">
      <alignment horizontal="right"/>
    </xf>
    <xf numFmtId="0" fontId="25" fillId="13" borderId="13" xfId="31" applyFont="1" applyFill="1" applyBorder="1" applyAlignment="1">
      <alignment horizontal="left"/>
    </xf>
    <xf numFmtId="2" fontId="25" fillId="13" borderId="16" xfId="16" applyFont="1" applyFill="1" applyBorder="1" applyAlignment="1">
      <alignment horizontal="left" vertical="center"/>
    </xf>
    <xf numFmtId="2" fontId="26" fillId="19" borderId="16" xfId="43" applyNumberFormat="1" applyFont="1" applyFill="1" applyBorder="1" applyAlignment="1">
      <alignment horizontal="right"/>
    </xf>
    <xf numFmtId="2" fontId="22" fillId="19" borderId="13" xfId="16" applyFont="1" applyFill="1" applyBorder="1" applyAlignment="1">
      <alignment horizontal="left" vertical="center"/>
    </xf>
    <xf numFmtId="170" fontId="26" fillId="19" borderId="16" xfId="43" applyNumberFormat="1" applyFont="1" applyFill="1" applyBorder="1" applyAlignment="1">
      <alignment horizontal="right"/>
    </xf>
    <xf numFmtId="2" fontId="27" fillId="19" borderId="16" xfId="16" applyFont="1" applyFill="1" applyBorder="1" applyAlignment="1">
      <alignment horizontal="left" vertical="center"/>
    </xf>
    <xf numFmtId="2" fontId="22" fillId="19" borderId="16" xfId="16" applyFont="1" applyFill="1" applyBorder="1" applyAlignment="1">
      <alignment horizontal="left" vertical="center"/>
    </xf>
    <xf numFmtId="2" fontId="25" fillId="13" borderId="15" xfId="16" applyFont="1" applyFill="1" applyBorder="1" applyAlignment="1">
      <alignment horizontal="left" vertical="center"/>
    </xf>
    <xf numFmtId="2" fontId="26" fillId="19" borderId="15" xfId="43" applyNumberFormat="1" applyFont="1" applyFill="1" applyBorder="1" applyAlignment="1">
      <alignment horizontal="right"/>
    </xf>
    <xf numFmtId="2" fontId="25" fillId="8" borderId="13" xfId="16" applyFont="1" applyFill="1" applyBorder="1" applyAlignment="1">
      <alignment horizontal="left" vertical="center"/>
    </xf>
    <xf numFmtId="2" fontId="26" fillId="20" borderId="13" xfId="14" applyNumberFormat="1" applyFont="1" applyFill="1" applyBorder="1" applyAlignment="1">
      <alignment horizontal="right" vertical="center"/>
    </xf>
    <xf numFmtId="2" fontId="26" fillId="20" borderId="16" xfId="14" applyNumberFormat="1" applyFont="1" applyFill="1" applyBorder="1" applyAlignment="1">
      <alignment horizontal="right" vertical="center"/>
    </xf>
    <xf numFmtId="171" fontId="26" fillId="20" borderId="15" xfId="17" applyNumberFormat="1" applyFont="1" applyFill="1" applyBorder="1" applyAlignment="1">
      <alignment horizontal="right" vertical="center"/>
    </xf>
    <xf numFmtId="2" fontId="25" fillId="8" borderId="16" xfId="16" applyFont="1" applyFill="1" applyBorder="1" applyAlignment="1">
      <alignment horizontal="left" vertical="center"/>
    </xf>
    <xf numFmtId="0" fontId="25" fillId="8" borderId="15" xfId="18" applyNumberFormat="1" applyFont="1" applyFill="1" applyBorder="1" applyAlignment="1">
      <alignment horizontal="left" vertical="center"/>
    </xf>
    <xf numFmtId="0" fontId="25" fillId="13" borderId="10" xfId="22" applyFont="1" applyFill="1" applyBorder="1" applyAlignment="1">
      <alignment horizontal="left"/>
    </xf>
    <xf numFmtId="0" fontId="25" fillId="13" borderId="20" xfId="22" applyFont="1" applyFill="1" applyBorder="1" applyAlignment="1">
      <alignment horizontal="left"/>
    </xf>
    <xf numFmtId="0" fontId="26" fillId="19" borderId="22" xfId="22" applyFont="1" applyFill="1" applyBorder="1" applyAlignment="1">
      <alignment horizontal="left"/>
    </xf>
    <xf numFmtId="10" fontId="26" fillId="19" borderId="23" xfId="22" applyNumberFormat="1" applyFont="1" applyFill="1" applyBorder="1" applyAlignment="1">
      <alignment horizontal="left"/>
    </xf>
    <xf numFmtId="0" fontId="26" fillId="19" borderId="12" xfId="22" applyFont="1" applyFill="1" applyBorder="1" applyAlignment="1">
      <alignment horizontal="left"/>
    </xf>
    <xf numFmtId="9" fontId="26" fillId="19" borderId="14" xfId="22" applyNumberFormat="1" applyFont="1" applyFill="1" applyBorder="1" applyAlignment="1">
      <alignment horizontal="left"/>
    </xf>
    <xf numFmtId="0" fontId="26" fillId="19" borderId="17" xfId="22" applyFont="1" applyFill="1" applyBorder="1" applyAlignment="1">
      <alignment horizontal="left"/>
    </xf>
    <xf numFmtId="173" fontId="26" fillId="19" borderId="13" xfId="14" applyNumberFormat="1" applyFont="1" applyFill="1" applyBorder="1" applyAlignment="1">
      <alignment horizontal="right" vertical="center"/>
    </xf>
    <xf numFmtId="173" fontId="26" fillId="19" borderId="16" xfId="14" applyNumberFormat="1" applyFont="1" applyFill="1" applyBorder="1" applyAlignment="1">
      <alignment horizontal="right" vertical="center"/>
    </xf>
    <xf numFmtId="2" fontId="22" fillId="19" borderId="15" xfId="16" applyFont="1" applyFill="1" applyBorder="1" applyAlignment="1">
      <alignment horizontal="left" vertical="center"/>
    </xf>
    <xf numFmtId="173" fontId="26" fillId="19" borderId="15" xfId="14" applyNumberFormat="1" applyFont="1" applyFill="1" applyBorder="1" applyAlignment="1">
      <alignment horizontal="right" vertical="center"/>
    </xf>
    <xf numFmtId="19" fontId="18" fillId="20" borderId="13" xfId="14" applyNumberFormat="1" applyFont="1" applyFill="1" applyBorder="1" applyAlignment="1">
      <alignment horizontal="right" vertical="center"/>
    </xf>
    <xf numFmtId="174" fontId="18" fillId="20" borderId="16" xfId="44" applyNumberFormat="1" applyFont="1" applyFill="1" applyBorder="1" applyAlignment="1">
      <alignment horizontal="right" vertical="center"/>
    </xf>
    <xf numFmtId="170" fontId="18" fillId="20" borderId="15" xfId="14" applyNumberFormat="1" applyFont="1" applyFill="1" applyBorder="1">
      <alignment horizontal="right" vertical="center"/>
    </xf>
    <xf numFmtId="170" fontId="26" fillId="19" borderId="13" xfId="14" applyNumberFormat="1" applyFont="1" applyFill="1" applyBorder="1" applyAlignment="1">
      <alignment horizontal="right" vertical="center"/>
    </xf>
    <xf numFmtId="170" fontId="26" fillId="19" borderId="16" xfId="14" applyNumberFormat="1" applyFont="1" applyFill="1" applyBorder="1" applyAlignment="1">
      <alignment horizontal="right" vertical="center"/>
    </xf>
    <xf numFmtId="170" fontId="26" fillId="19" borderId="15" xfId="14" applyNumberFormat="1" applyFont="1" applyFill="1" applyBorder="1" applyAlignment="1">
      <alignment horizontal="right" vertical="center"/>
    </xf>
    <xf numFmtId="175" fontId="18" fillId="20" borderId="13" xfId="14" applyNumberFormat="1" applyFont="1" applyFill="1" applyBorder="1" applyAlignment="1">
      <alignment horizontal="right" vertical="center"/>
    </xf>
    <xf numFmtId="2" fontId="18" fillId="20" borderId="16" xfId="14" applyNumberFormat="1" applyFont="1" applyFill="1" applyBorder="1" applyAlignment="1">
      <alignment horizontal="right" vertical="center"/>
    </xf>
    <xf numFmtId="172" fontId="18" fillId="20" borderId="16" xfId="44" applyFont="1" applyFill="1" applyBorder="1" applyAlignment="1">
      <alignment horizontal="right" vertical="center"/>
    </xf>
    <xf numFmtId="0" fontId="25" fillId="8" borderId="16" xfId="18" applyNumberFormat="1" applyFont="1" applyFill="1" applyBorder="1" applyAlignment="1">
      <alignment horizontal="left" vertical="center"/>
    </xf>
    <xf numFmtId="2" fontId="25" fillId="13" borderId="22" xfId="16" applyFont="1" applyFill="1" applyBorder="1" applyAlignment="1">
      <alignment horizontal="left" vertical="center"/>
    </xf>
    <xf numFmtId="2" fontId="25" fillId="13" borderId="12" xfId="16" applyFont="1" applyFill="1" applyBorder="1" applyAlignment="1">
      <alignment horizontal="left" vertical="center"/>
    </xf>
    <xf numFmtId="0" fontId="25" fillId="13" borderId="12" xfId="43" applyFont="1" applyFill="1" applyBorder="1" applyAlignment="1">
      <alignment horizontal="left"/>
    </xf>
    <xf numFmtId="0" fontId="26" fillId="19" borderId="16" xfId="43" applyFont="1" applyFill="1" applyBorder="1" applyAlignment="1">
      <alignment horizontal="right"/>
    </xf>
    <xf numFmtId="2" fontId="25" fillId="8" borderId="22" xfId="16" applyFont="1" applyFill="1" applyBorder="1" applyAlignment="1">
      <alignment horizontal="left" vertical="center"/>
    </xf>
    <xf numFmtId="2" fontId="25" fillId="8" borderId="12" xfId="16" applyFont="1" applyFill="1" applyBorder="1" applyAlignment="1">
      <alignment horizontal="left" vertical="center"/>
    </xf>
    <xf numFmtId="0" fontId="25" fillId="8" borderId="17" xfId="18" applyNumberFormat="1" applyFont="1" applyFill="1" applyBorder="1" applyAlignment="1">
      <alignment horizontal="left" vertical="center"/>
    </xf>
    <xf numFmtId="10" fontId="26" fillId="20" borderId="16" xfId="48" applyNumberFormat="1" applyFont="1" applyFill="1" applyBorder="1" applyAlignment="1">
      <alignment horizontal="right" vertical="center"/>
    </xf>
    <xf numFmtId="10" fontId="25" fillId="8" borderId="12" xfId="48" applyNumberFormat="1" applyFont="1" applyFill="1" applyBorder="1" applyAlignment="1">
      <alignment horizontal="left" vertical="center"/>
    </xf>
    <xf numFmtId="10" fontId="25" fillId="8" borderId="17" xfId="48" applyNumberFormat="1" applyFont="1" applyFill="1" applyBorder="1" applyAlignment="1">
      <alignment horizontal="left" vertical="center"/>
    </xf>
    <xf numFmtId="0" fontId="18" fillId="20" borderId="13" xfId="22" applyFont="1" applyFill="1" applyBorder="1" applyAlignment="1">
      <alignment horizontal="right"/>
    </xf>
    <xf numFmtId="0" fontId="18" fillId="20" borderId="16" xfId="22" applyFont="1" applyFill="1" applyBorder="1" applyAlignment="1">
      <alignment horizontal="right"/>
    </xf>
    <xf numFmtId="0" fontId="18" fillId="20" borderId="15" xfId="22" applyFont="1" applyFill="1" applyBorder="1" applyAlignment="1">
      <alignment horizontal="right"/>
    </xf>
    <xf numFmtId="10" fontId="25" fillId="8" borderId="0" xfId="48" applyNumberFormat="1" applyFont="1" applyFill="1" applyBorder="1" applyAlignment="1">
      <alignment horizontal="left" vertical="center"/>
    </xf>
    <xf numFmtId="172" fontId="26" fillId="20" borderId="0" xfId="44" applyFont="1" applyFill="1" applyBorder="1" applyAlignment="1">
      <alignment horizontal="right" vertical="center"/>
    </xf>
    <xf numFmtId="177" fontId="26" fillId="20" borderId="15" xfId="44" applyNumberFormat="1" applyFont="1" applyFill="1" applyBorder="1" applyAlignment="1">
      <alignment horizontal="right" vertical="center"/>
    </xf>
    <xf numFmtId="177" fontId="26" fillId="20" borderId="0" xfId="44" applyNumberFormat="1" applyFont="1" applyFill="1" applyBorder="1" applyAlignment="1">
      <alignment horizontal="right" vertical="center"/>
    </xf>
    <xf numFmtId="0" fontId="2" fillId="0" borderId="21" xfId="22" applyFont="1" applyFill="1" applyBorder="1" applyAlignment="1">
      <alignment horizontal="left"/>
    </xf>
    <xf numFmtId="14" fontId="2" fillId="0" borderId="21" xfId="22" applyNumberFormat="1" applyFont="1" applyFill="1" applyBorder="1" applyAlignment="1">
      <alignment horizontal="left"/>
    </xf>
    <xf numFmtId="181" fontId="2" fillId="0" borderId="21" xfId="42" applyNumberFormat="1" applyFont="1" applyFill="1" applyBorder="1" applyAlignment="1">
      <alignment horizontal="left"/>
    </xf>
    <xf numFmtId="177" fontId="26" fillId="19" borderId="19" xfId="44" applyNumberFormat="1" applyFont="1" applyFill="1" applyBorder="1" applyAlignment="1">
      <alignment horizontal="left"/>
    </xf>
  </cellXfs>
  <cellStyles count="50">
    <cellStyle name="back" xfId="1"/>
    <cellStyle name="Comma" xfId="42" builtinId="3"/>
    <cellStyle name="Comma 2" xfId="44"/>
    <cellStyle name="Comma0" xfId="2"/>
    <cellStyle name="Currency0" xfId="3"/>
    <cellStyle name="Date" xfId="4"/>
    <cellStyle name="Fixed" xfId="5"/>
    <cellStyle name="Heading 1" xfId="6" builtinId="16" customBuiltin="1"/>
    <cellStyle name="Heading 1 2" xfId="45"/>
    <cellStyle name="Heading 2" xfId="7" builtinId="17" customBuiltin="1"/>
    <cellStyle name="Heading 2 2" xfId="46"/>
    <cellStyle name="Hyperlink" xfId="41" builtinId="8"/>
    <cellStyle name="Hyperlink 2" xfId="47"/>
    <cellStyle name="InfoDataColumn" xfId="8"/>
    <cellStyle name="InfoDataRow" xfId="9"/>
    <cellStyle name="InfoLabelColumn" xfId="10"/>
    <cellStyle name="InfoLabelRow" xfId="11"/>
    <cellStyle name="InfolDataColumn" xfId="12"/>
    <cellStyle name="InputDataColumn" xfId="13"/>
    <cellStyle name="InputDataRow" xfId="14"/>
    <cellStyle name="InputLabelColumn" xfId="15"/>
    <cellStyle name="InputLabelRow" xfId="16"/>
    <cellStyle name="IntermediateDataColumn" xfId="17"/>
    <cellStyle name="IntermediateLabelColumn" xfId="18"/>
    <cellStyle name="InvalidCell" xfId="19"/>
    <cellStyle name="NewSheet" xfId="20"/>
    <cellStyle name="Normal" xfId="0" builtinId="0"/>
    <cellStyle name="Normal - Style1" xfId="21"/>
    <cellStyle name="Normal 2" xfId="43"/>
    <cellStyle name="Normal_Template_CMS" xfId="22"/>
    <cellStyle name="ObjectDataColumn" xfId="23"/>
    <cellStyle name="ObjectDataRow" xfId="24"/>
    <cellStyle name="ObjectLabelColumn" xfId="25"/>
    <cellStyle name="ObjectLabelRow" xfId="26"/>
    <cellStyle name="OutputDataColumn" xfId="27"/>
    <cellStyle name="OutputDataRow" xfId="28"/>
    <cellStyle name="OutputLabelColumn" xfId="29"/>
    <cellStyle name="OutputLabelRow" xfId="30"/>
    <cellStyle name="PanelLabel" xfId="31"/>
    <cellStyle name="Percent 2" xfId="48"/>
    <cellStyle name="result" xfId="32"/>
    <cellStyle name="spreads" xfId="33"/>
    <cellStyle name="swaptn" xfId="34"/>
    <cellStyle name="TableDataColumn" xfId="35"/>
    <cellStyle name="TableDataRow" xfId="36"/>
    <cellStyle name="TableLabelColumn" xfId="37"/>
    <cellStyle name="TableLabelRow" xfId="38"/>
    <cellStyle name="TableLabelTop" xfId="39"/>
    <cellStyle name="Total" xfId="40" builtinId="25" customBuiltin="1"/>
    <cellStyle name="Total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711EDA53-BAF2-47C2-BB69-2F74C8BF808F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Line 4">
          <a:extLst>
            <a:ext uri="{FF2B5EF4-FFF2-40B4-BE49-F238E27FC236}">
              <a16:creationId xmlns="" xmlns:a16="http://schemas.microsoft.com/office/drawing/2014/main" id="{37D43470-191B-4DE3-BC16-692B346B2721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1908810</xdr:colOff>
      <xdr:row>3</xdr:row>
      <xdr:rowOff>9525</xdr:rowOff>
    </xdr:to>
    <xdr:pic>
      <xdr:nvPicPr>
        <xdr:cNvPr id="4" name="Picture 4" descr="Numerix-Eikon.png">
          <a:extLst>
            <a:ext uri="{FF2B5EF4-FFF2-40B4-BE49-F238E27FC236}">
              <a16:creationId xmlns="" xmlns:a16="http://schemas.microsoft.com/office/drawing/2014/main" id="{7A45E4D7-304F-4927-B77C-968D4745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856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711EDA53-BAF2-47C2-BB69-2F74C8BF808F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Line 4">
          <a:extLst>
            <a:ext uri="{FF2B5EF4-FFF2-40B4-BE49-F238E27FC236}">
              <a16:creationId xmlns="" xmlns:a16="http://schemas.microsoft.com/office/drawing/2014/main" id="{37D43470-191B-4DE3-BC16-692B346B2721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1916430</xdr:colOff>
      <xdr:row>3</xdr:row>
      <xdr:rowOff>9525</xdr:rowOff>
    </xdr:to>
    <xdr:pic>
      <xdr:nvPicPr>
        <xdr:cNvPr id="4" name="Picture 4" descr="Numerix-Eikon.png">
          <a:extLst>
            <a:ext uri="{FF2B5EF4-FFF2-40B4-BE49-F238E27FC236}">
              <a16:creationId xmlns="" xmlns:a16="http://schemas.microsoft.com/office/drawing/2014/main" id="{7A45E4D7-304F-4927-B77C-968D4745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856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711EDA53-BAF2-47C2-BB69-2F74C8BF808F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Line 4">
          <a:extLst>
            <a:ext uri="{FF2B5EF4-FFF2-40B4-BE49-F238E27FC236}">
              <a16:creationId xmlns="" xmlns:a16="http://schemas.microsoft.com/office/drawing/2014/main" id="{37D43470-191B-4DE3-BC16-692B346B2721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33</xdr:col>
      <xdr:colOff>72390</xdr:colOff>
      <xdr:row>3</xdr:row>
      <xdr:rowOff>9525</xdr:rowOff>
    </xdr:to>
    <xdr:pic>
      <xdr:nvPicPr>
        <xdr:cNvPr id="4" name="Picture 4" descr="Numerix-Eikon.png">
          <a:extLst>
            <a:ext uri="{FF2B5EF4-FFF2-40B4-BE49-F238E27FC236}">
              <a16:creationId xmlns="" xmlns:a16="http://schemas.microsoft.com/office/drawing/2014/main" id="{7A45E4D7-304F-4927-B77C-968D4745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856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711EDA53-BAF2-47C2-BB69-2F74C8BF808F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Line 4">
          <a:extLst>
            <a:ext uri="{FF2B5EF4-FFF2-40B4-BE49-F238E27FC236}">
              <a16:creationId xmlns="" xmlns:a16="http://schemas.microsoft.com/office/drawing/2014/main" id="{37D43470-191B-4DE3-BC16-692B346B2721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1950720</xdr:colOff>
      <xdr:row>3</xdr:row>
      <xdr:rowOff>9525</xdr:rowOff>
    </xdr:to>
    <xdr:pic>
      <xdr:nvPicPr>
        <xdr:cNvPr id="4" name="Picture 4" descr="Numerix-Eikon.png">
          <a:extLst>
            <a:ext uri="{FF2B5EF4-FFF2-40B4-BE49-F238E27FC236}">
              <a16:creationId xmlns="" xmlns:a16="http://schemas.microsoft.com/office/drawing/2014/main" id="{7A45E4D7-304F-4927-B77C-968D4745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856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711EDA53-BAF2-47C2-BB69-2F74C8BF808F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Line 4">
          <a:extLst>
            <a:ext uri="{FF2B5EF4-FFF2-40B4-BE49-F238E27FC236}">
              <a16:creationId xmlns="" xmlns:a16="http://schemas.microsoft.com/office/drawing/2014/main" id="{37D43470-191B-4DE3-BC16-692B346B2721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1882140</xdr:colOff>
      <xdr:row>3</xdr:row>
      <xdr:rowOff>9525</xdr:rowOff>
    </xdr:to>
    <xdr:pic>
      <xdr:nvPicPr>
        <xdr:cNvPr id="4" name="Picture 4" descr="Numerix-Eikon.png">
          <a:extLst>
            <a:ext uri="{FF2B5EF4-FFF2-40B4-BE49-F238E27FC236}">
              <a16:creationId xmlns="" xmlns:a16="http://schemas.microsoft.com/office/drawing/2014/main" id="{7A45E4D7-304F-4927-B77C-968D4745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856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711EDA53-BAF2-47C2-BB69-2F74C8BF808F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Line 4">
          <a:extLst>
            <a:ext uri="{FF2B5EF4-FFF2-40B4-BE49-F238E27FC236}">
              <a16:creationId xmlns="" xmlns:a16="http://schemas.microsoft.com/office/drawing/2014/main" id="{37D43470-191B-4DE3-BC16-692B346B2721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2369820</xdr:colOff>
      <xdr:row>3</xdr:row>
      <xdr:rowOff>9525</xdr:rowOff>
    </xdr:to>
    <xdr:pic>
      <xdr:nvPicPr>
        <xdr:cNvPr id="4" name="Picture 4" descr="Numerix-Eikon.png">
          <a:extLst>
            <a:ext uri="{FF2B5EF4-FFF2-40B4-BE49-F238E27FC236}">
              <a16:creationId xmlns="" xmlns:a16="http://schemas.microsoft.com/office/drawing/2014/main" id="{7A45E4D7-304F-4927-B77C-968D4745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856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711EDA53-BAF2-47C2-BB69-2F74C8BF808F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Line 4">
          <a:extLst>
            <a:ext uri="{FF2B5EF4-FFF2-40B4-BE49-F238E27FC236}">
              <a16:creationId xmlns="" xmlns:a16="http://schemas.microsoft.com/office/drawing/2014/main" id="{37D43470-191B-4DE3-BC16-692B346B2721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2640330</xdr:colOff>
      <xdr:row>3</xdr:row>
      <xdr:rowOff>9525</xdr:rowOff>
    </xdr:to>
    <xdr:pic>
      <xdr:nvPicPr>
        <xdr:cNvPr id="4" name="Picture 4" descr="Numerix-Eikon.png">
          <a:extLst>
            <a:ext uri="{FF2B5EF4-FFF2-40B4-BE49-F238E27FC236}">
              <a16:creationId xmlns="" xmlns:a16="http://schemas.microsoft.com/office/drawing/2014/main" id="{7A45E4D7-304F-4927-B77C-968D4745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856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2" name="Line 2">
          <a:extLst>
            <a:ext uri="{FF2B5EF4-FFF2-40B4-BE49-F238E27FC236}">
              <a16:creationId xmlns="" xmlns:a16="http://schemas.microsoft.com/office/drawing/2014/main" id="{711EDA53-BAF2-47C2-BB69-2F74C8BF808F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Line 4">
          <a:extLst>
            <a:ext uri="{FF2B5EF4-FFF2-40B4-BE49-F238E27FC236}">
              <a16:creationId xmlns="" xmlns:a16="http://schemas.microsoft.com/office/drawing/2014/main" id="{37D43470-191B-4DE3-BC16-692B346B2721}"/>
            </a:ext>
          </a:extLst>
        </xdr:cNvPr>
        <xdr:cNvSpPr>
          <a:spLocks noChangeShapeType="1"/>
        </xdr:cNvSpPr>
      </xdr:nvSpPr>
      <xdr:spPr bwMode="auto">
        <a:xfrm flipH="1" flipV="1">
          <a:off x="746760" y="8648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34290</xdr:colOff>
      <xdr:row>3</xdr:row>
      <xdr:rowOff>9525</xdr:rowOff>
    </xdr:to>
    <xdr:pic>
      <xdr:nvPicPr>
        <xdr:cNvPr id="4" name="Picture 4" descr="Numerix-Eikon.png">
          <a:extLst>
            <a:ext uri="{FF2B5EF4-FFF2-40B4-BE49-F238E27FC236}">
              <a16:creationId xmlns="" xmlns:a16="http://schemas.microsoft.com/office/drawing/2014/main" id="{7A45E4D7-304F-4927-B77C-968D4745A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1856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H="1" flipV="1">
          <a:off x="3117850" y="95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692150</xdr:colOff>
      <xdr:row>0</xdr:row>
      <xdr:rowOff>717550</xdr:rowOff>
    </xdr:to>
    <xdr:pic>
      <xdr:nvPicPr>
        <xdr:cNvPr id="3" name="Picture 3" descr="Numerix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0000" cy="717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H="1" flipV="1">
          <a:off x="2108200" y="95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1708150</xdr:colOff>
      <xdr:row>0</xdr:row>
      <xdr:rowOff>717550</xdr:rowOff>
    </xdr:to>
    <xdr:pic>
      <xdr:nvPicPr>
        <xdr:cNvPr id="3" name="Picture 3" descr="Numerix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6350" cy="717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40910_swa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"/>
      <sheetName val="IRS_Simple"/>
      <sheetName val="Kernel"/>
      <sheetName val="Sheet1"/>
    </sheetNames>
    <sheetDataSet>
      <sheetData sheetId="0" refreshError="1"/>
      <sheetData sheetId="1">
        <row r="2">
          <cell r="C2" t="str">
            <v>IRS_Simple</v>
          </cell>
        </row>
        <row r="14">
          <cell r="C14" t="str">
            <v>IRS_SIMPLE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0"/>
  <sheetViews>
    <sheetView showGridLines="0" workbookViewId="0">
      <selection activeCell="D36" sqref="D36"/>
    </sheetView>
  </sheetViews>
  <sheetFormatPr defaultColWidth="9.1796875" defaultRowHeight="12.65" customHeight="1" x14ac:dyDescent="0.25"/>
  <cols>
    <col min="1" max="1" width="1.6328125" style="1" customWidth="1"/>
    <col min="2" max="2" width="24.81640625" style="1" bestFit="1" customWidth="1"/>
    <col min="3" max="3" width="78.36328125" style="1" bestFit="1" customWidth="1"/>
    <col min="4" max="4" width="39.7265625" style="1" bestFit="1" customWidth="1"/>
    <col min="5" max="256" width="1.6328125" style="1" customWidth="1"/>
    <col min="257" max="16384" width="9.1796875" style="1"/>
  </cols>
  <sheetData>
    <row r="1" spans="2:4" ht="31.5" customHeight="1" x14ac:dyDescent="0.25"/>
    <row r="2" spans="2:4" ht="12" customHeight="1" x14ac:dyDescent="0.25"/>
    <row r="3" spans="2:4" ht="12" customHeight="1" x14ac:dyDescent="0.25"/>
    <row r="5" spans="2:4" ht="21" customHeight="1" x14ac:dyDescent="0.25">
      <c r="B5" s="45" t="s">
        <v>228</v>
      </c>
      <c r="C5" s="46" t="s">
        <v>229</v>
      </c>
      <c r="D5" s="47" t="s">
        <v>230</v>
      </c>
    </row>
    <row r="6" spans="2:4" ht="12.65" customHeight="1" x14ac:dyDescent="0.25">
      <c r="B6" s="10" t="s">
        <v>226</v>
      </c>
      <c r="C6" s="44" t="s">
        <v>225</v>
      </c>
      <c r="D6" s="11" t="s">
        <v>222</v>
      </c>
    </row>
    <row r="7" spans="2:4" ht="12.65" customHeight="1" x14ac:dyDescent="0.25">
      <c r="B7" s="38" t="s">
        <v>198</v>
      </c>
      <c r="C7" s="42" t="s">
        <v>86</v>
      </c>
      <c r="D7" s="39" t="s">
        <v>193</v>
      </c>
    </row>
    <row r="8" spans="2:4" ht="12.65" customHeight="1" x14ac:dyDescent="0.25">
      <c r="B8" s="38"/>
      <c r="C8" s="42" t="s">
        <v>87</v>
      </c>
      <c r="D8" s="39" t="s">
        <v>200</v>
      </c>
    </row>
    <row r="9" spans="2:4" ht="12.65" customHeight="1" x14ac:dyDescent="0.25">
      <c r="B9" s="38"/>
      <c r="C9" s="42" t="s">
        <v>88</v>
      </c>
      <c r="D9" s="39" t="s">
        <v>200</v>
      </c>
    </row>
    <row r="10" spans="2:4" ht="12.65" customHeight="1" x14ac:dyDescent="0.25">
      <c r="B10" s="38"/>
      <c r="C10" s="42" t="s">
        <v>89</v>
      </c>
      <c r="D10" s="39" t="s">
        <v>200</v>
      </c>
    </row>
    <row r="11" spans="2:4" ht="12.65" customHeight="1" x14ac:dyDescent="0.25">
      <c r="B11" s="38"/>
      <c r="C11" s="42" t="s">
        <v>90</v>
      </c>
      <c r="D11" s="39" t="s">
        <v>200</v>
      </c>
    </row>
    <row r="12" spans="2:4" ht="12.65" customHeight="1" x14ac:dyDescent="0.25">
      <c r="B12" s="38"/>
      <c r="C12" s="42" t="s">
        <v>91</v>
      </c>
      <c r="D12" s="39" t="s">
        <v>200</v>
      </c>
    </row>
    <row r="13" spans="2:4" ht="12.65" customHeight="1" x14ac:dyDescent="0.25">
      <c r="B13" s="38"/>
      <c r="C13" s="42" t="s">
        <v>92</v>
      </c>
      <c r="D13" s="39" t="s">
        <v>200</v>
      </c>
    </row>
    <row r="14" spans="2:4" ht="12.65" customHeight="1" x14ac:dyDescent="0.25">
      <c r="B14" s="38"/>
      <c r="C14" s="42" t="s">
        <v>93</v>
      </c>
      <c r="D14" s="39" t="s">
        <v>200</v>
      </c>
    </row>
    <row r="15" spans="2:4" ht="12.65" customHeight="1" x14ac:dyDescent="0.25">
      <c r="B15" s="38"/>
      <c r="C15" s="42" t="s">
        <v>94</v>
      </c>
      <c r="D15" s="39" t="s">
        <v>200</v>
      </c>
    </row>
    <row r="16" spans="2:4" ht="12.65" customHeight="1" x14ac:dyDescent="0.25">
      <c r="B16" s="38"/>
      <c r="C16" s="42" t="s">
        <v>95</v>
      </c>
      <c r="D16" s="39" t="s">
        <v>200</v>
      </c>
    </row>
    <row r="17" spans="2:4" ht="12.65" customHeight="1" x14ac:dyDescent="0.25">
      <c r="B17" s="38"/>
      <c r="C17" s="42" t="s">
        <v>96</v>
      </c>
      <c r="D17" s="39" t="s">
        <v>200</v>
      </c>
    </row>
    <row r="18" spans="2:4" ht="12.65" customHeight="1" x14ac:dyDescent="0.25">
      <c r="B18" s="38"/>
      <c r="C18" s="42" t="s">
        <v>97</v>
      </c>
      <c r="D18" s="39" t="s">
        <v>200</v>
      </c>
    </row>
    <row r="19" spans="2:4" ht="12.65" customHeight="1" x14ac:dyDescent="0.25">
      <c r="B19" s="38"/>
      <c r="C19" s="42" t="s">
        <v>98</v>
      </c>
      <c r="D19" s="39" t="s">
        <v>200</v>
      </c>
    </row>
    <row r="20" spans="2:4" ht="12.65" customHeight="1" x14ac:dyDescent="0.25">
      <c r="B20" s="38"/>
      <c r="C20" s="42" t="s">
        <v>112</v>
      </c>
      <c r="D20" s="39" t="s">
        <v>214</v>
      </c>
    </row>
    <row r="21" spans="2:4" ht="12.65" customHeight="1" x14ac:dyDescent="0.25">
      <c r="B21" s="38"/>
      <c r="C21" s="42" t="s">
        <v>113</v>
      </c>
      <c r="D21" s="39" t="s">
        <v>214</v>
      </c>
    </row>
    <row r="22" spans="2:4" ht="12.65" customHeight="1" x14ac:dyDescent="0.25">
      <c r="B22" s="38"/>
      <c r="C22" s="42" t="s">
        <v>114</v>
      </c>
      <c r="D22" s="39" t="s">
        <v>214</v>
      </c>
    </row>
    <row r="23" spans="2:4" ht="12.65" customHeight="1" x14ac:dyDescent="0.25">
      <c r="B23" s="38"/>
      <c r="C23" s="42" t="s">
        <v>115</v>
      </c>
      <c r="D23" s="39" t="s">
        <v>214</v>
      </c>
    </row>
    <row r="24" spans="2:4" ht="12.65" customHeight="1" x14ac:dyDescent="0.25">
      <c r="B24" s="38"/>
      <c r="C24" s="42" t="s">
        <v>116</v>
      </c>
      <c r="D24" s="39" t="s">
        <v>214</v>
      </c>
    </row>
    <row r="25" spans="2:4" ht="12.65" customHeight="1" x14ac:dyDescent="0.25">
      <c r="B25" s="38"/>
      <c r="C25" s="42" t="s">
        <v>117</v>
      </c>
      <c r="D25" s="39" t="s">
        <v>214</v>
      </c>
    </row>
    <row r="26" spans="2:4" ht="12.65" customHeight="1" x14ac:dyDescent="0.25">
      <c r="B26" s="38"/>
      <c r="C26" s="42" t="s">
        <v>118</v>
      </c>
      <c r="D26" s="39" t="s">
        <v>214</v>
      </c>
    </row>
    <row r="27" spans="2:4" ht="12.65" customHeight="1" x14ac:dyDescent="0.25">
      <c r="B27" s="40"/>
      <c r="C27" s="43" t="s">
        <v>119</v>
      </c>
      <c r="D27" s="41" t="s">
        <v>214</v>
      </c>
    </row>
    <row r="28" spans="2:4" ht="12.65" customHeight="1" x14ac:dyDescent="0.25">
      <c r="B28" s="38" t="s">
        <v>231</v>
      </c>
      <c r="C28" s="42" t="s">
        <v>182</v>
      </c>
      <c r="D28" s="39" t="s">
        <v>216</v>
      </c>
    </row>
    <row r="29" spans="2:4" ht="12.65" customHeight="1" x14ac:dyDescent="0.25">
      <c r="B29" s="40"/>
      <c r="C29" s="43" t="s">
        <v>185</v>
      </c>
      <c r="D29" s="41" t="s">
        <v>216</v>
      </c>
    </row>
    <row r="30" spans="2:4" ht="12.65" customHeight="1" x14ac:dyDescent="0.25">
      <c r="B30" s="38" t="s">
        <v>177</v>
      </c>
      <c r="C30" s="42" t="s">
        <v>168</v>
      </c>
      <c r="D30" s="39" t="s">
        <v>164</v>
      </c>
    </row>
    <row r="31" spans="2:4" ht="12.65" customHeight="1" x14ac:dyDescent="0.25">
      <c r="B31" s="38"/>
      <c r="C31" s="42" t="s">
        <v>178</v>
      </c>
      <c r="D31" s="39" t="s">
        <v>171</v>
      </c>
    </row>
    <row r="32" spans="2:4" ht="12.65" customHeight="1" x14ac:dyDescent="0.25">
      <c r="B32" s="38"/>
      <c r="C32" s="42" t="s">
        <v>184</v>
      </c>
      <c r="D32" s="39" t="s">
        <v>171</v>
      </c>
    </row>
    <row r="33" spans="2:4" ht="12.65" customHeight="1" x14ac:dyDescent="0.25">
      <c r="B33" s="40"/>
      <c r="C33" s="43" t="s">
        <v>183</v>
      </c>
      <c r="D33" s="41" t="s">
        <v>186</v>
      </c>
    </row>
    <row r="34" spans="2:4" ht="12.65" customHeight="1" x14ac:dyDescent="0.25">
      <c r="B34" s="38" t="s">
        <v>139</v>
      </c>
      <c r="C34" s="42" t="s">
        <v>138</v>
      </c>
      <c r="D34" s="39" t="s">
        <v>120</v>
      </c>
    </row>
    <row r="35" spans="2:4" ht="12.65" customHeight="1" x14ac:dyDescent="0.25">
      <c r="B35" s="38"/>
      <c r="C35" s="42" t="s">
        <v>145</v>
      </c>
      <c r="D35" s="39" t="s">
        <v>142</v>
      </c>
    </row>
    <row r="36" spans="2:4" ht="12.65" customHeight="1" x14ac:dyDescent="0.25">
      <c r="B36" s="38"/>
      <c r="C36" s="42" t="s">
        <v>147</v>
      </c>
      <c r="D36" s="39" t="s">
        <v>142</v>
      </c>
    </row>
    <row r="37" spans="2:4" ht="12.65" customHeight="1" x14ac:dyDescent="0.25">
      <c r="B37" s="38"/>
      <c r="C37" s="42" t="s">
        <v>149</v>
      </c>
      <c r="D37" s="39" t="s">
        <v>142</v>
      </c>
    </row>
    <row r="38" spans="2:4" ht="12.65" customHeight="1" x14ac:dyDescent="0.25">
      <c r="B38" s="38"/>
      <c r="C38" s="42" t="s">
        <v>151</v>
      </c>
      <c r="D38" s="39" t="s">
        <v>142</v>
      </c>
    </row>
    <row r="39" spans="2:4" ht="12.65" customHeight="1" x14ac:dyDescent="0.25">
      <c r="B39" s="38"/>
      <c r="C39" s="42" t="s">
        <v>61</v>
      </c>
      <c r="D39" s="39" t="s">
        <v>153</v>
      </c>
    </row>
    <row r="40" spans="2:4" ht="12.65" customHeight="1" x14ac:dyDescent="0.25">
      <c r="B40" s="40"/>
      <c r="C40" s="43" t="s">
        <v>20</v>
      </c>
      <c r="D40" s="41" t="s">
        <v>157</v>
      </c>
    </row>
    <row r="41" spans="2:4" ht="12.65" customHeight="1" x14ac:dyDescent="0.25">
      <c r="B41" s="38" t="s">
        <v>232</v>
      </c>
      <c r="C41" s="42" t="s">
        <v>141</v>
      </c>
      <c r="D41" s="39" t="s">
        <v>191</v>
      </c>
    </row>
    <row r="42" spans="2:4" ht="12.65" customHeight="1" x14ac:dyDescent="0.25">
      <c r="B42" s="38"/>
      <c r="C42" s="42" t="s">
        <v>146</v>
      </c>
      <c r="D42" s="39" t="s">
        <v>191</v>
      </c>
    </row>
    <row r="43" spans="2:4" ht="12.65" customHeight="1" x14ac:dyDescent="0.25">
      <c r="B43" s="38"/>
      <c r="C43" s="42" t="s">
        <v>148</v>
      </c>
      <c r="D43" s="39" t="s">
        <v>191</v>
      </c>
    </row>
    <row r="44" spans="2:4" ht="12.65" customHeight="1" x14ac:dyDescent="0.25">
      <c r="B44" s="38"/>
      <c r="C44" s="42" t="s">
        <v>150</v>
      </c>
      <c r="D44" s="39" t="s">
        <v>191</v>
      </c>
    </row>
    <row r="45" spans="2:4" ht="12.65" customHeight="1" x14ac:dyDescent="0.25">
      <c r="B45" s="38"/>
      <c r="C45" s="42" t="s">
        <v>152</v>
      </c>
      <c r="D45" s="39" t="s">
        <v>191</v>
      </c>
    </row>
    <row r="46" spans="2:4" ht="12.65" customHeight="1" x14ac:dyDescent="0.25">
      <c r="B46" s="38"/>
      <c r="C46" s="42" t="s">
        <v>169</v>
      </c>
      <c r="D46" s="39" t="s">
        <v>191</v>
      </c>
    </row>
    <row r="47" spans="2:4" ht="12.65" customHeight="1" x14ac:dyDescent="0.25">
      <c r="B47" s="38"/>
      <c r="C47" s="42" t="s">
        <v>219</v>
      </c>
      <c r="D47" s="39" t="s">
        <v>191</v>
      </c>
    </row>
    <row r="48" spans="2:4" ht="12.65" customHeight="1" x14ac:dyDescent="0.25">
      <c r="B48" s="38"/>
      <c r="C48" s="42" t="s">
        <v>220</v>
      </c>
      <c r="D48" s="39" t="s">
        <v>191</v>
      </c>
    </row>
    <row r="49" spans="2:4" ht="12.65" customHeight="1" x14ac:dyDescent="0.25">
      <c r="B49" s="38"/>
      <c r="C49" s="42" t="s">
        <v>221</v>
      </c>
      <c r="D49" s="39" t="s">
        <v>191</v>
      </c>
    </row>
    <row r="50" spans="2:4" ht="12.65" customHeight="1" x14ac:dyDescent="0.25">
      <c r="B50" s="40"/>
      <c r="C50" s="43" t="s">
        <v>192</v>
      </c>
      <c r="D50" s="41" t="s">
        <v>191</v>
      </c>
    </row>
  </sheetData>
  <sortState ref="B6:D50">
    <sortCondition ref="B6"/>
  </sortState>
  <hyperlinks>
    <hyperlink ref="C41" location="Data!$B$5" display="CALENDAR.SEOUL.DATA"/>
    <hyperlink ref="C42" location="Data!$D$5" display="CONV.IR.KRW-CD-91D.CASH.DATA"/>
    <hyperlink ref="C43" location="Data!$G$5" display="CONV.IR.KRW-CD-91D.SWAP.DATA"/>
    <hyperlink ref="C44" location="Data!$J$5" display="CONV.IR.KRW-KR-KTB.BOND.DATA"/>
    <hyperlink ref="C45" location="Data!$M$5" display="CONV.IR.RATE-SETTINGS.KRW-CD-91D.DATA"/>
    <hyperlink ref="C46" location="Data!$P$5" display="FIXINGS.KRW-CD-91D.DATA"/>
    <hyperlink ref="C47" location="Data!$S$5" display="IR.KRW-CD-91D.MID.INSTRUMENTIDS.10680"/>
    <hyperlink ref="C48" location="Data!$U$5" display="IR.KRW-CD-91D.MID.INSTRUMENTIDS.10813"/>
    <hyperlink ref="C49" location="Data!$W$5" display="IR.KRW-KRGOVT.MID.INSTRUMENTIDS.10361"/>
    <hyperlink ref="C50" location="Data!$Y$5" display="QUOTES_SCALARS_DATA_0"/>
    <hyperlink ref="C34" location="SETTINGS!$C$19" display="CALENDAR.SEOUL"/>
    <hyperlink ref="C35" location="SETTINGS!$C$31" display="CONV.IR.KRW-CD-91D.CASH"/>
    <hyperlink ref="C36" location="SETTINGS!$D$31" display="CONV.IR.KRW-CD-91D.SWAP"/>
    <hyperlink ref="C37" location="SETTINGS!$E$31" display="CONV.IR.KRW-KR-KTB.BOND"/>
    <hyperlink ref="C38" location="SETTINGS!$F$31" display="CONV.IR.RATE-SETTINGS.KRW-CD-91D"/>
    <hyperlink ref="C30" location="MARKETDATA!$C$12" display="FIXINGS.KRW-CD-91D"/>
    <hyperlink ref="C31" location="MARKETDATA!$C$31" display="IR.KRW-CD-91D.MID"/>
    <hyperlink ref="C7" location="INSTRUMENT!$C$16" display="IR.KRW-CD-91D.MID.CASH.91D"/>
    <hyperlink ref="C28" location="INSTRUMENTCOLLECTION!$C$13" display="IR.KRW-CD-91D.MID.COLLECTION"/>
    <hyperlink ref="C8" location="INSTRUMENT!$C$33" display="IR.KRW-CD-91D.MID.SWAP.10Y"/>
    <hyperlink ref="C9" location="INSTRUMENT!$D$33" display="IR.KRW-CD-91D.MID.SWAP.12Y"/>
    <hyperlink ref="C10" location="INSTRUMENT!$E$33" display="IR.KRW-CD-91D.MID.SWAP.15Y"/>
    <hyperlink ref="C11" location="INSTRUMENT!$F$33" display="IR.KRW-CD-91D.MID.SWAP.1Y"/>
    <hyperlink ref="C12" location="INSTRUMENT!$G$33" display="IR.KRW-CD-91D.MID.SWAP.20Y"/>
    <hyperlink ref="C13" location="INSTRUMENT!$H$33" display="IR.KRW-CD-91D.MID.SWAP.2Y"/>
    <hyperlink ref="C14" location="INSTRUMENT!$I$33" display="IR.KRW-CD-91D.MID.SWAP.3Y"/>
    <hyperlink ref="C15" location="INSTRUMENT!$J$33" display="IR.KRW-CD-91D.MID.SWAP.4Y"/>
    <hyperlink ref="C16" location="INSTRUMENT!$K$33" display="IR.KRW-CD-91D.MID.SWAP.5Y"/>
    <hyperlink ref="C17" location="INSTRUMENT!$L$33" display="IR.KRW-CD-91D.MID.SWAP.6M"/>
    <hyperlink ref="C18" location="INSTRUMENT!$M$33" display="IR.KRW-CD-91D.MID.SWAP.7Y"/>
    <hyperlink ref="C19" location="INSTRUMENT!$N$33" display="IR.KRW-CD-91D.MID.SWAP.9M"/>
    <hyperlink ref="C32" location="MARKETDATA!$D$31" display="IR.KRW-KRGOVT.MID"/>
    <hyperlink ref="C20" location="INSTRUMENT!$C$51" display="IR.KRW-KRGOVT.MID.BONDYIELD.IR.KRW-KOR-KRGOVT.BOND-0.03055-50Y.YIELD.MID"/>
    <hyperlink ref="C21" location="INSTRUMENT!$D$51" display="IR.KRW-KRGOVT.MID.BONDYIELD.IR.KRW-KOR-KRGOVT.BOND-0.03081-30Y.YIELD.MID"/>
    <hyperlink ref="C22" location="INSTRUMENT!$E$51" display="IR.KRW-KRGOVT.MID.BONDYIELD.IR.KRW-KOR-KRGOVT.BOND-0.03095-20Y.YIELD.MID"/>
    <hyperlink ref="C23" location="INSTRUMENT!$F$51" display="IR.KRW-KRGOVT.MID.BONDYIELD.IR.KRW-KOR-KRGOVT.BOND-0.03171-3Y.YIELD.MID"/>
    <hyperlink ref="C24" location="INSTRUMENT!$G$51" display="IR.KRW-KRGOVT.MID.BONDYIELD.IR.KRW-KOR-KRGOVT.BOND-0.03189-5Y.YIELD.MID"/>
    <hyperlink ref="C25" location="INSTRUMENT!$H$51" display="IR.KRW-KRGOVT.MID.BONDYIELD.IR.KRW-KOR-KRGOVT.BOND-0.03195-10Y.YIELD.MID"/>
    <hyperlink ref="C26" location="INSTRUMENT!$I$51" display="IR.KRW-KRGOVT.MID.BONDYIELD.IR.KRW-KOR-KRGOVT.BOND-0.03242-2Y.YIELD.MID"/>
    <hyperlink ref="C27" location="INSTRUMENT!$J$51" display="IR.KRW-KRGOVT.MID.BONDYIELD.IR.KRW-KOR-KRGOVT.BOND-0.03408-1Y.YIELD.MID"/>
    <hyperlink ref="C29" location="INSTRUMENTCOLLECTION!$D$13" display="IR.KRW-KRGOVT.MID.COLLECTION"/>
    <hyperlink ref="C39" location="SETTINGS!$C$44" display="IR.RATE-SETTINGS.KRW-CD-91D"/>
    <hyperlink ref="C40" location="SETTINGS!$C$60" display="IR.SPOT-STRATEGY.KRW-IBOR.T+2"/>
    <hyperlink ref="C33" location="MARKETDATA!$C$69" display="QUOTES_SCALARS_0"/>
    <hyperlink ref="C6" location="EVENTS!$C$12" display="TODAY"/>
  </hyperlinks>
  <pageMargins left="0.5" right="0.5" top="1" bottom="1" header="0.5" footer="0.5"/>
  <pageSetup scale="61" orientation="portrait" horizontalDpi="200" verticalDpi="200" r:id="rId1"/>
  <headerFooter alignWithMargins="0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473"/>
  <sheetViews>
    <sheetView showGridLines="0" workbookViewId="0">
      <selection activeCell="K24" sqref="K24"/>
    </sheetView>
  </sheetViews>
  <sheetFormatPr defaultColWidth="9.1796875" defaultRowHeight="12.65" customHeight="1" x14ac:dyDescent="0.25"/>
  <cols>
    <col min="1" max="1" width="1.6328125" style="1" customWidth="1"/>
    <col min="2" max="2" width="23.08984375" style="1" bestFit="1" customWidth="1"/>
    <col min="3" max="3" width="1.6328125" style="1" customWidth="1"/>
    <col min="4" max="4" width="31.90625" style="1" bestFit="1" customWidth="1"/>
    <col min="5" max="5" width="32.7265625" style="1" bestFit="1" customWidth="1"/>
    <col min="6" max="6" width="1.6328125" style="1" customWidth="1"/>
    <col min="7" max="7" width="32.36328125" style="1" bestFit="1" customWidth="1"/>
    <col min="8" max="8" width="32.7265625" style="1" bestFit="1" customWidth="1"/>
    <col min="9" max="10" width="1.6328125" style="1" customWidth="1"/>
    <col min="11" max="11" width="41.81640625" style="1" bestFit="1" customWidth="1"/>
    <col min="12" max="12" width="7.90625" style="1" bestFit="1" customWidth="1"/>
    <col min="13" max="13" width="1.6328125" style="1" customWidth="1"/>
    <col min="14" max="14" width="25.81640625" style="1" bestFit="1" customWidth="1"/>
    <col min="15" max="15" width="7.7265625" style="1" bestFit="1" customWidth="1"/>
    <col min="16" max="16" width="1.6328125" style="1" customWidth="1"/>
    <col min="17" max="17" width="40.08984375" style="1" bestFit="1" customWidth="1"/>
    <col min="18" max="18" width="1.6328125" style="1" customWidth="1"/>
    <col min="19" max="19" width="40.08984375" style="1" bestFit="1" customWidth="1"/>
    <col min="20" max="20" width="1.6328125" style="1" customWidth="1"/>
    <col min="21" max="21" width="47.36328125" style="1" bestFit="1" customWidth="1"/>
    <col min="22" max="22" width="7.7265625" style="1" bestFit="1" customWidth="1"/>
    <col min="23" max="252" width="1.6328125" style="1" customWidth="1"/>
    <col min="253" max="16384" width="9.1796875" style="1"/>
  </cols>
  <sheetData>
    <row r="1" spans="2:22" ht="31.5" customHeight="1" x14ac:dyDescent="0.25"/>
    <row r="2" spans="2:22" ht="12" customHeight="1" x14ac:dyDescent="0.25"/>
    <row r="3" spans="2:22" ht="12" customHeight="1" x14ac:dyDescent="0.25"/>
    <row r="5" spans="2:22" ht="21" customHeight="1" x14ac:dyDescent="0.25">
      <c r="B5" s="3" t="str">
        <f ca="1">_xll.nxLibData(B6:B6,B7:B868,"CALENDAR.SEOUL.DATA")</f>
        <v>CALENDAR.SEOUL.DATA</v>
      </c>
      <c r="D5" s="10" t="str">
        <f ca="1">_xll.nxLibData(D6:E6,D7:E19,"CONV.IR.KRW-CD-91D.CASH.DATA")</f>
        <v>CONV.IR.KRW-CD-91D.CASH.DATA</v>
      </c>
      <c r="E5" s="11"/>
      <c r="G5" s="10" t="str">
        <f ca="1">_xll.nxLibData(G6:H6,G7:H48,"CONV.IR.KRW-CD-91D.SWAP.DATA")</f>
        <v>CONV.IR.KRW-CD-91D.SWAP.DATA</v>
      </c>
      <c r="H5" s="11"/>
      <c r="K5" s="10" t="str">
        <f ca="1">_xll.nxLibData(K6:L6,K7:L16,"CONV.IR.RATE-SETTINGS.KRW-CD-91D.DATA")</f>
        <v>CONV.IR.RATE-SETTINGS.KRW-CD-91D.DATA</v>
      </c>
      <c r="L5" s="11"/>
      <c r="N5" s="10" t="str">
        <f ca="1">_xll.nxLibData(N6:O6,N7:O7473,"FIXINGS.KRW-CD-91D.DATA")</f>
        <v>FIXINGS.KRW-CD-91D.DATA</v>
      </c>
      <c r="O5" s="11"/>
      <c r="Q5" s="3" t="str">
        <f ca="1">_xll.nxLibData(Q6:Q6,Q7:Q7,"IR.KRW-CD-91D.MID.INSTRUMENTIDS.10680")</f>
        <v>IR.KRW-CD-91D.MID.INSTRUMENTIDS.10680</v>
      </c>
      <c r="S5" s="3" t="str">
        <f ca="1">_xll.nxLibData(S6:S6,S7:S18,"IR.KRW-CD-91D.MID.INSTRUMENTIDS.10813")</f>
        <v>IR.KRW-CD-91D.MID.INSTRUMENTIDS.10813</v>
      </c>
      <c r="U5" s="10" t="str">
        <f ca="1">_xll.nxLibData(U6:V6,U7:V19,"QUOTES_SCALARS_DATA_0")</f>
        <v>QUOTES_SCALARS_DATA_0</v>
      </c>
      <c r="V5" s="11"/>
    </row>
    <row r="6" spans="2:22" ht="12.65" customHeight="1" x14ac:dyDescent="0.25">
      <c r="B6" s="4" t="str">
        <f>"DATES"</f>
        <v>DATES</v>
      </c>
      <c r="D6" s="12" t="str">
        <f>"NAME"</f>
        <v>NAME</v>
      </c>
      <c r="E6" s="13" t="str">
        <f>"VALUE"</f>
        <v>VALUE</v>
      </c>
      <c r="G6" s="12" t="str">
        <f>"NAME"</f>
        <v>NAME</v>
      </c>
      <c r="H6" s="13" t="str">
        <f>"VALUE"</f>
        <v>VALUE</v>
      </c>
      <c r="K6" s="12" t="str">
        <f>"NAME"</f>
        <v>NAME</v>
      </c>
      <c r="L6" s="13" t="str">
        <f>"VALUE"</f>
        <v>VALUE</v>
      </c>
      <c r="N6" s="12" t="str">
        <f>"DATE"</f>
        <v>DATE</v>
      </c>
      <c r="O6" s="13" t="str">
        <f>"VALUE"</f>
        <v>VALUE</v>
      </c>
      <c r="Q6" s="4" t="str">
        <f>"ID"</f>
        <v>ID</v>
      </c>
      <c r="S6" s="4" t="str">
        <f>"ID"</f>
        <v>ID</v>
      </c>
      <c r="U6" s="12" t="str">
        <f>"NAME"</f>
        <v>NAME</v>
      </c>
      <c r="V6" s="13" t="str">
        <f>"VALUE"</f>
        <v>VALUE</v>
      </c>
    </row>
    <row r="7" spans="2:22" ht="12.65" customHeight="1" x14ac:dyDescent="0.25">
      <c r="B7" s="7">
        <v>33970</v>
      </c>
      <c r="D7" s="14" t="s">
        <v>0</v>
      </c>
      <c r="E7" s="15" t="s">
        <v>1</v>
      </c>
      <c r="G7" s="14" t="s">
        <v>21</v>
      </c>
      <c r="H7" s="15" t="s">
        <v>22</v>
      </c>
      <c r="K7" s="14" t="s">
        <v>6</v>
      </c>
      <c r="L7" s="15" t="s">
        <v>73</v>
      </c>
      <c r="N7" s="20">
        <v>34031</v>
      </c>
      <c r="O7" s="15">
        <v>0.1205</v>
      </c>
      <c r="Q7" s="23" t="s">
        <v>86</v>
      </c>
      <c r="S7" s="2" t="s">
        <v>87</v>
      </c>
      <c r="U7" s="14" t="s">
        <v>99</v>
      </c>
      <c r="V7" s="15">
        <v>3.8300000000000001E-2</v>
      </c>
    </row>
    <row r="8" spans="2:22" ht="12.65" customHeight="1" x14ac:dyDescent="0.25">
      <c r="B8" s="8">
        <v>33991</v>
      </c>
      <c r="D8" s="16" t="s">
        <v>2</v>
      </c>
      <c r="E8" s="17" t="s">
        <v>3</v>
      </c>
      <c r="G8" s="16" t="s">
        <v>23</v>
      </c>
      <c r="H8" s="17" t="s">
        <v>24</v>
      </c>
      <c r="K8" s="16" t="s">
        <v>74</v>
      </c>
      <c r="L8" s="17" t="s">
        <v>75</v>
      </c>
      <c r="N8" s="21">
        <v>34032</v>
      </c>
      <c r="O8" s="17">
        <v>0.1195</v>
      </c>
      <c r="S8" s="5" t="s">
        <v>88</v>
      </c>
      <c r="U8" s="16" t="s">
        <v>100</v>
      </c>
      <c r="V8" s="17">
        <v>2.9749999999999999E-2</v>
      </c>
    </row>
    <row r="9" spans="2:22" ht="12.65" customHeight="1" x14ac:dyDescent="0.25">
      <c r="B9" s="8">
        <v>34029</v>
      </c>
      <c r="D9" s="16" t="s">
        <v>4</v>
      </c>
      <c r="E9" s="17" t="s">
        <v>1</v>
      </c>
      <c r="G9" s="16" t="s">
        <v>25</v>
      </c>
      <c r="H9" s="17" t="b">
        <v>0</v>
      </c>
      <c r="K9" s="16" t="s">
        <v>76</v>
      </c>
      <c r="L9" s="17" t="s">
        <v>69</v>
      </c>
      <c r="N9" s="21">
        <v>34033</v>
      </c>
      <c r="O9" s="17">
        <v>0.12</v>
      </c>
      <c r="S9" s="5" t="s">
        <v>89</v>
      </c>
      <c r="U9" s="16" t="s">
        <v>101</v>
      </c>
      <c r="V9" s="17">
        <v>2.9899999999999999E-2</v>
      </c>
    </row>
    <row r="10" spans="2:22" ht="12.65" customHeight="1" x14ac:dyDescent="0.25">
      <c r="B10" s="8">
        <v>34038</v>
      </c>
      <c r="D10" s="16" t="s">
        <v>5</v>
      </c>
      <c r="E10" s="17" t="s">
        <v>3</v>
      </c>
      <c r="G10" s="16" t="s">
        <v>26</v>
      </c>
      <c r="H10" s="17" t="s">
        <v>1</v>
      </c>
      <c r="K10" s="16" t="s">
        <v>77</v>
      </c>
      <c r="L10" s="17" t="s">
        <v>1</v>
      </c>
      <c r="N10" s="21">
        <v>34036</v>
      </c>
      <c r="O10" s="17">
        <v>0.11849999999999999</v>
      </c>
      <c r="S10" s="5" t="s">
        <v>90</v>
      </c>
      <c r="U10" s="16" t="s">
        <v>102</v>
      </c>
      <c r="V10" s="17">
        <v>0.03</v>
      </c>
    </row>
    <row r="11" spans="2:22" ht="12.65" customHeight="1" x14ac:dyDescent="0.25">
      <c r="B11" s="8">
        <v>34064</v>
      </c>
      <c r="D11" s="16" t="s">
        <v>6</v>
      </c>
      <c r="E11" s="17" t="s">
        <v>7</v>
      </c>
      <c r="G11" s="16" t="s">
        <v>27</v>
      </c>
      <c r="H11" s="17" t="s">
        <v>28</v>
      </c>
      <c r="K11" s="16" t="s">
        <v>78</v>
      </c>
      <c r="L11" s="17" t="s">
        <v>79</v>
      </c>
      <c r="N11" s="21">
        <v>34037</v>
      </c>
      <c r="O11" s="17">
        <v>0.11899999999999999</v>
      </c>
      <c r="S11" s="5" t="s">
        <v>91</v>
      </c>
      <c r="U11" s="16" t="s">
        <v>103</v>
      </c>
      <c r="V11" s="17">
        <v>3.5150000000000001E-2</v>
      </c>
    </row>
    <row r="12" spans="2:22" ht="12.65" customHeight="1" x14ac:dyDescent="0.25">
      <c r="B12" s="8">
        <v>34094</v>
      </c>
      <c r="D12" s="16" t="s">
        <v>8</v>
      </c>
      <c r="E12" s="17" t="s">
        <v>9</v>
      </c>
      <c r="G12" s="16" t="s">
        <v>29</v>
      </c>
      <c r="H12" s="17" t="s">
        <v>9</v>
      </c>
      <c r="K12" s="16" t="s">
        <v>80</v>
      </c>
      <c r="L12" s="17" t="s">
        <v>1</v>
      </c>
      <c r="N12" s="21">
        <v>34039</v>
      </c>
      <c r="O12" s="17">
        <v>0.11749999999999999</v>
      </c>
      <c r="S12" s="5" t="s">
        <v>92</v>
      </c>
      <c r="U12" s="16" t="s">
        <v>104</v>
      </c>
      <c r="V12" s="17">
        <v>2.9649999999999999E-2</v>
      </c>
    </row>
    <row r="13" spans="2:22" ht="12.65" customHeight="1" x14ac:dyDescent="0.25">
      <c r="B13" s="8">
        <v>34117</v>
      </c>
      <c r="D13" s="16" t="s">
        <v>10</v>
      </c>
      <c r="E13" s="17" t="b">
        <v>1</v>
      </c>
      <c r="G13" s="16" t="s">
        <v>30</v>
      </c>
      <c r="H13" s="17" t="s">
        <v>1</v>
      </c>
      <c r="K13" s="16" t="s">
        <v>81</v>
      </c>
      <c r="L13" s="17" t="s">
        <v>82</v>
      </c>
      <c r="N13" s="21">
        <v>34040</v>
      </c>
      <c r="O13" s="17">
        <v>0.11849999999999999</v>
      </c>
      <c r="S13" s="5" t="s">
        <v>93</v>
      </c>
      <c r="U13" s="16" t="s">
        <v>105</v>
      </c>
      <c r="V13" s="17">
        <v>3.2250000000000001E-2</v>
      </c>
    </row>
    <row r="14" spans="2:22" ht="12.65" customHeight="1" x14ac:dyDescent="0.25">
      <c r="B14" s="8">
        <v>34241</v>
      </c>
      <c r="D14" s="16" t="s">
        <v>11</v>
      </c>
      <c r="E14" s="17" t="b">
        <v>0</v>
      </c>
      <c r="G14" s="16" t="s">
        <v>31</v>
      </c>
      <c r="H14" s="17" t="s">
        <v>28</v>
      </c>
      <c r="K14" s="16" t="s">
        <v>83</v>
      </c>
      <c r="L14" s="17" t="b">
        <v>1</v>
      </c>
      <c r="N14" s="21">
        <v>34043</v>
      </c>
      <c r="O14" s="17">
        <v>0.11899999999999999</v>
      </c>
      <c r="S14" s="5" t="s">
        <v>94</v>
      </c>
      <c r="U14" s="16" t="s">
        <v>106</v>
      </c>
      <c r="V14" s="17">
        <v>3.065E-2</v>
      </c>
    </row>
    <row r="15" spans="2:22" ht="12.65" customHeight="1" x14ac:dyDescent="0.25">
      <c r="B15" s="8">
        <v>34242</v>
      </c>
      <c r="D15" s="16" t="s">
        <v>12</v>
      </c>
      <c r="E15" s="17" t="s">
        <v>13</v>
      </c>
      <c r="G15" s="16" t="s">
        <v>32</v>
      </c>
      <c r="H15" s="17" t="b">
        <v>1</v>
      </c>
      <c r="K15" s="16" t="s">
        <v>84</v>
      </c>
      <c r="L15" s="17" t="s">
        <v>79</v>
      </c>
      <c r="N15" s="21">
        <v>34044</v>
      </c>
      <c r="O15" s="17">
        <v>0.11899999999999999</v>
      </c>
      <c r="S15" s="5" t="s">
        <v>95</v>
      </c>
      <c r="U15" s="16" t="s">
        <v>107</v>
      </c>
      <c r="V15" s="17">
        <v>3.0200000000000001E-2</v>
      </c>
    </row>
    <row r="16" spans="2:22" ht="12.65" customHeight="1" x14ac:dyDescent="0.25">
      <c r="B16" s="8">
        <v>34243</v>
      </c>
      <c r="D16" s="16" t="s">
        <v>14</v>
      </c>
      <c r="E16" s="17">
        <v>3</v>
      </c>
      <c r="G16" s="16" t="s">
        <v>33</v>
      </c>
      <c r="H16" s="17" t="b">
        <v>0</v>
      </c>
      <c r="K16" s="18" t="s">
        <v>85</v>
      </c>
      <c r="L16" s="19" t="s">
        <v>1</v>
      </c>
      <c r="N16" s="21">
        <v>34046</v>
      </c>
      <c r="O16" s="17">
        <v>0.11849999999999999</v>
      </c>
      <c r="S16" s="5" t="s">
        <v>96</v>
      </c>
      <c r="U16" s="16" t="s">
        <v>108</v>
      </c>
      <c r="V16" s="17">
        <v>2.9749999999999999E-2</v>
      </c>
    </row>
    <row r="17" spans="2:22" ht="12.65" customHeight="1" x14ac:dyDescent="0.25">
      <c r="B17" s="8">
        <v>34374</v>
      </c>
      <c r="D17" s="16" t="s">
        <v>15</v>
      </c>
      <c r="E17" s="17" t="s">
        <v>16</v>
      </c>
      <c r="G17" s="16" t="s">
        <v>34</v>
      </c>
      <c r="H17" s="17" t="s">
        <v>22</v>
      </c>
      <c r="N17" s="21">
        <v>34050</v>
      </c>
      <c r="O17" s="17">
        <v>0.1145</v>
      </c>
      <c r="S17" s="5" t="s">
        <v>97</v>
      </c>
      <c r="U17" s="16" t="s">
        <v>109</v>
      </c>
      <c r="V17" s="17">
        <v>3.6900000000000002E-2</v>
      </c>
    </row>
    <row r="18" spans="2:22" ht="12.65" customHeight="1" x14ac:dyDescent="0.25">
      <c r="B18" s="8">
        <v>34375</v>
      </c>
      <c r="D18" s="16" t="s">
        <v>17</v>
      </c>
      <c r="E18" s="17" t="s">
        <v>18</v>
      </c>
      <c r="G18" s="16" t="s">
        <v>35</v>
      </c>
      <c r="H18" s="17" t="s">
        <v>24</v>
      </c>
      <c r="N18" s="21">
        <v>34051</v>
      </c>
      <c r="O18" s="17">
        <v>0.11550000000000001</v>
      </c>
      <c r="S18" s="6" t="s">
        <v>98</v>
      </c>
      <c r="U18" s="16" t="s">
        <v>110</v>
      </c>
      <c r="V18" s="17">
        <v>2.9600000000000001E-2</v>
      </c>
    </row>
    <row r="19" spans="2:22" ht="12.65" customHeight="1" x14ac:dyDescent="0.25">
      <c r="B19" s="8">
        <v>34376</v>
      </c>
      <c r="D19" s="18" t="s">
        <v>19</v>
      </c>
      <c r="E19" s="19" t="s">
        <v>20</v>
      </c>
      <c r="G19" s="16" t="s">
        <v>36</v>
      </c>
      <c r="H19" s="17" t="b">
        <v>0</v>
      </c>
      <c r="N19" s="21">
        <v>34052</v>
      </c>
      <c r="O19" s="17">
        <v>0.11550000000000001</v>
      </c>
      <c r="U19" s="16" t="s">
        <v>111</v>
      </c>
      <c r="V19" s="17">
        <v>3.6049999999999999E-2</v>
      </c>
    </row>
    <row r="20" spans="2:22" ht="12.65" customHeight="1" x14ac:dyDescent="0.25">
      <c r="B20" s="8">
        <v>34394</v>
      </c>
      <c r="G20" s="16" t="s">
        <v>37</v>
      </c>
      <c r="H20" s="17" t="s">
        <v>1</v>
      </c>
      <c r="N20" s="21">
        <v>34053</v>
      </c>
      <c r="O20" s="17">
        <v>0.11600000000000001</v>
      </c>
      <c r="U20" s="16"/>
      <c r="V20" s="17"/>
    </row>
    <row r="21" spans="2:22" ht="12.65" customHeight="1" x14ac:dyDescent="0.25">
      <c r="B21" s="8">
        <v>34429</v>
      </c>
      <c r="G21" s="16" t="s">
        <v>38</v>
      </c>
      <c r="H21" s="17" t="s">
        <v>28</v>
      </c>
      <c r="N21" s="21">
        <v>34054</v>
      </c>
      <c r="O21" s="17">
        <v>0.1172</v>
      </c>
      <c r="U21" s="16"/>
      <c r="V21" s="17"/>
    </row>
    <row r="22" spans="2:22" ht="12.65" customHeight="1" x14ac:dyDescent="0.25">
      <c r="B22" s="8">
        <v>34459</v>
      </c>
      <c r="G22" s="16" t="s">
        <v>39</v>
      </c>
      <c r="H22" s="17" t="s">
        <v>40</v>
      </c>
      <c r="N22" s="21">
        <v>34057</v>
      </c>
      <c r="O22" s="17">
        <v>0.115</v>
      </c>
      <c r="U22" s="16"/>
      <c r="V22" s="17"/>
    </row>
    <row r="23" spans="2:22" ht="12.65" customHeight="1" x14ac:dyDescent="0.25">
      <c r="B23" s="8">
        <v>34472</v>
      </c>
      <c r="G23" s="16" t="s">
        <v>41</v>
      </c>
      <c r="H23" s="17" t="s">
        <v>1</v>
      </c>
      <c r="N23" s="21">
        <v>34058</v>
      </c>
      <c r="O23" s="17">
        <v>0.1145</v>
      </c>
      <c r="U23" s="16"/>
      <c r="V23" s="17"/>
    </row>
    <row r="24" spans="2:22" ht="12.65" customHeight="1" x14ac:dyDescent="0.25">
      <c r="B24" s="8">
        <v>34491</v>
      </c>
      <c r="G24" s="16" t="s">
        <v>42</v>
      </c>
      <c r="H24" s="17" t="s">
        <v>28</v>
      </c>
      <c r="N24" s="21">
        <v>34066</v>
      </c>
      <c r="O24" s="17">
        <v>0.11849999999999999</v>
      </c>
      <c r="U24" s="16"/>
      <c r="V24" s="17"/>
    </row>
    <row r="25" spans="2:22" ht="12.65" customHeight="1" x14ac:dyDescent="0.25">
      <c r="B25" s="8">
        <v>34561</v>
      </c>
      <c r="G25" s="16" t="s">
        <v>43</v>
      </c>
      <c r="H25" s="17" t="s">
        <v>9</v>
      </c>
      <c r="N25" s="21">
        <v>34067</v>
      </c>
      <c r="O25" s="17">
        <v>0.1162</v>
      </c>
      <c r="U25" s="16"/>
      <c r="V25" s="17"/>
    </row>
    <row r="26" spans="2:22" ht="12.65" customHeight="1" x14ac:dyDescent="0.25">
      <c r="B26" s="8">
        <v>34596</v>
      </c>
      <c r="G26" s="16" t="s">
        <v>44</v>
      </c>
      <c r="H26" s="17" t="s">
        <v>1</v>
      </c>
      <c r="N26" s="21">
        <v>34068</v>
      </c>
      <c r="O26" s="17">
        <v>0.1162</v>
      </c>
      <c r="U26" s="16"/>
      <c r="V26" s="17"/>
    </row>
    <row r="27" spans="2:22" ht="12.65" customHeight="1" x14ac:dyDescent="0.25">
      <c r="B27" s="8">
        <v>34597</v>
      </c>
      <c r="G27" s="16" t="s">
        <v>45</v>
      </c>
      <c r="H27" s="17" t="s">
        <v>28</v>
      </c>
      <c r="N27" s="21">
        <v>34071</v>
      </c>
      <c r="O27" s="17">
        <v>0.11550000000000001</v>
      </c>
      <c r="U27" s="18"/>
      <c r="V27" s="19"/>
    </row>
    <row r="28" spans="2:22" ht="12.65" customHeight="1" x14ac:dyDescent="0.25">
      <c r="B28" s="8">
        <v>34598</v>
      </c>
      <c r="G28" s="16" t="s">
        <v>46</v>
      </c>
      <c r="H28" s="17" t="b">
        <v>1</v>
      </c>
      <c r="N28" s="21">
        <v>34072</v>
      </c>
      <c r="O28" s="17">
        <v>0.1148</v>
      </c>
    </row>
    <row r="29" spans="2:22" ht="12.65" customHeight="1" x14ac:dyDescent="0.25">
      <c r="B29" s="8">
        <v>34610</v>
      </c>
      <c r="G29" s="16" t="s">
        <v>47</v>
      </c>
      <c r="H29" s="17" t="b">
        <v>0</v>
      </c>
      <c r="N29" s="21">
        <v>34074</v>
      </c>
      <c r="O29" s="17">
        <v>0.114</v>
      </c>
    </row>
    <row r="30" spans="2:22" ht="12.65" customHeight="1" x14ac:dyDescent="0.25">
      <c r="B30" s="8">
        <v>34701</v>
      </c>
      <c r="G30" s="16" t="s">
        <v>6</v>
      </c>
      <c r="H30" s="17" t="s">
        <v>22</v>
      </c>
      <c r="N30" s="21">
        <v>34078</v>
      </c>
      <c r="O30" s="17">
        <v>0.1145</v>
      </c>
    </row>
    <row r="31" spans="2:22" ht="12.65" customHeight="1" x14ac:dyDescent="0.25">
      <c r="B31" s="8">
        <v>34729</v>
      </c>
      <c r="G31" s="16" t="s">
        <v>48</v>
      </c>
      <c r="H31" s="17" t="s">
        <v>24</v>
      </c>
      <c r="N31" s="21">
        <v>34079</v>
      </c>
      <c r="O31" s="17">
        <v>0.1145</v>
      </c>
    </row>
    <row r="32" spans="2:22" ht="12.65" customHeight="1" x14ac:dyDescent="0.25">
      <c r="B32" s="8">
        <v>34730</v>
      </c>
      <c r="G32" s="16" t="s">
        <v>49</v>
      </c>
      <c r="H32" s="17" t="s">
        <v>1</v>
      </c>
      <c r="N32" s="21">
        <v>34080</v>
      </c>
      <c r="O32" s="17">
        <v>0.115</v>
      </c>
    </row>
    <row r="33" spans="2:15" ht="12.65" customHeight="1" x14ac:dyDescent="0.25">
      <c r="B33" s="8">
        <v>34731</v>
      </c>
      <c r="G33" s="16" t="s">
        <v>50</v>
      </c>
      <c r="H33" s="17" t="s">
        <v>9</v>
      </c>
      <c r="N33" s="21">
        <v>34081</v>
      </c>
      <c r="O33" s="17">
        <v>0.11550000000000001</v>
      </c>
    </row>
    <row r="34" spans="2:15" ht="12.65" customHeight="1" x14ac:dyDescent="0.25">
      <c r="B34" s="8">
        <v>34759</v>
      </c>
      <c r="G34" s="16" t="s">
        <v>51</v>
      </c>
      <c r="H34" s="17" t="s">
        <v>1</v>
      </c>
      <c r="N34" s="21">
        <v>34082</v>
      </c>
      <c r="O34" s="17">
        <v>0.115</v>
      </c>
    </row>
    <row r="35" spans="2:15" ht="12.65" customHeight="1" x14ac:dyDescent="0.25">
      <c r="B35" s="8">
        <v>34794</v>
      </c>
      <c r="G35" s="16" t="s">
        <v>52</v>
      </c>
      <c r="H35" s="17" t="s">
        <v>22</v>
      </c>
      <c r="N35" s="21">
        <v>34085</v>
      </c>
      <c r="O35" s="17">
        <v>0.114</v>
      </c>
    </row>
    <row r="36" spans="2:15" ht="12.65" customHeight="1" x14ac:dyDescent="0.25">
      <c r="B36" s="8">
        <v>34820</v>
      </c>
      <c r="G36" s="16" t="s">
        <v>53</v>
      </c>
      <c r="H36" s="17" t="s">
        <v>24</v>
      </c>
      <c r="N36" s="21">
        <v>34086</v>
      </c>
      <c r="O36" s="17">
        <v>0.1135</v>
      </c>
    </row>
    <row r="37" spans="2:15" ht="12.65" customHeight="1" x14ac:dyDescent="0.25">
      <c r="B37" s="8">
        <v>34824</v>
      </c>
      <c r="G37" s="16" t="s">
        <v>54</v>
      </c>
      <c r="H37" s="17" t="s">
        <v>1</v>
      </c>
      <c r="N37" s="21">
        <v>34087</v>
      </c>
      <c r="O37" s="17">
        <v>0.1135</v>
      </c>
    </row>
    <row r="38" spans="2:15" ht="12.65" customHeight="1" x14ac:dyDescent="0.25">
      <c r="B38" s="8">
        <v>34856</v>
      </c>
      <c r="G38" s="16" t="s">
        <v>55</v>
      </c>
      <c r="H38" s="17" t="s">
        <v>13</v>
      </c>
      <c r="N38" s="21">
        <v>34089</v>
      </c>
      <c r="O38" s="17">
        <v>0.114</v>
      </c>
    </row>
    <row r="39" spans="2:15" ht="12.65" customHeight="1" x14ac:dyDescent="0.25">
      <c r="B39" s="8">
        <v>34877</v>
      </c>
      <c r="G39" s="16" t="s">
        <v>56</v>
      </c>
      <c r="H39" s="17" t="s">
        <v>1</v>
      </c>
      <c r="N39" s="21">
        <v>34092</v>
      </c>
      <c r="O39" s="17">
        <v>0.114</v>
      </c>
    </row>
    <row r="40" spans="2:15" ht="12.65" customHeight="1" x14ac:dyDescent="0.25">
      <c r="B40" s="8">
        <v>34897</v>
      </c>
      <c r="G40" s="16" t="s">
        <v>57</v>
      </c>
      <c r="H40" s="17" t="s">
        <v>9</v>
      </c>
      <c r="N40" s="21">
        <v>34093</v>
      </c>
      <c r="O40" s="17">
        <v>0.114</v>
      </c>
    </row>
    <row r="41" spans="2:15" ht="12.65" customHeight="1" x14ac:dyDescent="0.25">
      <c r="B41" s="8">
        <v>34926</v>
      </c>
      <c r="G41" s="16" t="s">
        <v>58</v>
      </c>
      <c r="H41" s="17" t="s">
        <v>1</v>
      </c>
      <c r="N41" s="21">
        <v>34145</v>
      </c>
      <c r="O41" s="17">
        <v>0.13150000000000001</v>
      </c>
    </row>
    <row r="42" spans="2:15" ht="12.65" customHeight="1" x14ac:dyDescent="0.25">
      <c r="B42" s="8">
        <v>34950</v>
      </c>
      <c r="G42" s="16" t="s">
        <v>59</v>
      </c>
      <c r="H42" s="17" t="s">
        <v>28</v>
      </c>
      <c r="N42" s="21">
        <v>34148</v>
      </c>
      <c r="O42" s="17">
        <v>0.13150000000000001</v>
      </c>
    </row>
    <row r="43" spans="2:15" ht="12.65" customHeight="1" x14ac:dyDescent="0.25">
      <c r="B43" s="8">
        <v>34975</v>
      </c>
      <c r="G43" s="16" t="s">
        <v>14</v>
      </c>
      <c r="H43" s="17">
        <v>2</v>
      </c>
      <c r="N43" s="21">
        <v>34171</v>
      </c>
      <c r="O43" s="17">
        <v>0.14099999999999999</v>
      </c>
    </row>
    <row r="44" spans="2:15" ht="12.65" customHeight="1" x14ac:dyDescent="0.25">
      <c r="B44" s="8">
        <v>35058</v>
      </c>
      <c r="G44" s="16" t="s">
        <v>12</v>
      </c>
      <c r="H44" s="17" t="s">
        <v>13</v>
      </c>
      <c r="N44" s="21">
        <v>34172</v>
      </c>
      <c r="O44" s="17">
        <v>0.13900000000000001</v>
      </c>
    </row>
    <row r="45" spans="2:15" ht="12.65" customHeight="1" x14ac:dyDescent="0.25">
      <c r="B45" s="8">
        <v>35065</v>
      </c>
      <c r="G45" s="16" t="s">
        <v>60</v>
      </c>
      <c r="H45" s="17" t="s">
        <v>61</v>
      </c>
      <c r="N45" s="21">
        <v>34173</v>
      </c>
      <c r="O45" s="17">
        <v>0.13700000000000001</v>
      </c>
    </row>
    <row r="46" spans="2:15" ht="12.65" customHeight="1" x14ac:dyDescent="0.25">
      <c r="B46" s="8">
        <v>35066</v>
      </c>
      <c r="G46" s="16" t="s">
        <v>62</v>
      </c>
      <c r="H46" s="17" t="s">
        <v>63</v>
      </c>
      <c r="N46" s="21">
        <v>34176</v>
      </c>
      <c r="O46" s="17">
        <v>0.13500000000000001</v>
      </c>
    </row>
    <row r="47" spans="2:15" ht="12.65" customHeight="1" x14ac:dyDescent="0.25">
      <c r="B47" s="8">
        <v>35114</v>
      </c>
      <c r="G47" s="16" t="s">
        <v>19</v>
      </c>
      <c r="H47" s="17" t="s">
        <v>20</v>
      </c>
      <c r="N47" s="21">
        <v>34177</v>
      </c>
      <c r="O47" s="17">
        <v>0.13700000000000001</v>
      </c>
    </row>
    <row r="48" spans="2:15" ht="12.65" customHeight="1" x14ac:dyDescent="0.25">
      <c r="B48" s="8">
        <v>35115</v>
      </c>
      <c r="G48" s="18" t="s">
        <v>15</v>
      </c>
      <c r="H48" s="19" t="s">
        <v>64</v>
      </c>
      <c r="N48" s="21">
        <v>34178</v>
      </c>
      <c r="O48" s="17">
        <v>0.13950000000000001</v>
      </c>
    </row>
    <row r="49" spans="2:15" ht="12.65" customHeight="1" x14ac:dyDescent="0.25">
      <c r="B49" s="8">
        <v>35125</v>
      </c>
      <c r="N49" s="21">
        <v>34179</v>
      </c>
      <c r="O49" s="17">
        <v>0.14099999999999999</v>
      </c>
    </row>
    <row r="50" spans="2:15" ht="12.65" customHeight="1" x14ac:dyDescent="0.25">
      <c r="B50" s="8">
        <v>35160</v>
      </c>
      <c r="N50" s="21">
        <v>34180</v>
      </c>
      <c r="O50" s="17">
        <v>0.14199999999999999</v>
      </c>
    </row>
    <row r="51" spans="2:15" ht="12.65" customHeight="1" x14ac:dyDescent="0.25">
      <c r="B51" s="8">
        <v>35166</v>
      </c>
      <c r="N51" s="21">
        <v>34183</v>
      </c>
      <c r="O51" s="17">
        <v>0.14399999999999999</v>
      </c>
    </row>
    <row r="52" spans="2:15" ht="12.65" customHeight="1" x14ac:dyDescent="0.25">
      <c r="B52" s="8">
        <v>35186</v>
      </c>
      <c r="N52" s="21">
        <v>34184</v>
      </c>
      <c r="O52" s="17">
        <v>0.14599999999999999</v>
      </c>
    </row>
    <row r="53" spans="2:15" ht="12.65" customHeight="1" x14ac:dyDescent="0.25">
      <c r="B53" s="8">
        <v>35209</v>
      </c>
      <c r="N53" s="21">
        <v>34185</v>
      </c>
      <c r="O53" s="17">
        <v>0.14599999999999999</v>
      </c>
    </row>
    <row r="54" spans="2:15" ht="12.65" customHeight="1" x14ac:dyDescent="0.25">
      <c r="B54" s="8">
        <v>35222</v>
      </c>
      <c r="N54" s="21">
        <v>34186</v>
      </c>
      <c r="O54" s="17">
        <v>0.13400000000000001</v>
      </c>
    </row>
    <row r="55" spans="2:15" ht="12.65" customHeight="1" x14ac:dyDescent="0.25">
      <c r="B55" s="8">
        <v>35263</v>
      </c>
      <c r="N55" s="21">
        <v>34187</v>
      </c>
      <c r="O55" s="17">
        <v>0.14149999999999999</v>
      </c>
    </row>
    <row r="56" spans="2:15" ht="12.65" customHeight="1" x14ac:dyDescent="0.25">
      <c r="B56" s="8">
        <v>35292</v>
      </c>
      <c r="N56" s="21">
        <v>34190</v>
      </c>
      <c r="O56" s="17">
        <v>0.14399999999999999</v>
      </c>
    </row>
    <row r="57" spans="2:15" ht="12.65" customHeight="1" x14ac:dyDescent="0.25">
      <c r="B57" s="8">
        <v>35334</v>
      </c>
      <c r="N57" s="21">
        <v>34191</v>
      </c>
      <c r="O57" s="17">
        <v>0.14449999999999999</v>
      </c>
    </row>
    <row r="58" spans="2:15" ht="12.65" customHeight="1" x14ac:dyDescent="0.25">
      <c r="B58" s="8">
        <v>35335</v>
      </c>
      <c r="N58" s="21">
        <v>34192</v>
      </c>
      <c r="O58" s="17">
        <v>0.14599999999999999</v>
      </c>
    </row>
    <row r="59" spans="2:15" ht="12.65" customHeight="1" x14ac:dyDescent="0.25">
      <c r="B59" s="8">
        <v>35341</v>
      </c>
      <c r="N59" s="21">
        <v>34193</v>
      </c>
      <c r="O59" s="17">
        <v>0.14649999999999999</v>
      </c>
    </row>
    <row r="60" spans="2:15" ht="12.65" customHeight="1" x14ac:dyDescent="0.25">
      <c r="B60" s="8">
        <v>35424</v>
      </c>
      <c r="N60" s="21">
        <v>34194</v>
      </c>
      <c r="O60" s="17">
        <v>0.14649999999999999</v>
      </c>
    </row>
    <row r="61" spans="2:15" ht="12.65" customHeight="1" x14ac:dyDescent="0.25">
      <c r="B61" s="8">
        <v>35431</v>
      </c>
      <c r="N61" s="21">
        <v>34197</v>
      </c>
      <c r="O61" s="17">
        <v>0.14799999999999999</v>
      </c>
    </row>
    <row r="62" spans="2:15" ht="12.65" customHeight="1" x14ac:dyDescent="0.25">
      <c r="B62" s="8">
        <v>35432</v>
      </c>
      <c r="N62" s="21">
        <v>34198</v>
      </c>
      <c r="O62" s="17">
        <v>0.14799999999999999</v>
      </c>
    </row>
    <row r="63" spans="2:15" ht="12.65" customHeight="1" x14ac:dyDescent="0.25">
      <c r="B63" s="8">
        <v>35468</v>
      </c>
      <c r="N63" s="21">
        <v>34199</v>
      </c>
      <c r="O63" s="17">
        <v>0.14699999999999999</v>
      </c>
    </row>
    <row r="64" spans="2:15" ht="12.65" customHeight="1" x14ac:dyDescent="0.25">
      <c r="B64" s="8">
        <v>35551</v>
      </c>
      <c r="N64" s="21">
        <v>34200</v>
      </c>
      <c r="O64" s="17">
        <v>0.14699999999999999</v>
      </c>
    </row>
    <row r="65" spans="2:15" ht="12.65" customHeight="1" x14ac:dyDescent="0.25">
      <c r="B65" s="8">
        <v>35555</v>
      </c>
      <c r="N65" s="21">
        <v>34201</v>
      </c>
      <c r="O65" s="17">
        <v>0.14699999999999999</v>
      </c>
    </row>
    <row r="66" spans="2:15" ht="12.65" customHeight="1" x14ac:dyDescent="0.25">
      <c r="B66" s="8">
        <v>35564</v>
      </c>
      <c r="N66" s="21">
        <v>34204</v>
      </c>
      <c r="O66" s="17">
        <v>0.14699999999999999</v>
      </c>
    </row>
    <row r="67" spans="2:15" ht="12.65" customHeight="1" x14ac:dyDescent="0.25">
      <c r="B67" s="8">
        <v>35587</v>
      </c>
      <c r="N67" s="21">
        <v>34205</v>
      </c>
      <c r="O67" s="17">
        <v>0.14699999999999999</v>
      </c>
    </row>
    <row r="68" spans="2:15" ht="12.65" customHeight="1" x14ac:dyDescent="0.25">
      <c r="B68" s="8">
        <v>35628</v>
      </c>
      <c r="N68" s="21">
        <v>34206</v>
      </c>
      <c r="O68" s="17">
        <v>0.14899999999999999</v>
      </c>
    </row>
    <row r="69" spans="2:15" ht="12.65" customHeight="1" x14ac:dyDescent="0.25">
      <c r="B69" s="8">
        <v>35657</v>
      </c>
      <c r="N69" s="21">
        <v>34207</v>
      </c>
      <c r="O69" s="17">
        <v>0.14899999999999999</v>
      </c>
    </row>
    <row r="70" spans="2:15" ht="12.65" customHeight="1" x14ac:dyDescent="0.25">
      <c r="B70" s="8">
        <v>35688</v>
      </c>
      <c r="N70" s="21">
        <v>34208</v>
      </c>
      <c r="O70" s="17">
        <v>0.1515</v>
      </c>
    </row>
    <row r="71" spans="2:15" ht="12.65" customHeight="1" x14ac:dyDescent="0.25">
      <c r="B71" s="8">
        <v>35689</v>
      </c>
      <c r="N71" s="21">
        <v>34211</v>
      </c>
      <c r="O71" s="17">
        <v>0.1605</v>
      </c>
    </row>
    <row r="72" spans="2:15" ht="12.65" customHeight="1" x14ac:dyDescent="0.25">
      <c r="B72" s="8">
        <v>35690</v>
      </c>
      <c r="N72" s="21">
        <v>34212</v>
      </c>
      <c r="O72" s="17">
        <v>0.1565</v>
      </c>
    </row>
    <row r="73" spans="2:15" ht="12.65" customHeight="1" x14ac:dyDescent="0.25">
      <c r="B73" s="8">
        <v>35706</v>
      </c>
      <c r="N73" s="21">
        <v>34213</v>
      </c>
      <c r="O73" s="17">
        <v>0.152</v>
      </c>
    </row>
    <row r="74" spans="2:15" ht="12.65" customHeight="1" x14ac:dyDescent="0.25">
      <c r="B74" s="8">
        <v>35782</v>
      </c>
      <c r="N74" s="21">
        <v>34214</v>
      </c>
      <c r="O74" s="17">
        <v>0.152</v>
      </c>
    </row>
    <row r="75" spans="2:15" ht="12.65" customHeight="1" x14ac:dyDescent="0.25">
      <c r="B75" s="8">
        <v>35789</v>
      </c>
      <c r="N75" s="21">
        <v>34215</v>
      </c>
      <c r="O75" s="17">
        <v>0.15049999999999999</v>
      </c>
    </row>
    <row r="76" spans="2:15" ht="12.65" customHeight="1" x14ac:dyDescent="0.25">
      <c r="B76" s="8">
        <v>35796</v>
      </c>
      <c r="N76" s="21">
        <v>34218</v>
      </c>
      <c r="O76" s="17">
        <v>0.15</v>
      </c>
    </row>
    <row r="77" spans="2:15" ht="12.65" customHeight="1" x14ac:dyDescent="0.25">
      <c r="B77" s="8">
        <v>35797</v>
      </c>
      <c r="N77" s="21">
        <v>34219</v>
      </c>
      <c r="O77" s="17">
        <v>0.15</v>
      </c>
    </row>
    <row r="78" spans="2:15" ht="12.65" customHeight="1" x14ac:dyDescent="0.25">
      <c r="B78" s="8">
        <v>35822</v>
      </c>
      <c r="N78" s="21">
        <v>34220</v>
      </c>
      <c r="O78" s="17">
        <v>0.151</v>
      </c>
    </row>
    <row r="79" spans="2:15" ht="12.65" customHeight="1" x14ac:dyDescent="0.25">
      <c r="B79" s="8">
        <v>35823</v>
      </c>
      <c r="N79" s="21">
        <v>34221</v>
      </c>
      <c r="O79" s="17">
        <v>0.151</v>
      </c>
    </row>
    <row r="80" spans="2:15" ht="12.65" customHeight="1" x14ac:dyDescent="0.25">
      <c r="B80" s="8">
        <v>35824</v>
      </c>
      <c r="N80" s="21">
        <v>34222</v>
      </c>
      <c r="O80" s="17">
        <v>0.151</v>
      </c>
    </row>
    <row r="81" spans="2:15" ht="12.65" customHeight="1" x14ac:dyDescent="0.25">
      <c r="B81" s="8">
        <v>35916</v>
      </c>
      <c r="N81" s="21">
        <v>34225</v>
      </c>
      <c r="O81" s="17">
        <v>0.151</v>
      </c>
    </row>
    <row r="82" spans="2:15" ht="12.65" customHeight="1" x14ac:dyDescent="0.25">
      <c r="B82" s="8">
        <v>35920</v>
      </c>
      <c r="N82" s="21">
        <v>34226</v>
      </c>
      <c r="O82" s="17">
        <v>0.14549999999999999</v>
      </c>
    </row>
    <row r="83" spans="2:15" ht="12.65" customHeight="1" x14ac:dyDescent="0.25">
      <c r="B83" s="8">
        <v>35950</v>
      </c>
      <c r="N83" s="21">
        <v>34227</v>
      </c>
      <c r="O83" s="17">
        <v>0.14699999999999999</v>
      </c>
    </row>
    <row r="84" spans="2:15" ht="12.65" customHeight="1" x14ac:dyDescent="0.25">
      <c r="B84" s="8">
        <v>35993</v>
      </c>
      <c r="N84" s="21">
        <v>34228</v>
      </c>
      <c r="O84" s="17">
        <v>0.14699999999999999</v>
      </c>
    </row>
    <row r="85" spans="2:15" ht="12.65" customHeight="1" x14ac:dyDescent="0.25">
      <c r="B85" s="8">
        <v>36073</v>
      </c>
      <c r="N85" s="21">
        <v>34229</v>
      </c>
      <c r="O85" s="17">
        <v>0.14699999999999999</v>
      </c>
    </row>
    <row r="86" spans="2:15" ht="12.65" customHeight="1" x14ac:dyDescent="0.25">
      <c r="B86" s="8">
        <v>36074</v>
      </c>
      <c r="N86" s="21">
        <v>34232</v>
      </c>
      <c r="O86" s="17">
        <v>0.14549999999999999</v>
      </c>
    </row>
    <row r="87" spans="2:15" ht="12.65" customHeight="1" x14ac:dyDescent="0.25">
      <c r="B87" s="8">
        <v>36154</v>
      </c>
      <c r="N87" s="21">
        <v>34233</v>
      </c>
      <c r="O87" s="17">
        <v>0.14199999999999999</v>
      </c>
    </row>
    <row r="88" spans="2:15" ht="12.65" customHeight="1" x14ac:dyDescent="0.25">
      <c r="B88" s="8">
        <v>36161</v>
      </c>
      <c r="N88" s="21">
        <v>34234</v>
      </c>
      <c r="O88" s="17">
        <v>0.13700000000000001</v>
      </c>
    </row>
    <row r="89" spans="2:15" ht="12.65" customHeight="1" x14ac:dyDescent="0.25">
      <c r="B89" s="8">
        <v>36206</v>
      </c>
      <c r="N89" s="21">
        <v>34235</v>
      </c>
      <c r="O89" s="17">
        <v>0.13800000000000001</v>
      </c>
    </row>
    <row r="90" spans="2:15" ht="12.65" customHeight="1" x14ac:dyDescent="0.25">
      <c r="B90" s="8">
        <v>36207</v>
      </c>
      <c r="N90" s="21">
        <v>34236</v>
      </c>
      <c r="O90" s="17">
        <v>0.14050000000000001</v>
      </c>
    </row>
    <row r="91" spans="2:15" ht="12.65" customHeight="1" x14ac:dyDescent="0.25">
      <c r="B91" s="8">
        <v>36208</v>
      </c>
      <c r="N91" s="21">
        <v>34239</v>
      </c>
      <c r="O91" s="17">
        <v>0.14199999999999999</v>
      </c>
    </row>
    <row r="92" spans="2:15" ht="12.65" customHeight="1" x14ac:dyDescent="0.25">
      <c r="B92" s="8">
        <v>36220</v>
      </c>
      <c r="N92" s="21">
        <v>34240</v>
      </c>
      <c r="O92" s="17">
        <v>0.14199999999999999</v>
      </c>
    </row>
    <row r="93" spans="2:15" ht="12.65" customHeight="1" x14ac:dyDescent="0.25">
      <c r="B93" s="8">
        <v>36255</v>
      </c>
      <c r="N93" s="21">
        <v>34246</v>
      </c>
      <c r="O93" s="17">
        <v>0.13500000000000001</v>
      </c>
    </row>
    <row r="94" spans="2:15" ht="12.65" customHeight="1" x14ac:dyDescent="0.25">
      <c r="B94" s="8">
        <v>36285</v>
      </c>
      <c r="N94" s="21">
        <v>34247</v>
      </c>
      <c r="O94" s="17">
        <v>0.13500000000000001</v>
      </c>
    </row>
    <row r="95" spans="2:15" ht="12.65" customHeight="1" x14ac:dyDescent="0.25">
      <c r="B95" s="8">
        <v>36426</v>
      </c>
      <c r="N95" s="21">
        <v>34248</v>
      </c>
      <c r="O95" s="17">
        <v>0.13750000000000001</v>
      </c>
    </row>
    <row r="96" spans="2:15" ht="12.65" customHeight="1" x14ac:dyDescent="0.25">
      <c r="B96" s="8">
        <v>36427</v>
      </c>
      <c r="N96" s="21">
        <v>34249</v>
      </c>
      <c r="O96" s="17">
        <v>0.13900000000000001</v>
      </c>
    </row>
    <row r="97" spans="2:15" ht="12.65" customHeight="1" x14ac:dyDescent="0.25">
      <c r="B97" s="8">
        <v>36525</v>
      </c>
      <c r="N97" s="21">
        <v>34250</v>
      </c>
      <c r="O97" s="17">
        <v>0.14000000000000001</v>
      </c>
    </row>
    <row r="98" spans="2:15" ht="12.65" customHeight="1" x14ac:dyDescent="0.25">
      <c r="B98" s="8">
        <v>36528</v>
      </c>
      <c r="N98" s="21">
        <v>34253</v>
      </c>
      <c r="O98" s="17">
        <v>0.13900000000000001</v>
      </c>
    </row>
    <row r="99" spans="2:15" ht="12.65" customHeight="1" x14ac:dyDescent="0.25">
      <c r="B99" s="8">
        <v>36560</v>
      </c>
      <c r="N99" s="21">
        <v>34254</v>
      </c>
      <c r="O99" s="17">
        <v>0.13800000000000001</v>
      </c>
    </row>
    <row r="100" spans="2:15" ht="12.65" customHeight="1" x14ac:dyDescent="0.25">
      <c r="B100" s="8">
        <v>36586</v>
      </c>
      <c r="N100" s="21">
        <v>34255</v>
      </c>
      <c r="O100" s="17">
        <v>0.13700000000000001</v>
      </c>
    </row>
    <row r="101" spans="2:15" ht="12.65" customHeight="1" x14ac:dyDescent="0.25">
      <c r="B101" s="8">
        <v>36621</v>
      </c>
      <c r="N101" s="21">
        <v>34256</v>
      </c>
      <c r="O101" s="17">
        <v>0.14000000000000001</v>
      </c>
    </row>
    <row r="102" spans="2:15" ht="12.65" customHeight="1" x14ac:dyDescent="0.25">
      <c r="B102" s="8">
        <v>36629</v>
      </c>
      <c r="N102" s="21">
        <v>34257</v>
      </c>
      <c r="O102" s="17">
        <v>0.14149999999999999</v>
      </c>
    </row>
    <row r="103" spans="2:15" ht="12.65" customHeight="1" x14ac:dyDescent="0.25">
      <c r="B103" s="8">
        <v>36647</v>
      </c>
      <c r="N103" s="21">
        <v>34260</v>
      </c>
      <c r="O103" s="17">
        <v>0.14099999999999999</v>
      </c>
    </row>
    <row r="104" spans="2:15" ht="12.65" customHeight="1" x14ac:dyDescent="0.25">
      <c r="B104" s="8">
        <v>36651</v>
      </c>
      <c r="N104" s="21">
        <v>34261</v>
      </c>
      <c r="O104" s="17">
        <v>0.13900000000000001</v>
      </c>
    </row>
    <row r="105" spans="2:15" ht="12.65" customHeight="1" x14ac:dyDescent="0.25">
      <c r="B105" s="8">
        <v>36657</v>
      </c>
      <c r="N105" s="21">
        <v>34262</v>
      </c>
      <c r="O105" s="17">
        <v>0.13800000000000001</v>
      </c>
    </row>
    <row r="106" spans="2:15" ht="12.65" customHeight="1" x14ac:dyDescent="0.25">
      <c r="B106" s="8">
        <v>36683</v>
      </c>
      <c r="N106" s="21">
        <v>34263</v>
      </c>
      <c r="O106" s="17">
        <v>0.13800000000000001</v>
      </c>
    </row>
    <row r="107" spans="2:15" ht="12.65" customHeight="1" x14ac:dyDescent="0.25">
      <c r="B107" s="8">
        <v>36724</v>
      </c>
      <c r="N107" s="21">
        <v>34264</v>
      </c>
      <c r="O107" s="17">
        <v>0.13</v>
      </c>
    </row>
    <row r="108" spans="2:15" ht="12.65" customHeight="1" x14ac:dyDescent="0.25">
      <c r="B108" s="8">
        <v>36753</v>
      </c>
      <c r="N108" s="21">
        <v>34267</v>
      </c>
      <c r="O108" s="17">
        <v>0.13</v>
      </c>
    </row>
    <row r="109" spans="2:15" ht="12.65" customHeight="1" x14ac:dyDescent="0.25">
      <c r="B109" s="8">
        <v>36780</v>
      </c>
      <c r="N109" s="21">
        <v>34268</v>
      </c>
      <c r="O109" s="17">
        <v>0.13850000000000001</v>
      </c>
    </row>
    <row r="110" spans="2:15" ht="12.65" customHeight="1" x14ac:dyDescent="0.25">
      <c r="B110" s="8">
        <v>36781</v>
      </c>
      <c r="N110" s="21">
        <v>34269</v>
      </c>
      <c r="O110" s="17">
        <v>0.13850000000000001</v>
      </c>
    </row>
    <row r="111" spans="2:15" ht="12.65" customHeight="1" x14ac:dyDescent="0.25">
      <c r="B111" s="8">
        <v>36782</v>
      </c>
      <c r="N111" s="21">
        <v>34270</v>
      </c>
      <c r="O111" s="17">
        <v>0.13850000000000001</v>
      </c>
    </row>
    <row r="112" spans="2:15" ht="12.65" customHeight="1" x14ac:dyDescent="0.25">
      <c r="B112" s="8">
        <v>36802</v>
      </c>
      <c r="N112" s="21">
        <v>34271</v>
      </c>
      <c r="O112" s="17">
        <v>0.13700000000000001</v>
      </c>
    </row>
    <row r="113" spans="2:15" ht="12.65" customHeight="1" x14ac:dyDescent="0.25">
      <c r="B113" s="8">
        <v>36885</v>
      </c>
      <c r="N113" s="21">
        <v>34274</v>
      </c>
      <c r="O113" s="17">
        <v>0.13700000000000001</v>
      </c>
    </row>
    <row r="114" spans="2:15" ht="12.65" customHeight="1" x14ac:dyDescent="0.25">
      <c r="B114" s="8">
        <v>36892</v>
      </c>
      <c r="N114" s="21">
        <v>34275</v>
      </c>
      <c r="O114" s="17">
        <v>0.13300000000000001</v>
      </c>
    </row>
    <row r="115" spans="2:15" ht="12.65" customHeight="1" x14ac:dyDescent="0.25">
      <c r="B115" s="8">
        <v>36914</v>
      </c>
      <c r="N115" s="21">
        <v>34276</v>
      </c>
      <c r="O115" s="17">
        <v>0.13300000000000001</v>
      </c>
    </row>
    <row r="116" spans="2:15" ht="12.65" customHeight="1" x14ac:dyDescent="0.25">
      <c r="B116" s="8">
        <v>36915</v>
      </c>
      <c r="N116" s="21">
        <v>34277</v>
      </c>
      <c r="O116" s="17">
        <v>0.13150000000000001</v>
      </c>
    </row>
    <row r="117" spans="2:15" ht="12.65" customHeight="1" x14ac:dyDescent="0.25">
      <c r="B117" s="8">
        <v>36916</v>
      </c>
      <c r="N117" s="21">
        <v>34278</v>
      </c>
      <c r="O117" s="17">
        <v>0.13200000000000001</v>
      </c>
    </row>
    <row r="118" spans="2:15" ht="12.65" customHeight="1" x14ac:dyDescent="0.25">
      <c r="B118" s="8">
        <v>36951</v>
      </c>
      <c r="N118" s="21">
        <v>34281</v>
      </c>
      <c r="O118" s="17">
        <v>0.13200000000000001</v>
      </c>
    </row>
    <row r="119" spans="2:15" ht="12.65" customHeight="1" x14ac:dyDescent="0.25">
      <c r="B119" s="8">
        <v>36986</v>
      </c>
      <c r="N119" s="21">
        <v>34282</v>
      </c>
      <c r="O119" s="17">
        <v>0.13100000000000001</v>
      </c>
    </row>
    <row r="120" spans="2:15" ht="12.65" customHeight="1" x14ac:dyDescent="0.25">
      <c r="B120" s="8">
        <v>37012</v>
      </c>
      <c r="N120" s="21">
        <v>34283</v>
      </c>
      <c r="O120" s="17">
        <v>0.13150000000000001</v>
      </c>
    </row>
    <row r="121" spans="2:15" ht="12.65" customHeight="1" x14ac:dyDescent="0.25">
      <c r="B121" s="8">
        <v>37048</v>
      </c>
      <c r="N121" s="21">
        <v>34284</v>
      </c>
      <c r="O121" s="17">
        <v>0.13150000000000001</v>
      </c>
    </row>
    <row r="122" spans="2:15" ht="12.65" customHeight="1" x14ac:dyDescent="0.25">
      <c r="B122" s="8">
        <v>37089</v>
      </c>
      <c r="N122" s="21">
        <v>34285</v>
      </c>
      <c r="O122" s="17">
        <v>0.13150000000000001</v>
      </c>
    </row>
    <row r="123" spans="2:15" ht="12.65" customHeight="1" x14ac:dyDescent="0.25">
      <c r="B123" s="8">
        <v>37118</v>
      </c>
      <c r="N123" s="21">
        <v>34288</v>
      </c>
      <c r="O123" s="17">
        <v>0.13100000000000001</v>
      </c>
    </row>
    <row r="124" spans="2:15" ht="12.65" customHeight="1" x14ac:dyDescent="0.25">
      <c r="B124" s="8">
        <v>37166</v>
      </c>
      <c r="N124" s="21">
        <v>34289</v>
      </c>
      <c r="O124" s="17">
        <v>0.13100000000000001</v>
      </c>
    </row>
    <row r="125" spans="2:15" ht="12.65" customHeight="1" x14ac:dyDescent="0.25">
      <c r="B125" s="8">
        <v>37167</v>
      </c>
      <c r="N125" s="21">
        <v>34290</v>
      </c>
      <c r="O125" s="17">
        <v>0.129</v>
      </c>
    </row>
    <row r="126" spans="2:15" ht="12.65" customHeight="1" x14ac:dyDescent="0.25">
      <c r="B126" s="8">
        <v>37250</v>
      </c>
      <c r="N126" s="21">
        <v>34291</v>
      </c>
      <c r="O126" s="17">
        <v>0.127</v>
      </c>
    </row>
    <row r="127" spans="2:15" ht="12.65" customHeight="1" x14ac:dyDescent="0.25">
      <c r="B127" s="8">
        <v>37257</v>
      </c>
      <c r="N127" s="21">
        <v>34292</v>
      </c>
      <c r="O127" s="17">
        <v>0.126</v>
      </c>
    </row>
    <row r="128" spans="2:15" ht="12.65" customHeight="1" x14ac:dyDescent="0.25">
      <c r="B128" s="8">
        <v>37298</v>
      </c>
      <c r="N128" s="21">
        <v>34295</v>
      </c>
      <c r="O128" s="17">
        <v>0.126</v>
      </c>
    </row>
    <row r="129" spans="2:15" ht="12.65" customHeight="1" x14ac:dyDescent="0.25">
      <c r="B129" s="8">
        <v>37299</v>
      </c>
      <c r="N129" s="21">
        <v>34296</v>
      </c>
      <c r="O129" s="17">
        <v>0.126</v>
      </c>
    </row>
    <row r="130" spans="2:15" ht="12.65" customHeight="1" x14ac:dyDescent="0.25">
      <c r="B130" s="8">
        <v>37300</v>
      </c>
      <c r="N130" s="21">
        <v>34297</v>
      </c>
      <c r="O130" s="17">
        <v>0.1255</v>
      </c>
    </row>
    <row r="131" spans="2:15" ht="12.65" customHeight="1" x14ac:dyDescent="0.25">
      <c r="B131" s="8">
        <v>37316</v>
      </c>
      <c r="N131" s="21">
        <v>34298</v>
      </c>
      <c r="O131" s="17">
        <v>0.1245</v>
      </c>
    </row>
    <row r="132" spans="2:15" ht="12.65" customHeight="1" x14ac:dyDescent="0.25">
      <c r="B132" s="8">
        <v>37351</v>
      </c>
      <c r="N132" s="21">
        <v>34299</v>
      </c>
      <c r="O132" s="17">
        <v>0.1245</v>
      </c>
    </row>
    <row r="133" spans="2:15" ht="12.65" customHeight="1" x14ac:dyDescent="0.25">
      <c r="B133" s="8">
        <v>37377</v>
      </c>
      <c r="N133" s="21">
        <v>34302</v>
      </c>
      <c r="O133" s="17">
        <v>0.1245</v>
      </c>
    </row>
    <row r="134" spans="2:15" ht="12.65" customHeight="1" x14ac:dyDescent="0.25">
      <c r="B134" s="8">
        <v>37413</v>
      </c>
      <c r="N134" s="21">
        <v>34303</v>
      </c>
      <c r="O134" s="17">
        <v>0.1245</v>
      </c>
    </row>
    <row r="135" spans="2:15" ht="12.65" customHeight="1" x14ac:dyDescent="0.25">
      <c r="B135" s="8">
        <v>37454</v>
      </c>
      <c r="N135" s="21">
        <v>34304</v>
      </c>
      <c r="O135" s="17">
        <v>0.124</v>
      </c>
    </row>
    <row r="136" spans="2:15" ht="12.65" customHeight="1" x14ac:dyDescent="0.25">
      <c r="B136" s="8">
        <v>37483</v>
      </c>
      <c r="N136" s="21">
        <v>34305</v>
      </c>
      <c r="O136" s="17">
        <v>0.1235</v>
      </c>
    </row>
    <row r="137" spans="2:15" ht="12.65" customHeight="1" x14ac:dyDescent="0.25">
      <c r="B137" s="8">
        <v>37519</v>
      </c>
      <c r="N137" s="21">
        <v>34306</v>
      </c>
      <c r="O137" s="17">
        <v>0.122</v>
      </c>
    </row>
    <row r="138" spans="2:15" ht="12.65" customHeight="1" x14ac:dyDescent="0.25">
      <c r="B138" s="8">
        <v>37532</v>
      </c>
      <c r="N138" s="21">
        <v>34309</v>
      </c>
      <c r="O138" s="17">
        <v>0.1205</v>
      </c>
    </row>
    <row r="139" spans="2:15" ht="12.65" customHeight="1" x14ac:dyDescent="0.25">
      <c r="B139" s="8">
        <v>37609</v>
      </c>
      <c r="N139" s="21">
        <v>34310</v>
      </c>
      <c r="O139" s="17">
        <v>0.121</v>
      </c>
    </row>
    <row r="140" spans="2:15" ht="12.65" customHeight="1" x14ac:dyDescent="0.25">
      <c r="B140" s="8">
        <v>37615</v>
      </c>
      <c r="N140" s="21">
        <v>34311</v>
      </c>
      <c r="O140" s="17">
        <v>0.121</v>
      </c>
    </row>
    <row r="141" spans="2:15" ht="12.65" customHeight="1" x14ac:dyDescent="0.25">
      <c r="B141" s="8">
        <v>37622</v>
      </c>
      <c r="N141" s="21">
        <v>34312</v>
      </c>
      <c r="O141" s="17">
        <v>0.121</v>
      </c>
    </row>
    <row r="142" spans="2:15" ht="12.65" customHeight="1" x14ac:dyDescent="0.25">
      <c r="B142" s="8">
        <v>37652</v>
      </c>
      <c r="N142" s="21">
        <v>34313</v>
      </c>
      <c r="O142" s="17">
        <v>0.121</v>
      </c>
    </row>
    <row r="143" spans="2:15" ht="12.65" customHeight="1" x14ac:dyDescent="0.25">
      <c r="B143" s="8">
        <v>37746</v>
      </c>
      <c r="N143" s="21">
        <v>34316</v>
      </c>
      <c r="O143" s="17">
        <v>0.122</v>
      </c>
    </row>
    <row r="144" spans="2:15" ht="12.65" customHeight="1" x14ac:dyDescent="0.25">
      <c r="B144" s="8">
        <v>37749</v>
      </c>
      <c r="N144" s="21">
        <v>34317</v>
      </c>
      <c r="O144" s="17">
        <v>0.122</v>
      </c>
    </row>
    <row r="145" spans="2:15" ht="12.65" customHeight="1" x14ac:dyDescent="0.25">
      <c r="B145" s="8">
        <v>37778</v>
      </c>
      <c r="N145" s="21">
        <v>34318</v>
      </c>
      <c r="O145" s="17">
        <v>0.122</v>
      </c>
    </row>
    <row r="146" spans="2:15" ht="12.65" customHeight="1" x14ac:dyDescent="0.25">
      <c r="B146" s="8">
        <v>37819</v>
      </c>
      <c r="N146" s="21">
        <v>34319</v>
      </c>
      <c r="O146" s="17">
        <v>0.1225</v>
      </c>
    </row>
    <row r="147" spans="2:15" ht="12.65" customHeight="1" x14ac:dyDescent="0.25">
      <c r="B147" s="8">
        <v>37848</v>
      </c>
      <c r="N147" s="21">
        <v>34320</v>
      </c>
      <c r="O147" s="17">
        <v>0.1225</v>
      </c>
    </row>
    <row r="148" spans="2:15" ht="12.65" customHeight="1" x14ac:dyDescent="0.25">
      <c r="B148" s="8">
        <v>37874</v>
      </c>
      <c r="N148" s="21">
        <v>34323</v>
      </c>
      <c r="O148" s="17">
        <v>0.1225</v>
      </c>
    </row>
    <row r="149" spans="2:15" ht="12.65" customHeight="1" x14ac:dyDescent="0.25">
      <c r="B149" s="8">
        <v>37875</v>
      </c>
      <c r="N149" s="21">
        <v>34324</v>
      </c>
      <c r="O149" s="17">
        <v>0.123</v>
      </c>
    </row>
    <row r="150" spans="2:15" ht="12.65" customHeight="1" x14ac:dyDescent="0.25">
      <c r="B150" s="8">
        <v>37876</v>
      </c>
      <c r="N150" s="21">
        <v>34325</v>
      </c>
      <c r="O150" s="17">
        <v>0.1225</v>
      </c>
    </row>
    <row r="151" spans="2:15" ht="12.65" customHeight="1" x14ac:dyDescent="0.25">
      <c r="B151" s="8">
        <v>37897</v>
      </c>
      <c r="N151" s="21">
        <v>34326</v>
      </c>
      <c r="O151" s="17">
        <v>0.1225</v>
      </c>
    </row>
    <row r="152" spans="2:15" ht="12.65" customHeight="1" x14ac:dyDescent="0.25">
      <c r="B152" s="8">
        <v>37980</v>
      </c>
      <c r="N152" s="21">
        <v>34327</v>
      </c>
      <c r="O152" s="17">
        <v>0.1245</v>
      </c>
    </row>
    <row r="153" spans="2:15" ht="12.65" customHeight="1" x14ac:dyDescent="0.25">
      <c r="B153" s="8">
        <v>37987</v>
      </c>
      <c r="N153" s="21">
        <v>34330</v>
      </c>
      <c r="O153" s="17">
        <v>0.1245</v>
      </c>
    </row>
    <row r="154" spans="2:15" ht="12.65" customHeight="1" x14ac:dyDescent="0.25">
      <c r="B154" s="8">
        <v>38007</v>
      </c>
      <c r="N154" s="21">
        <v>34331</v>
      </c>
      <c r="O154" s="17">
        <v>0.126</v>
      </c>
    </row>
    <row r="155" spans="2:15" ht="12.65" customHeight="1" x14ac:dyDescent="0.25">
      <c r="B155" s="8">
        <v>38008</v>
      </c>
      <c r="N155" s="21">
        <v>34337</v>
      </c>
      <c r="O155" s="17">
        <v>0.12</v>
      </c>
    </row>
    <row r="156" spans="2:15" ht="12.65" customHeight="1" x14ac:dyDescent="0.25">
      <c r="B156" s="8">
        <v>38009</v>
      </c>
      <c r="N156" s="21">
        <v>34338</v>
      </c>
      <c r="O156" s="17">
        <v>0.123</v>
      </c>
    </row>
    <row r="157" spans="2:15" ht="12.65" customHeight="1" x14ac:dyDescent="0.25">
      <c r="B157" s="8">
        <v>38047</v>
      </c>
      <c r="N157" s="21">
        <v>34339</v>
      </c>
      <c r="O157" s="17">
        <v>0.1205</v>
      </c>
    </row>
    <row r="158" spans="2:15" ht="12.65" customHeight="1" x14ac:dyDescent="0.25">
      <c r="B158" s="8">
        <v>38082</v>
      </c>
      <c r="N158" s="21">
        <v>34341</v>
      </c>
      <c r="O158" s="17">
        <v>0.12</v>
      </c>
    </row>
    <row r="159" spans="2:15" ht="12.65" customHeight="1" x14ac:dyDescent="0.25">
      <c r="B159" s="8">
        <v>38092</v>
      </c>
      <c r="N159" s="21">
        <v>34344</v>
      </c>
      <c r="O159" s="17">
        <v>0.12</v>
      </c>
    </row>
    <row r="160" spans="2:15" ht="12.65" customHeight="1" x14ac:dyDescent="0.25">
      <c r="B160" s="8">
        <v>38112</v>
      </c>
      <c r="N160" s="21">
        <v>34345</v>
      </c>
      <c r="O160" s="17">
        <v>0.1195</v>
      </c>
    </row>
    <row r="161" spans="2:15" ht="12.65" customHeight="1" x14ac:dyDescent="0.25">
      <c r="B161" s="8">
        <v>38133</v>
      </c>
      <c r="N161" s="21">
        <v>34346</v>
      </c>
      <c r="O161" s="17">
        <v>0.11799999999999999</v>
      </c>
    </row>
    <row r="162" spans="2:15" ht="12.65" customHeight="1" x14ac:dyDescent="0.25">
      <c r="B162" s="8">
        <v>38257</v>
      </c>
      <c r="N162" s="21">
        <v>34347</v>
      </c>
      <c r="O162" s="17">
        <v>0.11700000000000001</v>
      </c>
    </row>
    <row r="163" spans="2:15" ht="12.65" customHeight="1" x14ac:dyDescent="0.25">
      <c r="B163" s="8">
        <v>38258</v>
      </c>
      <c r="N163" s="21">
        <v>34351</v>
      </c>
      <c r="O163" s="17">
        <v>0.11600000000000001</v>
      </c>
    </row>
    <row r="164" spans="2:15" ht="12.65" customHeight="1" x14ac:dyDescent="0.25">
      <c r="B164" s="8">
        <v>38259</v>
      </c>
      <c r="N164" s="21">
        <v>34352</v>
      </c>
      <c r="O164" s="17">
        <v>0.11600000000000001</v>
      </c>
    </row>
    <row r="165" spans="2:15" ht="12.65" customHeight="1" x14ac:dyDescent="0.25">
      <c r="B165" s="8">
        <v>38391</v>
      </c>
      <c r="N165" s="21">
        <v>34353</v>
      </c>
      <c r="O165" s="17">
        <v>0.11600000000000001</v>
      </c>
    </row>
    <row r="166" spans="2:15" ht="12.65" customHeight="1" x14ac:dyDescent="0.25">
      <c r="B166" s="8">
        <v>38392</v>
      </c>
      <c r="N166" s="21">
        <v>34354</v>
      </c>
      <c r="O166" s="17">
        <v>0.11550000000000001</v>
      </c>
    </row>
    <row r="167" spans="2:15" ht="12.65" customHeight="1" x14ac:dyDescent="0.25">
      <c r="B167" s="8">
        <v>38393</v>
      </c>
      <c r="N167" s="21">
        <v>34355</v>
      </c>
      <c r="O167" s="17">
        <v>0.115</v>
      </c>
    </row>
    <row r="168" spans="2:15" ht="12.65" customHeight="1" x14ac:dyDescent="0.25">
      <c r="B168" s="8">
        <v>38412</v>
      </c>
      <c r="N168" s="21">
        <v>34358</v>
      </c>
      <c r="O168" s="17">
        <v>0.114</v>
      </c>
    </row>
    <row r="169" spans="2:15" ht="12.65" customHeight="1" x14ac:dyDescent="0.25">
      <c r="B169" s="8">
        <v>38447</v>
      </c>
      <c r="N169" s="21">
        <v>34359</v>
      </c>
      <c r="O169" s="17">
        <v>0.114</v>
      </c>
    </row>
    <row r="170" spans="2:15" ht="12.65" customHeight="1" x14ac:dyDescent="0.25">
      <c r="B170" s="8">
        <v>38477</v>
      </c>
      <c r="N170" s="21">
        <v>34360</v>
      </c>
      <c r="O170" s="17">
        <v>0.114</v>
      </c>
    </row>
    <row r="171" spans="2:15" ht="12.65" customHeight="1" x14ac:dyDescent="0.25">
      <c r="B171" s="8">
        <v>38509</v>
      </c>
      <c r="N171" s="21">
        <v>34361</v>
      </c>
      <c r="O171" s="17">
        <v>0.114</v>
      </c>
    </row>
    <row r="172" spans="2:15" ht="12.65" customHeight="1" x14ac:dyDescent="0.25">
      <c r="B172" s="8">
        <v>38579</v>
      </c>
      <c r="N172" s="21">
        <v>34362</v>
      </c>
      <c r="O172" s="17">
        <v>0.1145</v>
      </c>
    </row>
    <row r="173" spans="2:15" ht="12.65" customHeight="1" x14ac:dyDescent="0.25">
      <c r="B173" s="8">
        <v>38614</v>
      </c>
      <c r="N173" s="21">
        <v>34365</v>
      </c>
      <c r="O173" s="17">
        <v>0.1145</v>
      </c>
    </row>
    <row r="174" spans="2:15" ht="12.65" customHeight="1" x14ac:dyDescent="0.25">
      <c r="B174" s="8">
        <v>38628</v>
      </c>
      <c r="N174" s="21">
        <v>34366</v>
      </c>
      <c r="O174" s="17">
        <v>0.1135</v>
      </c>
    </row>
    <row r="175" spans="2:15" ht="12.65" customHeight="1" x14ac:dyDescent="0.25">
      <c r="B175" s="8">
        <v>38747</v>
      </c>
      <c r="N175" s="21">
        <v>34367</v>
      </c>
      <c r="O175" s="17">
        <v>0.1135</v>
      </c>
    </row>
    <row r="176" spans="2:15" ht="12.65" customHeight="1" x14ac:dyDescent="0.25">
      <c r="B176" s="8">
        <v>38777</v>
      </c>
      <c r="N176" s="21">
        <v>34368</v>
      </c>
      <c r="O176" s="17">
        <v>0.1135</v>
      </c>
    </row>
    <row r="177" spans="2:15" ht="12.65" customHeight="1" x14ac:dyDescent="0.25">
      <c r="B177" s="8">
        <v>38838</v>
      </c>
      <c r="N177" s="21">
        <v>34369</v>
      </c>
      <c r="O177" s="17">
        <v>0.113</v>
      </c>
    </row>
    <row r="178" spans="2:15" ht="12.65" customHeight="1" x14ac:dyDescent="0.25">
      <c r="B178" s="8">
        <v>38842</v>
      </c>
      <c r="N178" s="21">
        <v>34372</v>
      </c>
      <c r="O178" s="17">
        <v>0.113</v>
      </c>
    </row>
    <row r="179" spans="2:15" ht="12.65" customHeight="1" x14ac:dyDescent="0.25">
      <c r="B179" s="8">
        <v>38868</v>
      </c>
      <c r="N179" s="21">
        <v>34373</v>
      </c>
      <c r="O179" s="17">
        <v>0.113</v>
      </c>
    </row>
    <row r="180" spans="2:15" ht="12.65" customHeight="1" x14ac:dyDescent="0.25">
      <c r="B180" s="8">
        <v>38874</v>
      </c>
      <c r="N180" s="21">
        <v>34379</v>
      </c>
      <c r="O180" s="17">
        <v>0.1135</v>
      </c>
    </row>
    <row r="181" spans="2:15" ht="12.65" customHeight="1" x14ac:dyDescent="0.25">
      <c r="B181" s="8">
        <v>38915</v>
      </c>
      <c r="N181" s="21">
        <v>34381</v>
      </c>
      <c r="O181" s="17">
        <v>0.1135</v>
      </c>
    </row>
    <row r="182" spans="2:15" ht="12.65" customHeight="1" x14ac:dyDescent="0.25">
      <c r="B182" s="8">
        <v>38944</v>
      </c>
      <c r="N182" s="21">
        <v>34401</v>
      </c>
      <c r="O182" s="17">
        <v>0.13</v>
      </c>
    </row>
    <row r="183" spans="2:15" ht="12.65" customHeight="1" x14ac:dyDescent="0.25">
      <c r="B183" s="8">
        <v>38993</v>
      </c>
      <c r="N183" s="21">
        <v>34402</v>
      </c>
      <c r="O183" s="17">
        <v>0.127</v>
      </c>
    </row>
    <row r="184" spans="2:15" ht="12.65" customHeight="1" x14ac:dyDescent="0.25">
      <c r="B184" s="8">
        <v>38995</v>
      </c>
      <c r="N184" s="21">
        <v>34403</v>
      </c>
      <c r="O184" s="17">
        <v>0.127</v>
      </c>
    </row>
    <row r="185" spans="2:15" ht="12.65" customHeight="1" x14ac:dyDescent="0.25">
      <c r="B185" s="8">
        <v>38996</v>
      </c>
      <c r="N185" s="21">
        <v>34513</v>
      </c>
      <c r="O185" s="17">
        <v>0.123</v>
      </c>
    </row>
    <row r="186" spans="2:15" ht="12.65" customHeight="1" x14ac:dyDescent="0.25">
      <c r="B186" s="8">
        <v>39076</v>
      </c>
      <c r="N186" s="21">
        <v>34515</v>
      </c>
      <c r="O186" s="17">
        <v>0.123</v>
      </c>
    </row>
    <row r="187" spans="2:15" ht="12.65" customHeight="1" x14ac:dyDescent="0.25">
      <c r="B187" s="8">
        <v>39083</v>
      </c>
      <c r="N187" s="21">
        <v>34516</v>
      </c>
      <c r="O187" s="17">
        <v>0.123</v>
      </c>
    </row>
    <row r="188" spans="2:15" ht="12.65" customHeight="1" x14ac:dyDescent="0.25">
      <c r="B188" s="8">
        <v>39132</v>
      </c>
      <c r="N188" s="21">
        <v>34519</v>
      </c>
      <c r="O188" s="17">
        <v>0.123</v>
      </c>
    </row>
    <row r="189" spans="2:15" ht="12.65" customHeight="1" x14ac:dyDescent="0.25">
      <c r="B189" s="8">
        <v>39142</v>
      </c>
      <c r="N189" s="21">
        <v>34520</v>
      </c>
      <c r="O189" s="17">
        <v>0.123</v>
      </c>
    </row>
    <row r="190" spans="2:15" ht="12.65" customHeight="1" x14ac:dyDescent="0.25">
      <c r="B190" s="8">
        <v>39203</v>
      </c>
      <c r="N190" s="21">
        <v>34521</v>
      </c>
      <c r="O190" s="17">
        <v>0.123</v>
      </c>
    </row>
    <row r="191" spans="2:15" ht="12.65" customHeight="1" x14ac:dyDescent="0.25">
      <c r="B191" s="8">
        <v>39226</v>
      </c>
      <c r="N191" s="21">
        <v>34522</v>
      </c>
      <c r="O191" s="17">
        <v>0.123</v>
      </c>
    </row>
    <row r="192" spans="2:15" ht="12.65" customHeight="1" x14ac:dyDescent="0.25">
      <c r="B192" s="8">
        <v>39239</v>
      </c>
      <c r="N192" s="21">
        <v>34523</v>
      </c>
      <c r="O192" s="17">
        <v>0.123</v>
      </c>
    </row>
    <row r="193" spans="2:15" ht="12.65" customHeight="1" x14ac:dyDescent="0.25">
      <c r="B193" s="8">
        <v>39280</v>
      </c>
      <c r="N193" s="21">
        <v>34526</v>
      </c>
      <c r="O193" s="17">
        <v>0.123</v>
      </c>
    </row>
    <row r="194" spans="2:15" ht="12.65" customHeight="1" x14ac:dyDescent="0.25">
      <c r="B194" s="8">
        <v>39309</v>
      </c>
      <c r="N194" s="21">
        <v>34527</v>
      </c>
      <c r="O194" s="17">
        <v>0.123</v>
      </c>
    </row>
    <row r="195" spans="2:15" ht="12.65" customHeight="1" x14ac:dyDescent="0.25">
      <c r="B195" s="8">
        <v>39349</v>
      </c>
      <c r="N195" s="21">
        <v>34528</v>
      </c>
      <c r="O195" s="17">
        <v>0.123</v>
      </c>
    </row>
    <row r="196" spans="2:15" ht="12.65" customHeight="1" x14ac:dyDescent="0.25">
      <c r="B196" s="8">
        <v>39350</v>
      </c>
      <c r="N196" s="21">
        <v>34529</v>
      </c>
      <c r="O196" s="17">
        <v>0.123</v>
      </c>
    </row>
    <row r="197" spans="2:15" ht="12.65" customHeight="1" x14ac:dyDescent="0.25">
      <c r="B197" s="8">
        <v>39351</v>
      </c>
      <c r="N197" s="21">
        <v>34530</v>
      </c>
      <c r="O197" s="17">
        <v>0.123</v>
      </c>
    </row>
    <row r="198" spans="2:15" ht="12.65" customHeight="1" x14ac:dyDescent="0.25">
      <c r="B198" s="8">
        <v>39358</v>
      </c>
      <c r="N198" s="21">
        <v>34533</v>
      </c>
      <c r="O198" s="17">
        <v>0.123</v>
      </c>
    </row>
    <row r="199" spans="2:15" ht="12.65" customHeight="1" x14ac:dyDescent="0.25">
      <c r="B199" s="8">
        <v>39435</v>
      </c>
      <c r="N199" s="21">
        <v>34534</v>
      </c>
      <c r="O199" s="17">
        <v>0.123</v>
      </c>
    </row>
    <row r="200" spans="2:15" ht="12.65" customHeight="1" x14ac:dyDescent="0.25">
      <c r="B200" s="8">
        <v>39441</v>
      </c>
      <c r="N200" s="21">
        <v>34535</v>
      </c>
      <c r="O200" s="17">
        <v>0.123</v>
      </c>
    </row>
    <row r="201" spans="2:15" ht="12.65" customHeight="1" x14ac:dyDescent="0.25">
      <c r="B201" s="8">
        <v>39448</v>
      </c>
      <c r="N201" s="21">
        <v>34536</v>
      </c>
      <c r="O201" s="17">
        <v>0.123</v>
      </c>
    </row>
    <row r="202" spans="2:15" ht="12.65" customHeight="1" x14ac:dyDescent="0.25">
      <c r="B202" s="8">
        <v>39484</v>
      </c>
      <c r="N202" s="21">
        <v>34537</v>
      </c>
      <c r="O202" s="17">
        <v>0.123</v>
      </c>
    </row>
    <row r="203" spans="2:15" ht="12.65" customHeight="1" x14ac:dyDescent="0.25">
      <c r="B203" s="8">
        <v>39485</v>
      </c>
      <c r="N203" s="21">
        <v>34540</v>
      </c>
      <c r="O203" s="17">
        <v>0.123</v>
      </c>
    </row>
    <row r="204" spans="2:15" ht="12.65" customHeight="1" x14ac:dyDescent="0.25">
      <c r="B204" s="8">
        <v>39486</v>
      </c>
      <c r="N204" s="21">
        <v>34541</v>
      </c>
      <c r="O204" s="17">
        <v>0.123</v>
      </c>
    </row>
    <row r="205" spans="2:15" ht="12.65" customHeight="1" x14ac:dyDescent="0.25">
      <c r="B205" s="8">
        <v>39547</v>
      </c>
      <c r="N205" s="21">
        <v>34542</v>
      </c>
      <c r="O205" s="17">
        <v>0.123</v>
      </c>
    </row>
    <row r="206" spans="2:15" ht="12.65" customHeight="1" x14ac:dyDescent="0.25">
      <c r="B206" s="8">
        <v>39569</v>
      </c>
      <c r="N206" s="21">
        <v>34543</v>
      </c>
      <c r="O206" s="17">
        <v>0.123</v>
      </c>
    </row>
    <row r="207" spans="2:15" ht="12.65" customHeight="1" x14ac:dyDescent="0.25">
      <c r="B207" s="8">
        <v>39573</v>
      </c>
      <c r="N207" s="21">
        <v>34544</v>
      </c>
      <c r="O207" s="17">
        <v>0.123</v>
      </c>
    </row>
    <row r="208" spans="2:15" ht="12.65" customHeight="1" x14ac:dyDescent="0.25">
      <c r="B208" s="8">
        <v>39580</v>
      </c>
      <c r="N208" s="21">
        <v>34547</v>
      </c>
      <c r="O208" s="17">
        <v>0.123</v>
      </c>
    </row>
    <row r="209" spans="2:15" ht="12.65" customHeight="1" x14ac:dyDescent="0.25">
      <c r="B209" s="8">
        <v>39605</v>
      </c>
      <c r="N209" s="21">
        <v>34548</v>
      </c>
      <c r="O209" s="17">
        <v>0.123</v>
      </c>
    </row>
    <row r="210" spans="2:15" ht="12.65" customHeight="1" x14ac:dyDescent="0.25">
      <c r="B210" s="8">
        <v>39675</v>
      </c>
      <c r="N210" s="21">
        <v>34549</v>
      </c>
      <c r="O210" s="17">
        <v>0.123</v>
      </c>
    </row>
    <row r="211" spans="2:15" ht="12.65" customHeight="1" x14ac:dyDescent="0.25">
      <c r="B211" s="8">
        <v>39706</v>
      </c>
      <c r="N211" s="21">
        <v>34550</v>
      </c>
      <c r="O211" s="17">
        <v>0.123</v>
      </c>
    </row>
    <row r="212" spans="2:15" ht="12.65" customHeight="1" x14ac:dyDescent="0.25">
      <c r="B212" s="8">
        <v>39724</v>
      </c>
      <c r="N212" s="21">
        <v>34551</v>
      </c>
      <c r="O212" s="17">
        <v>0.123</v>
      </c>
    </row>
    <row r="213" spans="2:15" ht="12.65" customHeight="1" x14ac:dyDescent="0.25">
      <c r="B213" s="8">
        <v>39807</v>
      </c>
      <c r="N213" s="21">
        <v>34554</v>
      </c>
      <c r="O213" s="17">
        <v>0.123</v>
      </c>
    </row>
    <row r="214" spans="2:15" ht="12.65" customHeight="1" x14ac:dyDescent="0.25">
      <c r="B214" s="8">
        <v>39814</v>
      </c>
      <c r="N214" s="21">
        <v>34555</v>
      </c>
      <c r="O214" s="17">
        <v>0.123</v>
      </c>
    </row>
    <row r="215" spans="2:15" ht="12.65" customHeight="1" x14ac:dyDescent="0.25">
      <c r="B215" s="8">
        <v>39839</v>
      </c>
      <c r="N215" s="21">
        <v>34556</v>
      </c>
      <c r="O215" s="17">
        <v>0.123</v>
      </c>
    </row>
    <row r="216" spans="2:15" ht="12.65" customHeight="1" x14ac:dyDescent="0.25">
      <c r="B216" s="8">
        <v>39840</v>
      </c>
      <c r="N216" s="21">
        <v>34557</v>
      </c>
      <c r="O216" s="17">
        <v>0.123</v>
      </c>
    </row>
    <row r="217" spans="2:15" ht="12.65" customHeight="1" x14ac:dyDescent="0.25">
      <c r="B217" s="8">
        <v>39934</v>
      </c>
      <c r="N217" s="21">
        <v>34558</v>
      </c>
      <c r="O217" s="17">
        <v>0.123</v>
      </c>
    </row>
    <row r="218" spans="2:15" ht="12.65" customHeight="1" x14ac:dyDescent="0.25">
      <c r="B218" s="8">
        <v>39938</v>
      </c>
      <c r="N218" s="21">
        <v>34562</v>
      </c>
      <c r="O218" s="17">
        <v>0.123</v>
      </c>
    </row>
    <row r="219" spans="2:15" ht="12.65" customHeight="1" x14ac:dyDescent="0.25">
      <c r="B219" s="8">
        <v>40088</v>
      </c>
      <c r="N219" s="21">
        <v>34563</v>
      </c>
      <c r="O219" s="17">
        <v>0.123</v>
      </c>
    </row>
    <row r="220" spans="2:15" ht="12.65" customHeight="1" x14ac:dyDescent="0.25">
      <c r="B220" s="8">
        <v>40172</v>
      </c>
      <c r="N220" s="21">
        <v>34564</v>
      </c>
      <c r="O220" s="17">
        <v>0.123</v>
      </c>
    </row>
    <row r="221" spans="2:15" ht="12.65" customHeight="1" x14ac:dyDescent="0.25">
      <c r="B221" s="8">
        <v>40179</v>
      </c>
      <c r="N221" s="21">
        <v>34565</v>
      </c>
      <c r="O221" s="17">
        <v>0.123</v>
      </c>
    </row>
    <row r="222" spans="2:15" ht="12.65" customHeight="1" x14ac:dyDescent="0.25">
      <c r="B222" s="8">
        <v>40224</v>
      </c>
      <c r="N222" s="21">
        <v>34568</v>
      </c>
      <c r="O222" s="17">
        <v>0.123</v>
      </c>
    </row>
    <row r="223" spans="2:15" ht="12.65" customHeight="1" x14ac:dyDescent="0.25">
      <c r="B223" s="8">
        <v>40238</v>
      </c>
      <c r="N223" s="21">
        <v>34569</v>
      </c>
      <c r="O223" s="17">
        <v>0.123</v>
      </c>
    </row>
    <row r="224" spans="2:15" ht="12.65" customHeight="1" x14ac:dyDescent="0.25">
      <c r="B224" s="8">
        <v>40303</v>
      </c>
      <c r="N224" s="21">
        <v>34570</v>
      </c>
      <c r="O224" s="17">
        <v>0.123</v>
      </c>
    </row>
    <row r="225" spans="2:15" ht="12.65" customHeight="1" x14ac:dyDescent="0.25">
      <c r="B225" s="8">
        <v>40319</v>
      </c>
      <c r="N225" s="21">
        <v>34571</v>
      </c>
      <c r="O225" s="17">
        <v>0.123</v>
      </c>
    </row>
    <row r="226" spans="2:15" ht="12.65" customHeight="1" x14ac:dyDescent="0.25">
      <c r="B226" s="8">
        <v>40331</v>
      </c>
      <c r="N226" s="21">
        <v>34572</v>
      </c>
      <c r="O226" s="17">
        <v>0.123</v>
      </c>
    </row>
    <row r="227" spans="2:15" ht="12.65" customHeight="1" x14ac:dyDescent="0.25">
      <c r="B227" s="8">
        <v>40442</v>
      </c>
      <c r="N227" s="21">
        <v>34576</v>
      </c>
      <c r="O227" s="17">
        <v>0.123</v>
      </c>
    </row>
    <row r="228" spans="2:15" ht="12.65" customHeight="1" x14ac:dyDescent="0.25">
      <c r="B228" s="8">
        <v>40443</v>
      </c>
      <c r="N228" s="21">
        <v>34577</v>
      </c>
      <c r="O228" s="17">
        <v>0.123</v>
      </c>
    </row>
    <row r="229" spans="2:15" ht="12.65" customHeight="1" x14ac:dyDescent="0.25">
      <c r="B229" s="8">
        <v>40444</v>
      </c>
      <c r="N229" s="21">
        <v>34578</v>
      </c>
      <c r="O229" s="17">
        <v>0.123</v>
      </c>
    </row>
    <row r="230" spans="2:15" ht="12.65" customHeight="1" x14ac:dyDescent="0.25">
      <c r="B230" s="8">
        <v>40576</v>
      </c>
      <c r="N230" s="21">
        <v>34579</v>
      </c>
      <c r="O230" s="17">
        <v>0.123</v>
      </c>
    </row>
    <row r="231" spans="2:15" ht="12.65" customHeight="1" x14ac:dyDescent="0.25">
      <c r="B231" s="8">
        <v>40577</v>
      </c>
      <c r="N231" s="21">
        <v>34582</v>
      </c>
      <c r="O231" s="17">
        <v>0.123</v>
      </c>
    </row>
    <row r="232" spans="2:15" ht="12.65" customHeight="1" x14ac:dyDescent="0.25">
      <c r="B232" s="8">
        <v>40578</v>
      </c>
      <c r="N232" s="21">
        <v>34583</v>
      </c>
      <c r="O232" s="17">
        <v>0.123</v>
      </c>
    </row>
    <row r="233" spans="2:15" ht="12.65" customHeight="1" x14ac:dyDescent="0.25">
      <c r="B233" s="8">
        <v>40603</v>
      </c>
      <c r="N233" s="21">
        <v>34584</v>
      </c>
      <c r="O233" s="17">
        <v>0.123</v>
      </c>
    </row>
    <row r="234" spans="2:15" ht="12.65" customHeight="1" x14ac:dyDescent="0.25">
      <c r="B234" s="8">
        <v>40668</v>
      </c>
      <c r="N234" s="21">
        <v>34585</v>
      </c>
      <c r="O234" s="17">
        <v>0.123</v>
      </c>
    </row>
    <row r="235" spans="2:15" ht="12.65" customHeight="1" x14ac:dyDescent="0.25">
      <c r="B235" s="8">
        <v>40673</v>
      </c>
      <c r="N235" s="21">
        <v>34586</v>
      </c>
      <c r="O235" s="17">
        <v>0.123</v>
      </c>
    </row>
    <row r="236" spans="2:15" ht="12.65" customHeight="1" x14ac:dyDescent="0.25">
      <c r="B236" s="8">
        <v>40700</v>
      </c>
      <c r="N236" s="21">
        <v>34589</v>
      </c>
      <c r="O236" s="17">
        <v>0.123</v>
      </c>
    </row>
    <row r="237" spans="2:15" ht="12.65" customHeight="1" x14ac:dyDescent="0.25">
      <c r="B237" s="8">
        <v>40770</v>
      </c>
      <c r="N237" s="21">
        <v>34590</v>
      </c>
      <c r="O237" s="17">
        <v>0.123</v>
      </c>
    </row>
    <row r="238" spans="2:15" ht="12.65" customHeight="1" x14ac:dyDescent="0.25">
      <c r="B238" s="8">
        <v>40798</v>
      </c>
      <c r="N238" s="21">
        <v>34591</v>
      </c>
      <c r="O238" s="17">
        <v>0.123</v>
      </c>
    </row>
    <row r="239" spans="2:15" ht="12.65" customHeight="1" x14ac:dyDescent="0.25">
      <c r="B239" s="8">
        <v>40799</v>
      </c>
      <c r="N239" s="21">
        <v>34592</v>
      </c>
      <c r="O239" s="17">
        <v>0.123</v>
      </c>
    </row>
    <row r="240" spans="2:15" ht="12.65" customHeight="1" x14ac:dyDescent="0.25">
      <c r="B240" s="8">
        <v>40819</v>
      </c>
      <c r="N240" s="21">
        <v>34593</v>
      </c>
      <c r="O240" s="17">
        <v>0.123</v>
      </c>
    </row>
    <row r="241" spans="2:15" ht="12.65" customHeight="1" x14ac:dyDescent="0.25">
      <c r="B241" s="8">
        <v>40931</v>
      </c>
      <c r="N241" s="21">
        <v>34599</v>
      </c>
      <c r="O241" s="17">
        <v>0.123</v>
      </c>
    </row>
    <row r="242" spans="2:15" ht="12.65" customHeight="1" x14ac:dyDescent="0.25">
      <c r="B242" s="8">
        <v>40932</v>
      </c>
      <c r="N242" s="21">
        <v>34600</v>
      </c>
      <c r="O242" s="17">
        <v>0.123</v>
      </c>
    </row>
    <row r="243" spans="2:15" ht="12.65" customHeight="1" x14ac:dyDescent="0.25">
      <c r="B243" s="8">
        <v>40969</v>
      </c>
      <c r="N243" s="21">
        <v>34603</v>
      </c>
      <c r="O243" s="17">
        <v>0.123</v>
      </c>
    </row>
    <row r="244" spans="2:15" ht="12.65" customHeight="1" x14ac:dyDescent="0.25">
      <c r="B244" s="8">
        <v>41010</v>
      </c>
      <c r="N244" s="21">
        <v>34604</v>
      </c>
      <c r="O244" s="17">
        <v>0.123</v>
      </c>
    </row>
    <row r="245" spans="2:15" ht="12.65" customHeight="1" x14ac:dyDescent="0.25">
      <c r="B245" s="8">
        <v>41030</v>
      </c>
      <c r="N245" s="21">
        <v>34605</v>
      </c>
      <c r="O245" s="17">
        <v>0.123</v>
      </c>
    </row>
    <row r="246" spans="2:15" ht="12.65" customHeight="1" x14ac:dyDescent="0.25">
      <c r="B246" s="8">
        <v>41057</v>
      </c>
      <c r="N246" s="21">
        <v>34606</v>
      </c>
      <c r="O246" s="17">
        <v>0.123</v>
      </c>
    </row>
    <row r="247" spans="2:15" ht="12.65" customHeight="1" x14ac:dyDescent="0.25">
      <c r="B247" s="8">
        <v>41066</v>
      </c>
      <c r="N247" s="21">
        <v>34607</v>
      </c>
      <c r="O247" s="17">
        <v>0.123</v>
      </c>
    </row>
    <row r="248" spans="2:15" ht="12.65" customHeight="1" x14ac:dyDescent="0.25">
      <c r="B248" s="8">
        <v>41136</v>
      </c>
      <c r="N248" s="21">
        <v>34610</v>
      </c>
      <c r="O248" s="17">
        <v>0.123</v>
      </c>
    </row>
    <row r="249" spans="2:15" ht="12.65" customHeight="1" x14ac:dyDescent="0.25">
      <c r="B249" s="8">
        <v>41183</v>
      </c>
      <c r="N249" s="21">
        <v>34612</v>
      </c>
      <c r="O249" s="17">
        <v>0.123</v>
      </c>
    </row>
    <row r="250" spans="2:15" ht="12.65" customHeight="1" x14ac:dyDescent="0.25">
      <c r="B250" s="8">
        <v>41185</v>
      </c>
      <c r="N250" s="21">
        <v>34613</v>
      </c>
      <c r="O250" s="17">
        <v>0.123</v>
      </c>
    </row>
    <row r="251" spans="2:15" ht="12.65" customHeight="1" x14ac:dyDescent="0.25">
      <c r="B251" s="8">
        <v>41262</v>
      </c>
      <c r="N251" s="21">
        <v>34614</v>
      </c>
      <c r="O251" s="17">
        <v>0.123</v>
      </c>
    </row>
    <row r="252" spans="2:15" ht="12.65" customHeight="1" x14ac:dyDescent="0.25">
      <c r="B252" s="8">
        <v>41268</v>
      </c>
      <c r="N252" s="21">
        <v>34617</v>
      </c>
      <c r="O252" s="17">
        <v>0.123</v>
      </c>
    </row>
    <row r="253" spans="2:15" ht="12.65" customHeight="1" x14ac:dyDescent="0.25">
      <c r="B253" s="8">
        <v>41275</v>
      </c>
      <c r="N253" s="21">
        <v>34618</v>
      </c>
      <c r="O253" s="17">
        <v>0.123</v>
      </c>
    </row>
    <row r="254" spans="2:15" ht="12.65" customHeight="1" x14ac:dyDescent="0.25">
      <c r="B254" s="8">
        <v>41316</v>
      </c>
      <c r="N254" s="21">
        <v>34619</v>
      </c>
      <c r="O254" s="17">
        <v>0.123</v>
      </c>
    </row>
    <row r="255" spans="2:15" ht="12.65" customHeight="1" x14ac:dyDescent="0.25">
      <c r="B255" s="8">
        <v>41334</v>
      </c>
      <c r="N255" s="21">
        <v>34620</v>
      </c>
      <c r="O255" s="17">
        <v>0.123</v>
      </c>
    </row>
    <row r="256" spans="2:15" ht="12.65" customHeight="1" x14ac:dyDescent="0.25">
      <c r="B256" s="8">
        <v>41395</v>
      </c>
      <c r="N256" s="21">
        <v>34621</v>
      </c>
      <c r="O256" s="17">
        <v>0.123</v>
      </c>
    </row>
    <row r="257" spans="2:15" ht="12.65" customHeight="1" x14ac:dyDescent="0.25">
      <c r="B257" s="8">
        <v>41411</v>
      </c>
      <c r="N257" s="21">
        <v>34624</v>
      </c>
      <c r="O257" s="17">
        <v>0.123</v>
      </c>
    </row>
    <row r="258" spans="2:15" ht="12.65" customHeight="1" x14ac:dyDescent="0.25">
      <c r="B258" s="8">
        <v>41431</v>
      </c>
      <c r="N258" s="21">
        <v>34625</v>
      </c>
      <c r="O258" s="17">
        <v>0.123</v>
      </c>
    </row>
    <row r="259" spans="2:15" ht="12.65" customHeight="1" x14ac:dyDescent="0.25">
      <c r="B259" s="8">
        <v>41501</v>
      </c>
      <c r="N259" s="21">
        <v>34626</v>
      </c>
      <c r="O259" s="17">
        <v>0.123</v>
      </c>
    </row>
    <row r="260" spans="2:15" ht="12.65" customHeight="1" x14ac:dyDescent="0.25">
      <c r="B260" s="8">
        <v>41535</v>
      </c>
      <c r="N260" s="21">
        <v>34627</v>
      </c>
      <c r="O260" s="17">
        <v>0.123</v>
      </c>
    </row>
    <row r="261" spans="2:15" ht="12.65" customHeight="1" x14ac:dyDescent="0.25">
      <c r="B261" s="8">
        <v>41536</v>
      </c>
      <c r="N261" s="21">
        <v>34628</v>
      </c>
      <c r="O261" s="17">
        <v>0.123</v>
      </c>
    </row>
    <row r="262" spans="2:15" ht="12.65" customHeight="1" x14ac:dyDescent="0.25">
      <c r="B262" s="8">
        <v>41537</v>
      </c>
      <c r="N262" s="21">
        <v>34631</v>
      </c>
      <c r="O262" s="17">
        <v>0.123</v>
      </c>
    </row>
    <row r="263" spans="2:15" ht="12.65" customHeight="1" x14ac:dyDescent="0.25">
      <c r="B263" s="8">
        <v>41550</v>
      </c>
      <c r="N263" s="21">
        <v>34632</v>
      </c>
      <c r="O263" s="17">
        <v>0.123</v>
      </c>
    </row>
    <row r="264" spans="2:15" ht="12.65" customHeight="1" x14ac:dyDescent="0.25">
      <c r="B264" s="8">
        <v>41556</v>
      </c>
      <c r="N264" s="21">
        <v>34633</v>
      </c>
      <c r="O264" s="17">
        <v>0.123</v>
      </c>
    </row>
    <row r="265" spans="2:15" ht="12.65" customHeight="1" x14ac:dyDescent="0.25">
      <c r="B265" s="8">
        <v>41633</v>
      </c>
      <c r="N265" s="21">
        <v>34634</v>
      </c>
      <c r="O265" s="17">
        <v>0.123</v>
      </c>
    </row>
    <row r="266" spans="2:15" ht="12.65" customHeight="1" x14ac:dyDescent="0.25">
      <c r="B266" s="8">
        <v>41640</v>
      </c>
      <c r="N266" s="21">
        <v>34635</v>
      </c>
      <c r="O266" s="17">
        <v>0.123</v>
      </c>
    </row>
    <row r="267" spans="2:15" ht="12.65" customHeight="1" x14ac:dyDescent="0.25">
      <c r="B267" s="8">
        <v>41669</v>
      </c>
      <c r="N267" s="21">
        <v>34638</v>
      </c>
      <c r="O267" s="17">
        <v>0.123</v>
      </c>
    </row>
    <row r="268" spans="2:15" ht="12.65" customHeight="1" x14ac:dyDescent="0.25">
      <c r="B268" s="8">
        <v>41670</v>
      </c>
      <c r="N268" s="21">
        <v>34639</v>
      </c>
      <c r="O268" s="17">
        <v>0.123</v>
      </c>
    </row>
    <row r="269" spans="2:15" ht="12.65" customHeight="1" x14ac:dyDescent="0.25">
      <c r="B269" s="8">
        <v>41760</v>
      </c>
      <c r="N269" s="21">
        <v>34640</v>
      </c>
      <c r="O269" s="17">
        <v>0.123</v>
      </c>
    </row>
    <row r="270" spans="2:15" ht="12.65" customHeight="1" x14ac:dyDescent="0.25">
      <c r="B270" s="8">
        <v>41764</v>
      </c>
      <c r="N270" s="21">
        <v>34641</v>
      </c>
      <c r="O270" s="17">
        <v>0.123</v>
      </c>
    </row>
    <row r="271" spans="2:15" ht="12.65" customHeight="1" x14ac:dyDescent="0.25">
      <c r="B271" s="8">
        <v>41765</v>
      </c>
      <c r="N271" s="21">
        <v>34642</v>
      </c>
      <c r="O271" s="17">
        <v>0.123</v>
      </c>
    </row>
    <row r="272" spans="2:15" ht="12.65" customHeight="1" x14ac:dyDescent="0.25">
      <c r="B272" s="8">
        <v>41794</v>
      </c>
      <c r="N272" s="21">
        <v>34645</v>
      </c>
      <c r="O272" s="17">
        <v>0.123</v>
      </c>
    </row>
    <row r="273" spans="2:15" ht="12.65" customHeight="1" x14ac:dyDescent="0.25">
      <c r="B273" s="8">
        <v>41796</v>
      </c>
      <c r="N273" s="21">
        <v>34646</v>
      </c>
      <c r="O273" s="17">
        <v>0.123</v>
      </c>
    </row>
    <row r="274" spans="2:15" ht="12.65" customHeight="1" x14ac:dyDescent="0.25">
      <c r="B274" s="8">
        <v>41866</v>
      </c>
      <c r="N274" s="21">
        <v>34647</v>
      </c>
      <c r="O274" s="17">
        <v>0.123</v>
      </c>
    </row>
    <row r="275" spans="2:15" ht="12.65" customHeight="1" x14ac:dyDescent="0.25">
      <c r="B275" s="8">
        <v>41890</v>
      </c>
      <c r="N275" s="21">
        <v>34648</v>
      </c>
      <c r="O275" s="17">
        <v>0.123</v>
      </c>
    </row>
    <row r="276" spans="2:15" ht="12.65" customHeight="1" x14ac:dyDescent="0.25">
      <c r="B276" s="8">
        <v>41891</v>
      </c>
      <c r="N276" s="21">
        <v>34649</v>
      </c>
      <c r="O276" s="17">
        <v>0.123</v>
      </c>
    </row>
    <row r="277" spans="2:15" ht="12.65" customHeight="1" x14ac:dyDescent="0.25">
      <c r="B277" s="8">
        <v>41892</v>
      </c>
      <c r="N277" s="21">
        <v>34652</v>
      </c>
      <c r="O277" s="17">
        <v>0.123</v>
      </c>
    </row>
    <row r="278" spans="2:15" ht="12.65" customHeight="1" x14ac:dyDescent="0.25">
      <c r="B278" s="8">
        <v>41915</v>
      </c>
      <c r="N278" s="21">
        <v>34653</v>
      </c>
      <c r="O278" s="17">
        <v>0.123</v>
      </c>
    </row>
    <row r="279" spans="2:15" ht="12.65" customHeight="1" x14ac:dyDescent="0.25">
      <c r="B279" s="8">
        <v>41921</v>
      </c>
      <c r="N279" s="21">
        <v>34654</v>
      </c>
      <c r="O279" s="17">
        <v>0.123</v>
      </c>
    </row>
    <row r="280" spans="2:15" ht="12.65" customHeight="1" x14ac:dyDescent="0.25">
      <c r="B280" s="8">
        <v>41998</v>
      </c>
      <c r="N280" s="21">
        <v>34655</v>
      </c>
      <c r="O280" s="17">
        <v>0.123</v>
      </c>
    </row>
    <row r="281" spans="2:15" ht="12.65" customHeight="1" x14ac:dyDescent="0.25">
      <c r="B281" s="8">
        <v>42005</v>
      </c>
      <c r="N281" s="21">
        <v>34656</v>
      </c>
      <c r="O281" s="17">
        <v>0.123</v>
      </c>
    </row>
    <row r="282" spans="2:15" ht="12.65" customHeight="1" x14ac:dyDescent="0.25">
      <c r="B282" s="8">
        <v>42053</v>
      </c>
      <c r="N282" s="21">
        <v>34659</v>
      </c>
      <c r="O282" s="17">
        <v>0.123</v>
      </c>
    </row>
    <row r="283" spans="2:15" ht="12.65" customHeight="1" x14ac:dyDescent="0.25">
      <c r="B283" s="8">
        <v>42054</v>
      </c>
      <c r="N283" s="21">
        <v>34660</v>
      </c>
      <c r="O283" s="17">
        <v>0.123</v>
      </c>
    </row>
    <row r="284" spans="2:15" ht="12.65" customHeight="1" x14ac:dyDescent="0.25">
      <c r="B284" s="8">
        <v>42055</v>
      </c>
      <c r="N284" s="21">
        <v>34661</v>
      </c>
      <c r="O284" s="17">
        <v>0.123</v>
      </c>
    </row>
    <row r="285" spans="2:15" ht="12.65" customHeight="1" x14ac:dyDescent="0.25">
      <c r="B285" s="8">
        <v>42125</v>
      </c>
      <c r="N285" s="21">
        <v>34662</v>
      </c>
      <c r="O285" s="17">
        <v>0.123</v>
      </c>
    </row>
    <row r="286" spans="2:15" ht="12.65" customHeight="1" x14ac:dyDescent="0.25">
      <c r="B286" s="8">
        <v>42129</v>
      </c>
      <c r="N286" s="21">
        <v>34663</v>
      </c>
      <c r="O286" s="17">
        <v>0.123</v>
      </c>
    </row>
    <row r="287" spans="2:15" ht="12.65" customHeight="1" x14ac:dyDescent="0.25">
      <c r="B287" s="8">
        <v>42149</v>
      </c>
      <c r="N287" s="21">
        <v>34666</v>
      </c>
      <c r="O287" s="17">
        <v>0.123</v>
      </c>
    </row>
    <row r="288" spans="2:15" ht="12.65" customHeight="1" x14ac:dyDescent="0.25">
      <c r="B288" s="8">
        <v>42230</v>
      </c>
      <c r="N288" s="21">
        <v>34667</v>
      </c>
      <c r="O288" s="17">
        <v>0.123</v>
      </c>
    </row>
    <row r="289" spans="2:15" ht="12.65" customHeight="1" x14ac:dyDescent="0.25">
      <c r="B289" s="8">
        <v>42275</v>
      </c>
      <c r="N289" s="21">
        <v>34668</v>
      </c>
      <c r="O289" s="17">
        <v>0.123</v>
      </c>
    </row>
    <row r="290" spans="2:15" ht="12.65" customHeight="1" x14ac:dyDescent="0.25">
      <c r="B290" s="8">
        <v>42276</v>
      </c>
      <c r="N290" s="21">
        <v>34669</v>
      </c>
      <c r="O290" s="17">
        <v>0.123</v>
      </c>
    </row>
    <row r="291" spans="2:15" ht="12.65" customHeight="1" x14ac:dyDescent="0.25">
      <c r="B291" s="8">
        <v>42286</v>
      </c>
      <c r="N291" s="21">
        <v>34670</v>
      </c>
      <c r="O291" s="17">
        <v>0.123</v>
      </c>
    </row>
    <row r="292" spans="2:15" ht="12.65" customHeight="1" x14ac:dyDescent="0.25">
      <c r="B292" s="8">
        <v>42363</v>
      </c>
      <c r="N292" s="21">
        <v>34673</v>
      </c>
      <c r="O292" s="17">
        <v>0.123</v>
      </c>
    </row>
    <row r="293" spans="2:15" ht="12.65" customHeight="1" x14ac:dyDescent="0.25">
      <c r="B293" s="8">
        <v>42370</v>
      </c>
      <c r="N293" s="21">
        <v>34674</v>
      </c>
      <c r="O293" s="17">
        <v>0.123</v>
      </c>
    </row>
    <row r="294" spans="2:15" ht="12.65" customHeight="1" x14ac:dyDescent="0.25">
      <c r="B294" s="8">
        <v>42408</v>
      </c>
      <c r="N294" s="21">
        <v>34675</v>
      </c>
      <c r="O294" s="17">
        <v>0.123</v>
      </c>
    </row>
    <row r="295" spans="2:15" ht="12.65" customHeight="1" x14ac:dyDescent="0.25">
      <c r="B295" s="8">
        <v>42409</v>
      </c>
      <c r="N295" s="21">
        <v>34676</v>
      </c>
      <c r="O295" s="17">
        <v>0.123</v>
      </c>
    </row>
    <row r="296" spans="2:15" ht="12.65" customHeight="1" x14ac:dyDescent="0.25">
      <c r="B296" s="8">
        <v>42410</v>
      </c>
      <c r="N296" s="21">
        <v>34677</v>
      </c>
      <c r="O296" s="17">
        <v>0.123</v>
      </c>
    </row>
    <row r="297" spans="2:15" ht="12.65" customHeight="1" x14ac:dyDescent="0.25">
      <c r="B297" s="8">
        <v>42430</v>
      </c>
      <c r="N297" s="21">
        <v>34680</v>
      </c>
      <c r="O297" s="17">
        <v>0.123</v>
      </c>
    </row>
    <row r="298" spans="2:15" ht="12.65" customHeight="1" x14ac:dyDescent="0.25">
      <c r="B298" s="8">
        <v>42473</v>
      </c>
      <c r="N298" s="21">
        <v>34681</v>
      </c>
      <c r="O298" s="17">
        <v>0.123</v>
      </c>
    </row>
    <row r="299" spans="2:15" ht="12.65" customHeight="1" x14ac:dyDescent="0.25">
      <c r="B299" s="8">
        <v>42495</v>
      </c>
      <c r="N299" s="21">
        <v>34682</v>
      </c>
      <c r="O299" s="17">
        <v>0.123</v>
      </c>
    </row>
    <row r="300" spans="2:15" ht="12.65" customHeight="1" x14ac:dyDescent="0.25">
      <c r="B300" s="8">
        <v>42496</v>
      </c>
      <c r="N300" s="21">
        <v>34683</v>
      </c>
      <c r="O300" s="17">
        <v>0.123</v>
      </c>
    </row>
    <row r="301" spans="2:15" ht="12.65" customHeight="1" x14ac:dyDescent="0.25">
      <c r="B301" s="8">
        <v>42527</v>
      </c>
      <c r="N301" s="21">
        <v>34684</v>
      </c>
      <c r="O301" s="17">
        <v>0.123</v>
      </c>
    </row>
    <row r="302" spans="2:15" ht="12.65" customHeight="1" x14ac:dyDescent="0.25">
      <c r="B302" s="8">
        <v>42597</v>
      </c>
      <c r="N302" s="21">
        <v>34687</v>
      </c>
      <c r="O302" s="17">
        <v>0.123</v>
      </c>
    </row>
    <row r="303" spans="2:15" ht="12.65" customHeight="1" x14ac:dyDescent="0.25">
      <c r="B303" s="8">
        <v>42627</v>
      </c>
      <c r="N303" s="21">
        <v>34688</v>
      </c>
      <c r="O303" s="17">
        <v>0.16500000000000001</v>
      </c>
    </row>
    <row r="304" spans="2:15" ht="12.65" customHeight="1" x14ac:dyDescent="0.25">
      <c r="B304" s="8">
        <v>42628</v>
      </c>
      <c r="N304" s="21">
        <v>34689</v>
      </c>
      <c r="O304" s="17">
        <v>0.153</v>
      </c>
    </row>
    <row r="305" spans="2:15" ht="12.65" customHeight="1" x14ac:dyDescent="0.25">
      <c r="B305" s="8">
        <v>42629</v>
      </c>
      <c r="N305" s="21">
        <v>34690</v>
      </c>
      <c r="O305" s="17">
        <v>0.15</v>
      </c>
    </row>
    <row r="306" spans="2:15" ht="12.65" customHeight="1" x14ac:dyDescent="0.25">
      <c r="B306" s="8">
        <v>42646</v>
      </c>
      <c r="N306" s="21">
        <v>34696</v>
      </c>
      <c r="O306" s="17">
        <v>0.15</v>
      </c>
    </row>
    <row r="307" spans="2:15" ht="12.65" customHeight="1" x14ac:dyDescent="0.25">
      <c r="B307" s="8">
        <v>42762</v>
      </c>
      <c r="N307" s="21">
        <v>34697</v>
      </c>
      <c r="O307" s="17">
        <v>0.152</v>
      </c>
    </row>
    <row r="308" spans="2:15" ht="12.65" customHeight="1" x14ac:dyDescent="0.25">
      <c r="B308" s="8">
        <v>42765</v>
      </c>
      <c r="N308" s="21">
        <v>34702</v>
      </c>
      <c r="O308" s="17">
        <v>0.14699999999999999</v>
      </c>
    </row>
    <row r="309" spans="2:15" ht="12.65" customHeight="1" x14ac:dyDescent="0.25">
      <c r="B309" s="8">
        <v>42795</v>
      </c>
      <c r="N309" s="21">
        <v>34703</v>
      </c>
      <c r="O309" s="17">
        <v>0.14299999999999999</v>
      </c>
    </row>
    <row r="310" spans="2:15" ht="12.65" customHeight="1" x14ac:dyDescent="0.25">
      <c r="B310" s="8">
        <v>42856</v>
      </c>
      <c r="N310" s="21">
        <v>34704</v>
      </c>
      <c r="O310" s="17">
        <v>0.14799999999999999</v>
      </c>
    </row>
    <row r="311" spans="2:15" ht="12.65" customHeight="1" x14ac:dyDescent="0.25">
      <c r="B311" s="8">
        <v>42858</v>
      </c>
      <c r="N311" s="21">
        <v>34705</v>
      </c>
      <c r="O311" s="17">
        <v>0.15</v>
      </c>
    </row>
    <row r="312" spans="2:15" ht="12.65" customHeight="1" x14ac:dyDescent="0.25">
      <c r="B312" s="8">
        <v>42860</v>
      </c>
      <c r="N312" s="21">
        <v>34708</v>
      </c>
      <c r="O312" s="17">
        <v>0.14799999999999999</v>
      </c>
    </row>
    <row r="313" spans="2:15" ht="12.65" customHeight="1" x14ac:dyDescent="0.25">
      <c r="B313" s="8">
        <v>42864</v>
      </c>
      <c r="N313" s="21">
        <v>34709</v>
      </c>
      <c r="O313" s="17">
        <v>0.14949999999999999</v>
      </c>
    </row>
    <row r="314" spans="2:15" ht="12.65" customHeight="1" x14ac:dyDescent="0.25">
      <c r="B314" s="8">
        <v>42892</v>
      </c>
      <c r="N314" s="21">
        <v>34710</v>
      </c>
      <c r="O314" s="17">
        <v>0.14799999999999999</v>
      </c>
    </row>
    <row r="315" spans="2:15" ht="12.65" customHeight="1" x14ac:dyDescent="0.25">
      <c r="B315" s="8">
        <v>42962</v>
      </c>
      <c r="N315" s="21">
        <v>34711</v>
      </c>
      <c r="O315" s="17">
        <v>0.158</v>
      </c>
    </row>
    <row r="316" spans="2:15" ht="12.65" customHeight="1" x14ac:dyDescent="0.25">
      <c r="B316" s="8">
        <v>43010</v>
      </c>
      <c r="N316" s="21">
        <v>34715</v>
      </c>
      <c r="O316" s="17">
        <v>0.16300000000000001</v>
      </c>
    </row>
    <row r="317" spans="2:15" ht="12.65" customHeight="1" x14ac:dyDescent="0.25">
      <c r="B317" s="8">
        <v>43011</v>
      </c>
      <c r="N317" s="21">
        <v>34716</v>
      </c>
      <c r="O317" s="17">
        <v>0.16</v>
      </c>
    </row>
    <row r="318" spans="2:15" ht="12.65" customHeight="1" x14ac:dyDescent="0.25">
      <c r="B318" s="8">
        <v>43012</v>
      </c>
      <c r="N318" s="21">
        <v>34717</v>
      </c>
      <c r="O318" s="17">
        <v>0.155</v>
      </c>
    </row>
    <row r="319" spans="2:15" ht="12.65" customHeight="1" x14ac:dyDescent="0.25">
      <c r="B319" s="8">
        <v>43013</v>
      </c>
      <c r="N319" s="21">
        <v>34718</v>
      </c>
      <c r="O319" s="17">
        <v>0.158</v>
      </c>
    </row>
    <row r="320" spans="2:15" ht="12.65" customHeight="1" x14ac:dyDescent="0.25">
      <c r="B320" s="8">
        <v>43014</v>
      </c>
      <c r="N320" s="21">
        <v>34719</v>
      </c>
      <c r="O320" s="17">
        <v>0.1605</v>
      </c>
    </row>
    <row r="321" spans="2:15" ht="12.65" customHeight="1" x14ac:dyDescent="0.25">
      <c r="B321" s="8">
        <v>43017</v>
      </c>
      <c r="N321" s="21">
        <v>34722</v>
      </c>
      <c r="O321" s="17">
        <v>0.1585</v>
      </c>
    </row>
    <row r="322" spans="2:15" ht="12.65" customHeight="1" x14ac:dyDescent="0.25">
      <c r="B322" s="8">
        <v>43094</v>
      </c>
      <c r="N322" s="21">
        <v>34723</v>
      </c>
      <c r="O322" s="17">
        <v>0.161</v>
      </c>
    </row>
    <row r="323" spans="2:15" ht="12.65" customHeight="1" x14ac:dyDescent="0.25">
      <c r="B323" s="8">
        <v>43101</v>
      </c>
      <c r="N323" s="21">
        <v>34724</v>
      </c>
      <c r="O323" s="17">
        <v>0.16700000000000001</v>
      </c>
    </row>
    <row r="324" spans="2:15" ht="12.65" customHeight="1" x14ac:dyDescent="0.25">
      <c r="B324" s="8">
        <v>43146</v>
      </c>
      <c r="N324" s="21">
        <v>34725</v>
      </c>
      <c r="O324" s="17">
        <v>0.16700000000000001</v>
      </c>
    </row>
    <row r="325" spans="2:15" ht="12.65" customHeight="1" x14ac:dyDescent="0.25">
      <c r="B325" s="8">
        <v>43147</v>
      </c>
      <c r="N325" s="21">
        <v>34726</v>
      </c>
      <c r="O325" s="17">
        <v>0.16600000000000001</v>
      </c>
    </row>
    <row r="326" spans="2:15" ht="12.65" customHeight="1" x14ac:dyDescent="0.25">
      <c r="B326" s="8">
        <v>43160</v>
      </c>
      <c r="N326" s="21">
        <v>34733</v>
      </c>
      <c r="O326" s="17">
        <v>0.16600000000000001</v>
      </c>
    </row>
    <row r="327" spans="2:15" ht="12.65" customHeight="1" x14ac:dyDescent="0.25">
      <c r="B327" s="8">
        <v>43221</v>
      </c>
      <c r="N327" s="21">
        <v>34736</v>
      </c>
      <c r="O327" s="17">
        <v>0.16</v>
      </c>
    </row>
    <row r="328" spans="2:15" ht="12.65" customHeight="1" x14ac:dyDescent="0.25">
      <c r="B328" s="8">
        <v>43227</v>
      </c>
      <c r="N328" s="21">
        <v>34737</v>
      </c>
      <c r="O328" s="17">
        <v>0.16</v>
      </c>
    </row>
    <row r="329" spans="2:15" ht="12.65" customHeight="1" x14ac:dyDescent="0.25">
      <c r="B329" s="8">
        <v>43242</v>
      </c>
      <c r="N329" s="21">
        <v>34738</v>
      </c>
      <c r="O329" s="17">
        <v>0.16500000000000001</v>
      </c>
    </row>
    <row r="330" spans="2:15" ht="12.65" customHeight="1" x14ac:dyDescent="0.25">
      <c r="B330" s="8">
        <v>43257</v>
      </c>
      <c r="N330" s="21">
        <v>34739</v>
      </c>
      <c r="O330" s="17">
        <v>0.16700000000000001</v>
      </c>
    </row>
    <row r="331" spans="2:15" ht="12.65" customHeight="1" x14ac:dyDescent="0.25">
      <c r="B331" s="8">
        <v>43264</v>
      </c>
      <c r="N331" s="21">
        <v>34740</v>
      </c>
      <c r="O331" s="17">
        <v>0.17</v>
      </c>
    </row>
    <row r="332" spans="2:15" ht="12.65" customHeight="1" x14ac:dyDescent="0.25">
      <c r="B332" s="8">
        <v>43327</v>
      </c>
      <c r="N332" s="21">
        <v>34743</v>
      </c>
      <c r="O332" s="17">
        <v>0.16700000000000001</v>
      </c>
    </row>
    <row r="333" spans="2:15" ht="12.65" customHeight="1" x14ac:dyDescent="0.25">
      <c r="B333" s="8">
        <v>43367</v>
      </c>
      <c r="N333" s="21">
        <v>34744</v>
      </c>
      <c r="O333" s="17">
        <v>0.16850000000000001</v>
      </c>
    </row>
    <row r="334" spans="2:15" ht="12.65" customHeight="1" x14ac:dyDescent="0.25">
      <c r="B334" s="8">
        <v>43368</v>
      </c>
      <c r="N334" s="21">
        <v>34745</v>
      </c>
      <c r="O334" s="17">
        <v>0.16800000000000001</v>
      </c>
    </row>
    <row r="335" spans="2:15" ht="12.65" customHeight="1" x14ac:dyDescent="0.25">
      <c r="B335" s="8">
        <v>43369</v>
      </c>
      <c r="N335" s="21">
        <v>34746</v>
      </c>
      <c r="O335" s="17">
        <v>0.17</v>
      </c>
    </row>
    <row r="336" spans="2:15" ht="12.65" customHeight="1" x14ac:dyDescent="0.25">
      <c r="B336" s="8">
        <v>43376</v>
      </c>
      <c r="N336" s="21">
        <v>34747</v>
      </c>
      <c r="O336" s="17">
        <v>0.16900000000000001</v>
      </c>
    </row>
    <row r="337" spans="2:15" ht="12.65" customHeight="1" x14ac:dyDescent="0.25">
      <c r="B337" s="8">
        <v>43382</v>
      </c>
      <c r="N337" s="21">
        <v>34750</v>
      </c>
      <c r="O337" s="17">
        <v>0.161</v>
      </c>
    </row>
    <row r="338" spans="2:15" ht="12.65" customHeight="1" x14ac:dyDescent="0.25">
      <c r="B338" s="8">
        <v>43459</v>
      </c>
      <c r="N338" s="21">
        <v>34751</v>
      </c>
      <c r="O338" s="17">
        <v>0.16200000000000001</v>
      </c>
    </row>
    <row r="339" spans="2:15" ht="12.65" customHeight="1" x14ac:dyDescent="0.25">
      <c r="B339" s="8">
        <v>43466</v>
      </c>
      <c r="N339" s="21">
        <v>34752</v>
      </c>
      <c r="O339" s="17">
        <v>0.161</v>
      </c>
    </row>
    <row r="340" spans="2:15" ht="12.65" customHeight="1" x14ac:dyDescent="0.25">
      <c r="B340" s="8">
        <v>43500</v>
      </c>
      <c r="N340" s="21">
        <v>34753</v>
      </c>
      <c r="O340" s="17">
        <v>0.16500000000000001</v>
      </c>
    </row>
    <row r="341" spans="2:15" ht="12.65" customHeight="1" x14ac:dyDescent="0.25">
      <c r="B341" s="8">
        <v>43501</v>
      </c>
      <c r="N341" s="21">
        <v>34754</v>
      </c>
      <c r="O341" s="17">
        <v>0.16750000000000001</v>
      </c>
    </row>
    <row r="342" spans="2:15" ht="12.65" customHeight="1" x14ac:dyDescent="0.25">
      <c r="B342" s="8">
        <v>43502</v>
      </c>
      <c r="N342" s="21">
        <v>34757</v>
      </c>
      <c r="O342" s="17">
        <v>0.16400000000000001</v>
      </c>
    </row>
    <row r="343" spans="2:15" ht="12.65" customHeight="1" x14ac:dyDescent="0.25">
      <c r="B343" s="8">
        <v>43525</v>
      </c>
      <c r="N343" s="21">
        <v>34760</v>
      </c>
      <c r="O343" s="17">
        <v>0.16500000000000001</v>
      </c>
    </row>
    <row r="344" spans="2:15" ht="12.65" customHeight="1" x14ac:dyDescent="0.25">
      <c r="B344" s="8">
        <v>43586</v>
      </c>
      <c r="N344" s="21">
        <v>34761</v>
      </c>
      <c r="O344" s="17">
        <v>0.16300000000000001</v>
      </c>
    </row>
    <row r="345" spans="2:15" ht="12.65" customHeight="1" x14ac:dyDescent="0.25">
      <c r="B345" s="8">
        <v>43591</v>
      </c>
      <c r="N345" s="21">
        <v>34764</v>
      </c>
      <c r="O345" s="17">
        <v>0.1595</v>
      </c>
    </row>
    <row r="346" spans="2:15" ht="12.65" customHeight="1" x14ac:dyDescent="0.25">
      <c r="B346" s="8">
        <v>43622</v>
      </c>
      <c r="N346" s="21">
        <v>34765</v>
      </c>
      <c r="O346" s="17">
        <v>0.16</v>
      </c>
    </row>
    <row r="347" spans="2:15" ht="12.65" customHeight="1" x14ac:dyDescent="0.25">
      <c r="B347" s="8">
        <v>43692</v>
      </c>
      <c r="N347" s="21">
        <v>34766</v>
      </c>
      <c r="O347" s="17">
        <v>0.159</v>
      </c>
    </row>
    <row r="348" spans="2:15" ht="12.65" customHeight="1" x14ac:dyDescent="0.25">
      <c r="B348" s="8">
        <v>43720</v>
      </c>
      <c r="N348" s="21">
        <v>34767</v>
      </c>
      <c r="O348" s="17">
        <v>0.1575</v>
      </c>
    </row>
    <row r="349" spans="2:15" ht="12.65" customHeight="1" x14ac:dyDescent="0.25">
      <c r="B349" s="8">
        <v>43721</v>
      </c>
      <c r="N349" s="21">
        <v>34768</v>
      </c>
      <c r="O349" s="17">
        <v>0.156</v>
      </c>
    </row>
    <row r="350" spans="2:15" ht="12.65" customHeight="1" x14ac:dyDescent="0.25">
      <c r="B350" s="8">
        <v>43741</v>
      </c>
      <c r="N350" s="21">
        <v>34771</v>
      </c>
      <c r="O350" s="17">
        <v>0.1545</v>
      </c>
    </row>
    <row r="351" spans="2:15" ht="12.65" customHeight="1" x14ac:dyDescent="0.25">
      <c r="B351" s="8">
        <v>43747</v>
      </c>
      <c r="N351" s="21">
        <v>34772</v>
      </c>
      <c r="O351" s="17">
        <v>0.155</v>
      </c>
    </row>
    <row r="352" spans="2:15" ht="12.65" customHeight="1" x14ac:dyDescent="0.25">
      <c r="B352" s="8">
        <v>43824</v>
      </c>
      <c r="N352" s="21">
        <v>34773</v>
      </c>
      <c r="O352" s="17">
        <v>0.156</v>
      </c>
    </row>
    <row r="353" spans="2:15" ht="12.65" customHeight="1" x14ac:dyDescent="0.25">
      <c r="B353" s="8">
        <v>43831</v>
      </c>
      <c r="N353" s="21">
        <v>34774</v>
      </c>
      <c r="O353" s="17">
        <v>0.1545</v>
      </c>
    </row>
    <row r="354" spans="2:15" ht="12.65" customHeight="1" x14ac:dyDescent="0.25">
      <c r="B354" s="8">
        <v>43854</v>
      </c>
      <c r="N354" s="21">
        <v>34775</v>
      </c>
      <c r="O354" s="17">
        <v>0.154</v>
      </c>
    </row>
    <row r="355" spans="2:15" ht="12.65" customHeight="1" x14ac:dyDescent="0.25">
      <c r="B355" s="8">
        <v>43857</v>
      </c>
      <c r="N355" s="21">
        <v>34778</v>
      </c>
      <c r="O355" s="17">
        <v>0.14799999999999999</v>
      </c>
    </row>
    <row r="356" spans="2:15" ht="12.65" customHeight="1" x14ac:dyDescent="0.25">
      <c r="B356" s="8">
        <v>43936</v>
      </c>
      <c r="N356" s="21">
        <v>34779</v>
      </c>
      <c r="O356" s="17">
        <v>0.14699999999999999</v>
      </c>
    </row>
    <row r="357" spans="2:15" ht="12.65" customHeight="1" x14ac:dyDescent="0.25">
      <c r="B357" s="8">
        <v>43951</v>
      </c>
      <c r="N357" s="21">
        <v>34780</v>
      </c>
      <c r="O357" s="17">
        <v>0.14799999999999999</v>
      </c>
    </row>
    <row r="358" spans="2:15" ht="12.65" customHeight="1" x14ac:dyDescent="0.25">
      <c r="B358" s="8">
        <v>43952</v>
      </c>
      <c r="N358" s="21">
        <v>34781</v>
      </c>
      <c r="O358" s="17">
        <v>0.14699999999999999</v>
      </c>
    </row>
    <row r="359" spans="2:15" ht="12.65" customHeight="1" x14ac:dyDescent="0.25">
      <c r="B359" s="8">
        <v>43956</v>
      </c>
      <c r="N359" s="21">
        <v>34782</v>
      </c>
      <c r="O359" s="17">
        <v>0.14799999999999999</v>
      </c>
    </row>
    <row r="360" spans="2:15" ht="12.65" customHeight="1" x14ac:dyDescent="0.25">
      <c r="B360" s="8">
        <v>44060</v>
      </c>
      <c r="N360" s="21">
        <v>34785</v>
      </c>
      <c r="O360" s="17">
        <v>0.15</v>
      </c>
    </row>
    <row r="361" spans="2:15" ht="12.65" customHeight="1" x14ac:dyDescent="0.25">
      <c r="B361" s="8">
        <v>44104</v>
      </c>
      <c r="N361" s="21">
        <v>34786</v>
      </c>
      <c r="O361" s="17">
        <v>0.15</v>
      </c>
    </row>
    <row r="362" spans="2:15" ht="12.65" customHeight="1" x14ac:dyDescent="0.25">
      <c r="B362" s="8">
        <v>44105</v>
      </c>
      <c r="N362" s="21">
        <v>34787</v>
      </c>
      <c r="O362" s="17">
        <v>0.14899999999999999</v>
      </c>
    </row>
    <row r="363" spans="2:15" ht="12.65" customHeight="1" x14ac:dyDescent="0.25">
      <c r="B363" s="8">
        <v>44106</v>
      </c>
      <c r="N363" s="21">
        <v>34788</v>
      </c>
      <c r="O363" s="17">
        <v>0.14499999999999999</v>
      </c>
    </row>
    <row r="364" spans="2:15" ht="12.65" customHeight="1" x14ac:dyDescent="0.25">
      <c r="B364" s="8">
        <v>44113</v>
      </c>
      <c r="N364" s="21">
        <v>34789</v>
      </c>
      <c r="O364" s="17">
        <v>0.14399999999999999</v>
      </c>
    </row>
    <row r="365" spans="2:15" ht="12.65" customHeight="1" x14ac:dyDescent="0.25">
      <c r="B365" s="8">
        <v>44190</v>
      </c>
      <c r="N365" s="21">
        <v>34792</v>
      </c>
      <c r="O365" s="17">
        <v>0.14149999999999999</v>
      </c>
    </row>
    <row r="366" spans="2:15" ht="12.65" customHeight="1" x14ac:dyDescent="0.25">
      <c r="B366" s="8">
        <v>44197</v>
      </c>
      <c r="N366" s="21">
        <v>34793</v>
      </c>
      <c r="O366" s="17">
        <v>0.14099999999999999</v>
      </c>
    </row>
    <row r="367" spans="2:15" ht="12.65" customHeight="1" x14ac:dyDescent="0.25">
      <c r="B367" s="8">
        <v>44238</v>
      </c>
      <c r="N367" s="21">
        <v>34795</v>
      </c>
      <c r="O367" s="17">
        <v>0.14249999999999999</v>
      </c>
    </row>
    <row r="368" spans="2:15" ht="12.65" customHeight="1" x14ac:dyDescent="0.25">
      <c r="B368" s="8">
        <v>44239</v>
      </c>
      <c r="N368" s="21">
        <v>34796</v>
      </c>
      <c r="O368" s="17">
        <v>0.14299999999999999</v>
      </c>
    </row>
    <row r="369" spans="2:15" ht="12.65" customHeight="1" x14ac:dyDescent="0.25">
      <c r="B369" s="8">
        <v>44256</v>
      </c>
      <c r="N369" s="21">
        <v>34799</v>
      </c>
      <c r="O369" s="17">
        <v>0.14399999999999999</v>
      </c>
    </row>
    <row r="370" spans="2:15" ht="12.65" customHeight="1" x14ac:dyDescent="0.25">
      <c r="B370" s="8">
        <v>44321</v>
      </c>
      <c r="N370" s="21">
        <v>34800</v>
      </c>
      <c r="O370" s="17">
        <v>0.14699999999999999</v>
      </c>
    </row>
    <row r="371" spans="2:15" ht="12.65" customHeight="1" x14ac:dyDescent="0.25">
      <c r="B371" s="8">
        <v>44335</v>
      </c>
      <c r="N371" s="21">
        <v>34801</v>
      </c>
      <c r="O371" s="17">
        <v>0.152</v>
      </c>
    </row>
    <row r="372" spans="2:15" ht="12.65" customHeight="1" x14ac:dyDescent="0.25">
      <c r="B372" s="8">
        <v>44424</v>
      </c>
      <c r="N372" s="21">
        <v>34802</v>
      </c>
      <c r="O372" s="17">
        <v>0.14699999999999999</v>
      </c>
    </row>
    <row r="373" spans="2:15" ht="12.65" customHeight="1" x14ac:dyDescent="0.25">
      <c r="B373" s="8">
        <v>44459</v>
      </c>
      <c r="N373" s="21">
        <v>34803</v>
      </c>
      <c r="O373" s="17">
        <v>0.14699999999999999</v>
      </c>
    </row>
    <row r="374" spans="2:15" ht="12.65" customHeight="1" x14ac:dyDescent="0.25">
      <c r="B374" s="8">
        <v>44460</v>
      </c>
      <c r="N374" s="21">
        <v>34806</v>
      </c>
      <c r="O374" s="17">
        <v>0.14099999999999999</v>
      </c>
    </row>
    <row r="375" spans="2:15" ht="12.65" customHeight="1" x14ac:dyDescent="0.25">
      <c r="B375" s="8">
        <v>44461</v>
      </c>
      <c r="N375" s="21">
        <v>34807</v>
      </c>
      <c r="O375" s="17">
        <v>0.14349999999999999</v>
      </c>
    </row>
    <row r="376" spans="2:15" ht="12.65" customHeight="1" x14ac:dyDescent="0.25">
      <c r="B376" s="8">
        <v>44473</v>
      </c>
      <c r="N376" s="21">
        <v>34808</v>
      </c>
      <c r="O376" s="17">
        <v>0.14699999999999999</v>
      </c>
    </row>
    <row r="377" spans="2:15" ht="12.65" customHeight="1" x14ac:dyDescent="0.25">
      <c r="B377" s="8">
        <v>44480</v>
      </c>
      <c r="N377" s="21">
        <v>34809</v>
      </c>
      <c r="O377" s="17">
        <v>0.14599999999999999</v>
      </c>
    </row>
    <row r="378" spans="2:15" ht="12.65" customHeight="1" x14ac:dyDescent="0.25">
      <c r="B378" s="8">
        <v>44592</v>
      </c>
      <c r="N378" s="21">
        <v>34810</v>
      </c>
      <c r="O378" s="17">
        <v>0.14549999999999999</v>
      </c>
    </row>
    <row r="379" spans="2:15" ht="12.65" customHeight="1" x14ac:dyDescent="0.25">
      <c r="B379" s="8">
        <v>44593</v>
      </c>
      <c r="N379" s="21">
        <v>34813</v>
      </c>
      <c r="O379" s="17">
        <v>0.14499999999999999</v>
      </c>
    </row>
    <row r="380" spans="2:15" ht="12.65" customHeight="1" x14ac:dyDescent="0.25">
      <c r="B380" s="8">
        <v>44594</v>
      </c>
      <c r="N380" s="21">
        <v>34814</v>
      </c>
      <c r="O380" s="17">
        <v>0.14549999999999999</v>
      </c>
    </row>
    <row r="381" spans="2:15" ht="12.65" customHeight="1" x14ac:dyDescent="0.25">
      <c r="B381" s="8">
        <v>44621</v>
      </c>
      <c r="N381" s="21">
        <v>34815</v>
      </c>
      <c r="O381" s="17">
        <v>0.1464</v>
      </c>
    </row>
    <row r="382" spans="2:15" ht="12.65" customHeight="1" x14ac:dyDescent="0.25">
      <c r="B382" s="8">
        <v>44629</v>
      </c>
      <c r="N382" s="21">
        <v>34816</v>
      </c>
      <c r="O382" s="17">
        <v>0.14799999999999999</v>
      </c>
    </row>
    <row r="383" spans="2:15" ht="12.65" customHeight="1" x14ac:dyDescent="0.25">
      <c r="B383" s="8">
        <v>44686</v>
      </c>
      <c r="N383" s="21">
        <v>34817</v>
      </c>
      <c r="O383" s="17">
        <v>0.14699999999999999</v>
      </c>
    </row>
    <row r="384" spans="2:15" ht="12.65" customHeight="1" x14ac:dyDescent="0.25">
      <c r="B384" s="8">
        <v>44713</v>
      </c>
      <c r="N384" s="21">
        <v>34821</v>
      </c>
      <c r="O384" s="17">
        <v>0.14649999999999999</v>
      </c>
    </row>
    <row r="385" spans="2:15" ht="12.65" customHeight="1" x14ac:dyDescent="0.25">
      <c r="B385" s="8">
        <v>44718</v>
      </c>
      <c r="N385" s="21">
        <v>34822</v>
      </c>
      <c r="O385" s="17">
        <v>0.14649999999999999</v>
      </c>
    </row>
    <row r="386" spans="2:15" ht="12.65" customHeight="1" x14ac:dyDescent="0.25">
      <c r="B386" s="8">
        <v>44788</v>
      </c>
      <c r="N386" s="21">
        <v>34823</v>
      </c>
      <c r="O386" s="17">
        <v>0.14649999999999999</v>
      </c>
    </row>
    <row r="387" spans="2:15" ht="12.65" customHeight="1" x14ac:dyDescent="0.25">
      <c r="B387" s="8">
        <v>44813</v>
      </c>
      <c r="N387" s="21">
        <v>34827</v>
      </c>
      <c r="O387" s="17">
        <v>0.14799999999999999</v>
      </c>
    </row>
    <row r="388" spans="2:15" ht="12.65" customHeight="1" x14ac:dyDescent="0.25">
      <c r="B388" s="8">
        <v>44816</v>
      </c>
      <c r="N388" s="21">
        <v>34828</v>
      </c>
      <c r="O388" s="17">
        <v>0.14799999999999999</v>
      </c>
    </row>
    <row r="389" spans="2:15" ht="12.65" customHeight="1" x14ac:dyDescent="0.25">
      <c r="B389" s="8">
        <v>44837</v>
      </c>
      <c r="N389" s="21">
        <v>34829</v>
      </c>
      <c r="O389" s="17">
        <v>0.14799999999999999</v>
      </c>
    </row>
    <row r="390" spans="2:15" ht="12.65" customHeight="1" x14ac:dyDescent="0.25">
      <c r="B390" s="8">
        <v>44844</v>
      </c>
      <c r="N390" s="21">
        <v>34830</v>
      </c>
      <c r="O390" s="17">
        <v>0.14749999999999999</v>
      </c>
    </row>
    <row r="391" spans="2:15" ht="12.65" customHeight="1" x14ac:dyDescent="0.25">
      <c r="B391" s="8">
        <v>44949</v>
      </c>
      <c r="N391" s="21">
        <v>34831</v>
      </c>
      <c r="O391" s="17">
        <v>0.14899999999999999</v>
      </c>
    </row>
    <row r="392" spans="2:15" ht="12.65" customHeight="1" x14ac:dyDescent="0.25">
      <c r="B392" s="8">
        <v>44950</v>
      </c>
      <c r="N392" s="21">
        <v>34834</v>
      </c>
      <c r="O392" s="17">
        <v>0.15</v>
      </c>
    </row>
    <row r="393" spans="2:15" ht="12.65" customHeight="1" x14ac:dyDescent="0.25">
      <c r="B393" s="8">
        <v>44986</v>
      </c>
      <c r="N393" s="21">
        <v>34835</v>
      </c>
      <c r="O393" s="17">
        <v>0.14899999999999999</v>
      </c>
    </row>
    <row r="394" spans="2:15" ht="12.65" customHeight="1" x14ac:dyDescent="0.25">
      <c r="B394" s="8">
        <v>45047</v>
      </c>
      <c r="N394" s="21">
        <v>34836</v>
      </c>
      <c r="O394" s="17">
        <v>0.14799999999999999</v>
      </c>
    </row>
    <row r="395" spans="2:15" ht="12.65" customHeight="1" x14ac:dyDescent="0.25">
      <c r="B395" s="8">
        <v>45051</v>
      </c>
      <c r="N395" s="21">
        <v>34837</v>
      </c>
      <c r="O395" s="17">
        <v>0.14799999999999999</v>
      </c>
    </row>
    <row r="396" spans="2:15" ht="12.65" customHeight="1" x14ac:dyDescent="0.25">
      <c r="B396" s="8">
        <v>45075</v>
      </c>
      <c r="N396" s="21">
        <v>34838</v>
      </c>
      <c r="O396" s="17">
        <v>0.14849999999999999</v>
      </c>
    </row>
    <row r="397" spans="2:15" ht="12.65" customHeight="1" x14ac:dyDescent="0.25">
      <c r="B397" s="8">
        <v>45083</v>
      </c>
      <c r="N397" s="21">
        <v>34841</v>
      </c>
      <c r="O397" s="17">
        <v>0.14849999999999999</v>
      </c>
    </row>
    <row r="398" spans="2:15" ht="12.65" customHeight="1" x14ac:dyDescent="0.25">
      <c r="B398" s="8">
        <v>45153</v>
      </c>
      <c r="N398" s="21">
        <v>34842</v>
      </c>
      <c r="O398" s="17">
        <v>0.14799999999999999</v>
      </c>
    </row>
    <row r="399" spans="2:15" ht="12.65" customHeight="1" x14ac:dyDescent="0.25">
      <c r="B399" s="8">
        <v>45197</v>
      </c>
      <c r="N399" s="21">
        <v>34843</v>
      </c>
      <c r="O399" s="17">
        <v>0.14949999999999999</v>
      </c>
    </row>
    <row r="400" spans="2:15" ht="12.65" customHeight="1" x14ac:dyDescent="0.25">
      <c r="B400" s="8">
        <v>45198</v>
      </c>
      <c r="N400" s="21">
        <v>34844</v>
      </c>
      <c r="O400" s="17">
        <v>0.15</v>
      </c>
    </row>
    <row r="401" spans="2:15" ht="12.65" customHeight="1" x14ac:dyDescent="0.25">
      <c r="B401" s="8">
        <v>45202</v>
      </c>
      <c r="N401" s="21">
        <v>34845</v>
      </c>
      <c r="O401" s="17">
        <v>0.153</v>
      </c>
    </row>
    <row r="402" spans="2:15" ht="12.65" customHeight="1" x14ac:dyDescent="0.25">
      <c r="B402" s="8">
        <v>45208</v>
      </c>
      <c r="N402" s="21">
        <v>34848</v>
      </c>
      <c r="O402" s="17">
        <v>0.151</v>
      </c>
    </row>
    <row r="403" spans="2:15" ht="12.65" customHeight="1" x14ac:dyDescent="0.25">
      <c r="B403" s="8">
        <v>45285</v>
      </c>
      <c r="N403" s="21">
        <v>34849</v>
      </c>
      <c r="O403" s="17">
        <v>0.14849999999999999</v>
      </c>
    </row>
    <row r="404" spans="2:15" ht="12.65" customHeight="1" x14ac:dyDescent="0.25">
      <c r="B404" s="8">
        <v>45292</v>
      </c>
      <c r="N404" s="21">
        <v>34850</v>
      </c>
      <c r="O404" s="17">
        <v>0.14849999999999999</v>
      </c>
    </row>
    <row r="405" spans="2:15" ht="12.65" customHeight="1" x14ac:dyDescent="0.25">
      <c r="B405" s="8">
        <v>45331</v>
      </c>
      <c r="N405" s="21">
        <v>34851</v>
      </c>
      <c r="O405" s="17">
        <v>0.14779999999999999</v>
      </c>
    </row>
    <row r="406" spans="2:15" ht="12.65" customHeight="1" x14ac:dyDescent="0.25">
      <c r="B406" s="8">
        <v>45334</v>
      </c>
      <c r="N406" s="21">
        <v>34852</v>
      </c>
      <c r="O406" s="17">
        <v>0.14749999999999999</v>
      </c>
    </row>
    <row r="407" spans="2:15" ht="12.65" customHeight="1" x14ac:dyDescent="0.25">
      <c r="B407" s="8">
        <v>45352</v>
      </c>
      <c r="N407" s="21">
        <v>34855</v>
      </c>
      <c r="O407" s="17">
        <v>0.14449999999999999</v>
      </c>
    </row>
    <row r="408" spans="2:15" ht="12.65" customHeight="1" x14ac:dyDescent="0.25">
      <c r="B408" s="8">
        <v>45392</v>
      </c>
      <c r="N408" s="21">
        <v>34857</v>
      </c>
      <c r="O408" s="17">
        <v>0.14499999999999999</v>
      </c>
    </row>
    <row r="409" spans="2:15" ht="12.65" customHeight="1" x14ac:dyDescent="0.25">
      <c r="B409" s="8">
        <v>45413</v>
      </c>
      <c r="N409" s="21">
        <v>34858</v>
      </c>
      <c r="O409" s="17">
        <v>0.14749999999999999</v>
      </c>
    </row>
    <row r="410" spans="2:15" ht="12.65" customHeight="1" x14ac:dyDescent="0.25">
      <c r="B410" s="8">
        <v>45418</v>
      </c>
      <c r="N410" s="21">
        <v>34859</v>
      </c>
      <c r="O410" s="17">
        <v>0.14699999999999999</v>
      </c>
    </row>
    <row r="411" spans="2:15" ht="12.65" customHeight="1" x14ac:dyDescent="0.25">
      <c r="B411" s="8">
        <v>45427</v>
      </c>
      <c r="N411" s="21">
        <v>34862</v>
      </c>
      <c r="O411" s="17">
        <v>0.14499999999999999</v>
      </c>
    </row>
    <row r="412" spans="2:15" ht="12.65" customHeight="1" x14ac:dyDescent="0.25">
      <c r="B412" s="8">
        <v>45449</v>
      </c>
      <c r="N412" s="21">
        <v>34863</v>
      </c>
      <c r="O412" s="17">
        <v>0.14499999999999999</v>
      </c>
    </row>
    <row r="413" spans="2:15" ht="12.65" customHeight="1" x14ac:dyDescent="0.25">
      <c r="B413" s="8">
        <v>45519</v>
      </c>
      <c r="N413" s="21">
        <v>34864</v>
      </c>
      <c r="O413" s="17">
        <v>0.14649999999999999</v>
      </c>
    </row>
    <row r="414" spans="2:15" ht="12.65" customHeight="1" x14ac:dyDescent="0.25">
      <c r="B414" s="8">
        <v>45551</v>
      </c>
      <c r="N414" s="21">
        <v>34865</v>
      </c>
      <c r="O414" s="17">
        <v>0.14649999999999999</v>
      </c>
    </row>
    <row r="415" spans="2:15" ht="12.65" customHeight="1" x14ac:dyDescent="0.25">
      <c r="B415" s="8">
        <v>45552</v>
      </c>
      <c r="N415" s="21">
        <v>34866</v>
      </c>
      <c r="O415" s="17">
        <v>0.14499999999999999</v>
      </c>
    </row>
    <row r="416" spans="2:15" ht="12.65" customHeight="1" x14ac:dyDescent="0.25">
      <c r="B416" s="8">
        <v>45553</v>
      </c>
      <c r="N416" s="21">
        <v>34869</v>
      </c>
      <c r="O416" s="17">
        <v>0.1462</v>
      </c>
    </row>
    <row r="417" spans="2:15" ht="12.65" customHeight="1" x14ac:dyDescent="0.25">
      <c r="B417" s="8">
        <v>45568</v>
      </c>
      <c r="N417" s="21">
        <v>34870</v>
      </c>
      <c r="O417" s="17">
        <v>0.14699999999999999</v>
      </c>
    </row>
    <row r="418" spans="2:15" ht="12.65" customHeight="1" x14ac:dyDescent="0.25">
      <c r="B418" s="8">
        <v>45574</v>
      </c>
      <c r="N418" s="21">
        <v>34871</v>
      </c>
      <c r="O418" s="17">
        <v>0.14799999999999999</v>
      </c>
    </row>
    <row r="419" spans="2:15" ht="12.65" customHeight="1" x14ac:dyDescent="0.25">
      <c r="B419" s="8">
        <v>45651</v>
      </c>
      <c r="N419" s="21">
        <v>34872</v>
      </c>
      <c r="O419" s="17">
        <v>0.14849999999999999</v>
      </c>
    </row>
    <row r="420" spans="2:15" ht="12.65" customHeight="1" x14ac:dyDescent="0.25">
      <c r="B420" s="8">
        <v>45658</v>
      </c>
      <c r="N420" s="21">
        <v>34873</v>
      </c>
      <c r="O420" s="17">
        <v>0.14849999999999999</v>
      </c>
    </row>
    <row r="421" spans="2:15" ht="12.65" customHeight="1" x14ac:dyDescent="0.25">
      <c r="B421" s="8">
        <v>45685</v>
      </c>
      <c r="N421" s="21">
        <v>34876</v>
      </c>
      <c r="O421" s="17">
        <v>0.14849999999999999</v>
      </c>
    </row>
    <row r="422" spans="2:15" ht="12.65" customHeight="1" x14ac:dyDescent="0.25">
      <c r="B422" s="8">
        <v>45686</v>
      </c>
      <c r="N422" s="21">
        <v>34877</v>
      </c>
      <c r="O422" s="17">
        <v>0.14849999999999999</v>
      </c>
    </row>
    <row r="423" spans="2:15" ht="12.65" customHeight="1" x14ac:dyDescent="0.25">
      <c r="B423" s="8">
        <v>45687</v>
      </c>
      <c r="N423" s="21">
        <v>34878</v>
      </c>
      <c r="O423" s="17">
        <v>0.14949999999999999</v>
      </c>
    </row>
    <row r="424" spans="2:15" ht="12.65" customHeight="1" x14ac:dyDescent="0.25">
      <c r="B424" s="8">
        <v>45719</v>
      </c>
      <c r="N424" s="21">
        <v>34879</v>
      </c>
      <c r="O424" s="17">
        <v>0.15049999999999999</v>
      </c>
    </row>
    <row r="425" spans="2:15" ht="12.65" customHeight="1" x14ac:dyDescent="0.25">
      <c r="B425" s="8">
        <v>45778</v>
      </c>
      <c r="N425" s="21">
        <v>34880</v>
      </c>
      <c r="O425" s="17">
        <v>0.15049999999999999</v>
      </c>
    </row>
    <row r="426" spans="2:15" ht="12.65" customHeight="1" x14ac:dyDescent="0.25">
      <c r="B426" s="8">
        <v>45782</v>
      </c>
      <c r="N426" s="21">
        <v>34883</v>
      </c>
      <c r="O426" s="17">
        <v>0.14799999999999999</v>
      </c>
    </row>
    <row r="427" spans="2:15" ht="12.65" customHeight="1" x14ac:dyDescent="0.25">
      <c r="B427" s="8">
        <v>45783</v>
      </c>
      <c r="N427" s="21">
        <v>34884</v>
      </c>
      <c r="O427" s="17">
        <v>0.14599999999999999</v>
      </c>
    </row>
    <row r="428" spans="2:15" ht="12.65" customHeight="1" x14ac:dyDescent="0.25">
      <c r="B428" s="8">
        <v>45814</v>
      </c>
      <c r="N428" s="21">
        <v>34885</v>
      </c>
      <c r="O428" s="17">
        <v>0.14549999999999999</v>
      </c>
    </row>
    <row r="429" spans="2:15" ht="12.65" customHeight="1" x14ac:dyDescent="0.25">
      <c r="B429" s="8">
        <v>45884</v>
      </c>
      <c r="N429" s="21">
        <v>34886</v>
      </c>
      <c r="O429" s="17">
        <v>0.14399999999999999</v>
      </c>
    </row>
    <row r="430" spans="2:15" ht="12.65" customHeight="1" x14ac:dyDescent="0.25">
      <c r="B430" s="8">
        <v>45933</v>
      </c>
      <c r="N430" s="21">
        <v>34887</v>
      </c>
      <c r="O430" s="17">
        <v>0.14199999999999999</v>
      </c>
    </row>
    <row r="431" spans="2:15" ht="12.65" customHeight="1" x14ac:dyDescent="0.25">
      <c r="B431" s="8">
        <v>45936</v>
      </c>
      <c r="N431" s="21">
        <v>34890</v>
      </c>
      <c r="O431" s="17">
        <v>0.14449999999999999</v>
      </c>
    </row>
    <row r="432" spans="2:15" ht="12.65" customHeight="1" x14ac:dyDescent="0.25">
      <c r="B432" s="8">
        <v>45937</v>
      </c>
      <c r="N432" s="21">
        <v>34891</v>
      </c>
      <c r="O432" s="17">
        <v>0.14449999999999999</v>
      </c>
    </row>
    <row r="433" spans="2:15" ht="12.65" customHeight="1" x14ac:dyDescent="0.25">
      <c r="B433" s="8">
        <v>45938</v>
      </c>
      <c r="N433" s="21">
        <v>34892</v>
      </c>
      <c r="O433" s="17">
        <v>0.14399999999999999</v>
      </c>
    </row>
    <row r="434" spans="2:15" ht="12.65" customHeight="1" x14ac:dyDescent="0.25">
      <c r="B434" s="8">
        <v>45939</v>
      </c>
      <c r="N434" s="21">
        <v>34893</v>
      </c>
      <c r="O434" s="17">
        <v>0.14349999999999999</v>
      </c>
    </row>
    <row r="435" spans="2:15" ht="12.65" customHeight="1" x14ac:dyDescent="0.25">
      <c r="B435" s="8">
        <v>46016</v>
      </c>
      <c r="N435" s="21">
        <v>34894</v>
      </c>
      <c r="O435" s="17">
        <v>0.14299999999999999</v>
      </c>
    </row>
    <row r="436" spans="2:15" ht="12.65" customHeight="1" x14ac:dyDescent="0.25">
      <c r="B436" s="8">
        <v>46023</v>
      </c>
      <c r="N436" s="21">
        <v>34898</v>
      </c>
      <c r="O436" s="17">
        <v>0.14199999999999999</v>
      </c>
    </row>
    <row r="437" spans="2:15" ht="12.65" customHeight="1" x14ac:dyDescent="0.25">
      <c r="B437" s="8">
        <v>46069</v>
      </c>
      <c r="N437" s="21">
        <v>34899</v>
      </c>
      <c r="O437" s="17">
        <v>0.13800000000000001</v>
      </c>
    </row>
    <row r="438" spans="2:15" ht="12.65" customHeight="1" x14ac:dyDescent="0.25">
      <c r="B438" s="8">
        <v>46070</v>
      </c>
      <c r="N438" s="21">
        <v>34900</v>
      </c>
      <c r="O438" s="17">
        <v>0.13900000000000001</v>
      </c>
    </row>
    <row r="439" spans="2:15" ht="12.65" customHeight="1" x14ac:dyDescent="0.25">
      <c r="B439" s="8">
        <v>46071</v>
      </c>
      <c r="N439" s="21">
        <v>34901</v>
      </c>
      <c r="O439" s="17">
        <v>0.14050000000000001</v>
      </c>
    </row>
    <row r="440" spans="2:15" ht="12.65" customHeight="1" x14ac:dyDescent="0.25">
      <c r="B440" s="8">
        <v>46083</v>
      </c>
      <c r="N440" s="21">
        <v>34904</v>
      </c>
      <c r="O440" s="17">
        <v>0.14199999999999999</v>
      </c>
    </row>
    <row r="441" spans="2:15" ht="12.65" customHeight="1" x14ac:dyDescent="0.25">
      <c r="B441" s="8">
        <v>46143</v>
      </c>
      <c r="N441" s="21">
        <v>34905</v>
      </c>
      <c r="O441" s="17">
        <v>0.14099999999999999</v>
      </c>
    </row>
    <row r="442" spans="2:15" ht="12.65" customHeight="1" x14ac:dyDescent="0.25">
      <c r="B442" s="8">
        <v>46147</v>
      </c>
      <c r="N442" s="21">
        <v>34906</v>
      </c>
      <c r="O442" s="17">
        <v>0.14050000000000001</v>
      </c>
    </row>
    <row r="443" spans="2:15" ht="12.65" customHeight="1" x14ac:dyDescent="0.25">
      <c r="B443" s="8">
        <v>46167</v>
      </c>
      <c r="N443" s="21">
        <v>34907</v>
      </c>
      <c r="O443" s="17">
        <v>0.14149999999999999</v>
      </c>
    </row>
    <row r="444" spans="2:15" ht="12.65" customHeight="1" x14ac:dyDescent="0.25">
      <c r="B444" s="8">
        <v>46176</v>
      </c>
      <c r="N444" s="21">
        <v>34908</v>
      </c>
      <c r="O444" s="17">
        <v>0.13900000000000001</v>
      </c>
    </row>
    <row r="445" spans="2:15" ht="12.65" customHeight="1" x14ac:dyDescent="0.25">
      <c r="B445" s="8">
        <v>46251</v>
      </c>
      <c r="N445" s="21">
        <v>34911</v>
      </c>
      <c r="O445" s="17">
        <v>0.13850000000000001</v>
      </c>
    </row>
    <row r="446" spans="2:15" ht="12.65" customHeight="1" x14ac:dyDescent="0.25">
      <c r="B446" s="8">
        <v>46289</v>
      </c>
      <c r="N446" s="21">
        <v>34912</v>
      </c>
      <c r="O446" s="17">
        <v>0.13900000000000001</v>
      </c>
    </row>
    <row r="447" spans="2:15" ht="12.65" customHeight="1" x14ac:dyDescent="0.25">
      <c r="B447" s="8">
        <v>46290</v>
      </c>
      <c r="N447" s="21">
        <v>34913</v>
      </c>
      <c r="O447" s="17">
        <v>0.13800000000000001</v>
      </c>
    </row>
    <row r="448" spans="2:15" ht="12.65" customHeight="1" x14ac:dyDescent="0.25">
      <c r="B448" s="8">
        <v>46300</v>
      </c>
      <c r="N448" s="21">
        <v>34914</v>
      </c>
      <c r="O448" s="17">
        <v>0.13700000000000001</v>
      </c>
    </row>
    <row r="449" spans="2:15" ht="12.65" customHeight="1" x14ac:dyDescent="0.25">
      <c r="B449" s="8">
        <v>46304</v>
      </c>
      <c r="N449" s="21">
        <v>34915</v>
      </c>
      <c r="O449" s="17">
        <v>0.13600000000000001</v>
      </c>
    </row>
    <row r="450" spans="2:15" ht="12.65" customHeight="1" x14ac:dyDescent="0.25">
      <c r="B450" s="8">
        <v>46381</v>
      </c>
      <c r="N450" s="21">
        <v>34918</v>
      </c>
      <c r="O450" s="17">
        <v>0.13650000000000001</v>
      </c>
    </row>
    <row r="451" spans="2:15" ht="12.65" customHeight="1" x14ac:dyDescent="0.25">
      <c r="B451" s="8">
        <v>46388</v>
      </c>
      <c r="N451" s="21">
        <v>34919</v>
      </c>
      <c r="O451" s="17">
        <v>0.1363</v>
      </c>
    </row>
    <row r="452" spans="2:15" ht="12.65" customHeight="1" x14ac:dyDescent="0.25">
      <c r="B452" s="8">
        <v>46426</v>
      </c>
      <c r="N452" s="21">
        <v>34920</v>
      </c>
      <c r="O452" s="17">
        <v>0.13550000000000001</v>
      </c>
    </row>
    <row r="453" spans="2:15" ht="12.65" customHeight="1" x14ac:dyDescent="0.25">
      <c r="B453" s="8">
        <v>46427</v>
      </c>
      <c r="N453" s="21">
        <v>34921</v>
      </c>
      <c r="O453" s="17">
        <v>0.13550000000000001</v>
      </c>
    </row>
    <row r="454" spans="2:15" ht="12.65" customHeight="1" x14ac:dyDescent="0.25">
      <c r="B454" s="8">
        <v>46447</v>
      </c>
      <c r="N454" s="21">
        <v>34922</v>
      </c>
      <c r="O454" s="17">
        <v>0.13500000000000001</v>
      </c>
    </row>
    <row r="455" spans="2:15" ht="12.65" customHeight="1" x14ac:dyDescent="0.25">
      <c r="B455" s="8">
        <v>46449</v>
      </c>
      <c r="N455" s="21">
        <v>34925</v>
      </c>
      <c r="O455" s="17">
        <v>0.13400000000000001</v>
      </c>
    </row>
    <row r="456" spans="2:15" ht="12.65" customHeight="1" x14ac:dyDescent="0.25">
      <c r="B456" s="8">
        <v>46512</v>
      </c>
      <c r="N456" s="21">
        <v>34927</v>
      </c>
      <c r="O456" s="17">
        <v>0.13200000000000001</v>
      </c>
    </row>
    <row r="457" spans="2:15" ht="12.65" customHeight="1" x14ac:dyDescent="0.25">
      <c r="B457" s="8">
        <v>46520</v>
      </c>
      <c r="N457" s="21">
        <v>34928</v>
      </c>
      <c r="O457" s="17">
        <v>0.129</v>
      </c>
    </row>
    <row r="458" spans="2:15" ht="12.65" customHeight="1" x14ac:dyDescent="0.25">
      <c r="B458" s="8">
        <v>46615</v>
      </c>
      <c r="N458" s="21">
        <v>34929</v>
      </c>
      <c r="O458" s="17">
        <v>0.129</v>
      </c>
    </row>
    <row r="459" spans="2:15" ht="12.65" customHeight="1" x14ac:dyDescent="0.25">
      <c r="B459" s="8">
        <v>46644</v>
      </c>
      <c r="N459" s="21">
        <v>34932</v>
      </c>
      <c r="O459" s="17">
        <v>0.13</v>
      </c>
    </row>
    <row r="460" spans="2:15" ht="12.65" customHeight="1" x14ac:dyDescent="0.25">
      <c r="B460" s="8">
        <v>46645</v>
      </c>
      <c r="N460" s="21">
        <v>34933</v>
      </c>
      <c r="O460" s="17">
        <v>0.13200000000000001</v>
      </c>
    </row>
    <row r="461" spans="2:15" ht="12.65" customHeight="1" x14ac:dyDescent="0.25">
      <c r="B461" s="8">
        <v>46646</v>
      </c>
      <c r="N461" s="21">
        <v>34934</v>
      </c>
      <c r="O461" s="17">
        <v>0.13400000000000001</v>
      </c>
    </row>
    <row r="462" spans="2:15" ht="12.65" customHeight="1" x14ac:dyDescent="0.25">
      <c r="B462" s="8">
        <v>46664</v>
      </c>
      <c r="N462" s="21">
        <v>34935</v>
      </c>
      <c r="O462" s="17">
        <v>0.13550000000000001</v>
      </c>
    </row>
    <row r="463" spans="2:15" ht="12.65" customHeight="1" x14ac:dyDescent="0.25">
      <c r="B463" s="8">
        <v>46671</v>
      </c>
      <c r="N463" s="21">
        <v>34936</v>
      </c>
      <c r="O463" s="17">
        <v>0.13600000000000001</v>
      </c>
    </row>
    <row r="464" spans="2:15" ht="12.65" customHeight="1" x14ac:dyDescent="0.25">
      <c r="B464" s="8">
        <v>46748</v>
      </c>
      <c r="N464" s="21">
        <v>34939</v>
      </c>
      <c r="O464" s="17">
        <v>0.13600000000000001</v>
      </c>
    </row>
    <row r="465" spans="2:15" ht="12.65" customHeight="1" x14ac:dyDescent="0.25">
      <c r="B465" s="8">
        <v>46778</v>
      </c>
      <c r="N465" s="21">
        <v>34940</v>
      </c>
      <c r="O465" s="17">
        <v>0.1353</v>
      </c>
    </row>
    <row r="466" spans="2:15" ht="12.65" customHeight="1" x14ac:dyDescent="0.25">
      <c r="B466" s="8">
        <v>46779</v>
      </c>
      <c r="N466" s="21">
        <v>34941</v>
      </c>
      <c r="O466" s="17">
        <v>0.13400000000000001</v>
      </c>
    </row>
    <row r="467" spans="2:15" ht="12.65" customHeight="1" x14ac:dyDescent="0.25">
      <c r="B467" s="8">
        <v>46780</v>
      </c>
      <c r="N467" s="21">
        <v>34942</v>
      </c>
      <c r="O467" s="17">
        <v>0.13350000000000001</v>
      </c>
    </row>
    <row r="468" spans="2:15" ht="12.65" customHeight="1" x14ac:dyDescent="0.25">
      <c r="B468" s="8">
        <v>46813</v>
      </c>
      <c r="N468" s="21">
        <v>34943</v>
      </c>
      <c r="O468" s="17">
        <v>0.13200000000000001</v>
      </c>
    </row>
    <row r="469" spans="2:15" ht="12.65" customHeight="1" x14ac:dyDescent="0.25">
      <c r="B469" s="8">
        <v>46855</v>
      </c>
      <c r="N469" s="21">
        <v>34946</v>
      </c>
      <c r="O469" s="17">
        <v>0.13250000000000001</v>
      </c>
    </row>
    <row r="470" spans="2:15" ht="12.65" customHeight="1" x14ac:dyDescent="0.25">
      <c r="B470" s="8">
        <v>46874</v>
      </c>
      <c r="N470" s="21">
        <v>34947</v>
      </c>
      <c r="O470" s="17">
        <v>0.13</v>
      </c>
    </row>
    <row r="471" spans="2:15" ht="12.65" customHeight="1" x14ac:dyDescent="0.25">
      <c r="B471" s="8">
        <v>46875</v>
      </c>
      <c r="N471" s="21">
        <v>34948</v>
      </c>
      <c r="O471" s="17">
        <v>0.128</v>
      </c>
    </row>
    <row r="472" spans="2:15" ht="12.65" customHeight="1" x14ac:dyDescent="0.25">
      <c r="B472" s="8">
        <v>46878</v>
      </c>
      <c r="N472" s="21">
        <v>34949</v>
      </c>
      <c r="O472" s="17">
        <v>0.1305</v>
      </c>
    </row>
    <row r="473" spans="2:15" ht="12.65" customHeight="1" x14ac:dyDescent="0.25">
      <c r="B473" s="8">
        <v>46910</v>
      </c>
      <c r="N473" s="21">
        <v>34953</v>
      </c>
      <c r="O473" s="17">
        <v>0.13300000000000001</v>
      </c>
    </row>
    <row r="474" spans="2:15" ht="12.65" customHeight="1" x14ac:dyDescent="0.25">
      <c r="B474" s="8">
        <v>46980</v>
      </c>
      <c r="N474" s="21">
        <v>34954</v>
      </c>
      <c r="O474" s="17">
        <v>0.13300000000000001</v>
      </c>
    </row>
    <row r="475" spans="2:15" ht="12.65" customHeight="1" x14ac:dyDescent="0.25">
      <c r="B475" s="8">
        <v>47028</v>
      </c>
      <c r="N475" s="21">
        <v>34955</v>
      </c>
      <c r="O475" s="17">
        <v>0.13300000000000001</v>
      </c>
    </row>
    <row r="476" spans="2:15" ht="12.65" customHeight="1" x14ac:dyDescent="0.25">
      <c r="B476" s="8">
        <v>47029</v>
      </c>
      <c r="N476" s="21">
        <v>34956</v>
      </c>
      <c r="O476" s="17">
        <v>0.1343</v>
      </c>
    </row>
    <row r="477" spans="2:15" ht="12.65" customHeight="1" x14ac:dyDescent="0.25">
      <c r="B477" s="8">
        <v>47030</v>
      </c>
      <c r="N477" s="21">
        <v>34957</v>
      </c>
      <c r="O477" s="17">
        <v>0.13400000000000001</v>
      </c>
    </row>
    <row r="478" spans="2:15" ht="12.65" customHeight="1" x14ac:dyDescent="0.25">
      <c r="B478" s="8">
        <v>47031</v>
      </c>
      <c r="N478" s="21">
        <v>34960</v>
      </c>
      <c r="O478" s="17">
        <v>0.13250000000000001</v>
      </c>
    </row>
    <row r="479" spans="2:15" ht="12.65" customHeight="1" x14ac:dyDescent="0.25">
      <c r="B479" s="8">
        <v>47035</v>
      </c>
      <c r="N479" s="21">
        <v>34961</v>
      </c>
      <c r="O479" s="17">
        <v>0.1305</v>
      </c>
    </row>
    <row r="480" spans="2:15" ht="12.65" customHeight="1" x14ac:dyDescent="0.25">
      <c r="B480" s="8">
        <v>47112</v>
      </c>
      <c r="N480" s="21">
        <v>34962</v>
      </c>
      <c r="O480" s="17">
        <v>0.13</v>
      </c>
    </row>
    <row r="481" spans="2:15" ht="12.65" customHeight="1" x14ac:dyDescent="0.25">
      <c r="B481" s="8">
        <v>47119</v>
      </c>
      <c r="N481" s="21">
        <v>34963</v>
      </c>
      <c r="O481" s="17">
        <v>0.129</v>
      </c>
    </row>
    <row r="482" spans="2:15" ht="12.65" customHeight="1" x14ac:dyDescent="0.25">
      <c r="B482" s="8">
        <v>47161</v>
      </c>
      <c r="N482" s="21">
        <v>34964</v>
      </c>
      <c r="O482" s="17">
        <v>0.13</v>
      </c>
    </row>
    <row r="483" spans="2:15" ht="12.65" customHeight="1" x14ac:dyDescent="0.25">
      <c r="B483" s="8">
        <v>47162</v>
      </c>
      <c r="N483" s="21">
        <v>34967</v>
      </c>
      <c r="O483" s="17">
        <v>0.13</v>
      </c>
    </row>
    <row r="484" spans="2:15" ht="12.65" customHeight="1" x14ac:dyDescent="0.25">
      <c r="B484" s="8">
        <v>47163</v>
      </c>
      <c r="N484" s="21">
        <v>34968</v>
      </c>
      <c r="O484" s="17">
        <v>0.1295</v>
      </c>
    </row>
    <row r="485" spans="2:15" ht="12.65" customHeight="1" x14ac:dyDescent="0.25">
      <c r="B485" s="8">
        <v>47178</v>
      </c>
      <c r="N485" s="21">
        <v>34969</v>
      </c>
      <c r="O485" s="17">
        <v>0.129</v>
      </c>
    </row>
    <row r="486" spans="2:15" ht="12.65" customHeight="1" x14ac:dyDescent="0.25">
      <c r="B486" s="8">
        <v>47239</v>
      </c>
      <c r="N486" s="21">
        <v>34970</v>
      </c>
      <c r="O486" s="17">
        <v>0.1283</v>
      </c>
    </row>
    <row r="487" spans="2:15" ht="12.65" customHeight="1" x14ac:dyDescent="0.25">
      <c r="B487" s="8">
        <v>47245</v>
      </c>
      <c r="N487" s="21">
        <v>34971</v>
      </c>
      <c r="O487" s="17">
        <v>0.128</v>
      </c>
    </row>
    <row r="488" spans="2:15" ht="12.65" customHeight="1" x14ac:dyDescent="0.25">
      <c r="B488" s="8">
        <v>47259</v>
      </c>
      <c r="N488" s="21">
        <v>34974</v>
      </c>
      <c r="O488" s="17">
        <v>0.1275</v>
      </c>
    </row>
    <row r="489" spans="2:15" ht="12.65" customHeight="1" x14ac:dyDescent="0.25">
      <c r="B489" s="8">
        <v>47275</v>
      </c>
      <c r="N489" s="21">
        <v>34976</v>
      </c>
      <c r="O489" s="17">
        <v>0.126</v>
      </c>
    </row>
    <row r="490" spans="2:15" ht="12.65" customHeight="1" x14ac:dyDescent="0.25">
      <c r="B490" s="8">
        <v>47345</v>
      </c>
      <c r="N490" s="21">
        <v>34977</v>
      </c>
      <c r="O490" s="17">
        <v>0.126</v>
      </c>
    </row>
    <row r="491" spans="2:15" ht="12.65" customHeight="1" x14ac:dyDescent="0.25">
      <c r="B491" s="8">
        <v>47382</v>
      </c>
      <c r="N491" s="21">
        <v>34978</v>
      </c>
      <c r="O491" s="17">
        <v>0.12620000000000001</v>
      </c>
    </row>
    <row r="492" spans="2:15" ht="12.65" customHeight="1" x14ac:dyDescent="0.25">
      <c r="B492" s="8">
        <v>47385</v>
      </c>
      <c r="N492" s="21">
        <v>34981</v>
      </c>
      <c r="O492" s="17">
        <v>0.126</v>
      </c>
    </row>
    <row r="493" spans="2:15" ht="12.65" customHeight="1" x14ac:dyDescent="0.25">
      <c r="B493" s="8">
        <v>47394</v>
      </c>
      <c r="N493" s="21">
        <v>34982</v>
      </c>
      <c r="O493" s="17">
        <v>0.126</v>
      </c>
    </row>
    <row r="494" spans="2:15" ht="12.65" customHeight="1" x14ac:dyDescent="0.25">
      <c r="B494" s="8">
        <v>47400</v>
      </c>
      <c r="N494" s="21">
        <v>34983</v>
      </c>
      <c r="O494" s="17">
        <v>0.125</v>
      </c>
    </row>
    <row r="495" spans="2:15" ht="12.65" customHeight="1" x14ac:dyDescent="0.25">
      <c r="B495" s="8">
        <v>47477</v>
      </c>
      <c r="N495" s="21">
        <v>34984</v>
      </c>
      <c r="O495" s="17">
        <v>0.124</v>
      </c>
    </row>
    <row r="496" spans="2:15" ht="12.65" customHeight="1" x14ac:dyDescent="0.25">
      <c r="B496" s="8">
        <v>47484</v>
      </c>
      <c r="N496" s="21">
        <v>34985</v>
      </c>
      <c r="O496" s="17">
        <v>0.123</v>
      </c>
    </row>
    <row r="497" spans="2:15" ht="12.65" customHeight="1" x14ac:dyDescent="0.25">
      <c r="B497" s="8">
        <v>47518</v>
      </c>
      <c r="N497" s="21">
        <v>34988</v>
      </c>
      <c r="O497" s="17">
        <v>0.1225</v>
      </c>
    </row>
    <row r="498" spans="2:15" ht="12.65" customHeight="1" x14ac:dyDescent="0.25">
      <c r="B498" s="8">
        <v>47519</v>
      </c>
      <c r="N498" s="21">
        <v>34989</v>
      </c>
      <c r="O498" s="17">
        <v>0.123</v>
      </c>
    </row>
    <row r="499" spans="2:15" ht="12.65" customHeight="1" x14ac:dyDescent="0.25">
      <c r="B499" s="8">
        <v>47543</v>
      </c>
      <c r="N499" s="21">
        <v>34990</v>
      </c>
      <c r="O499" s="17">
        <v>0.1235</v>
      </c>
    </row>
    <row r="500" spans="2:15" ht="12.65" customHeight="1" x14ac:dyDescent="0.25">
      <c r="B500" s="8">
        <v>47604</v>
      </c>
      <c r="N500" s="21">
        <v>34991</v>
      </c>
      <c r="O500" s="17">
        <v>0.123</v>
      </c>
    </row>
    <row r="501" spans="2:15" ht="12.65" customHeight="1" x14ac:dyDescent="0.25">
      <c r="B501" s="8">
        <v>47609</v>
      </c>
      <c r="N501" s="21">
        <v>34992</v>
      </c>
      <c r="O501" s="17">
        <v>0.1225</v>
      </c>
    </row>
    <row r="502" spans="2:15" ht="12.65" customHeight="1" x14ac:dyDescent="0.25">
      <c r="B502" s="8">
        <v>47612</v>
      </c>
      <c r="N502" s="21">
        <v>34995</v>
      </c>
      <c r="O502" s="17">
        <v>0.121</v>
      </c>
    </row>
    <row r="503" spans="2:15" ht="12.65" customHeight="1" x14ac:dyDescent="0.25">
      <c r="B503" s="8">
        <v>47640</v>
      </c>
      <c r="N503" s="21">
        <v>34996</v>
      </c>
      <c r="O503" s="17">
        <v>0.122</v>
      </c>
    </row>
    <row r="504" spans="2:15" ht="12.65" customHeight="1" x14ac:dyDescent="0.25">
      <c r="B504" s="8">
        <v>47646</v>
      </c>
      <c r="N504" s="21">
        <v>34997</v>
      </c>
      <c r="O504" s="17">
        <v>0.122</v>
      </c>
    </row>
    <row r="505" spans="2:15" ht="12.65" customHeight="1" x14ac:dyDescent="0.25">
      <c r="B505" s="8">
        <v>47710</v>
      </c>
      <c r="N505" s="21">
        <v>34998</v>
      </c>
      <c r="O505" s="17">
        <v>0.1217</v>
      </c>
    </row>
    <row r="506" spans="2:15" ht="12.65" customHeight="1" x14ac:dyDescent="0.25">
      <c r="B506" s="8">
        <v>47737</v>
      </c>
      <c r="N506" s="21">
        <v>34999</v>
      </c>
      <c r="O506" s="17">
        <v>0.121</v>
      </c>
    </row>
    <row r="507" spans="2:15" ht="12.65" customHeight="1" x14ac:dyDescent="0.25">
      <c r="B507" s="8">
        <v>47738</v>
      </c>
      <c r="N507" s="21">
        <v>35002</v>
      </c>
      <c r="O507" s="17">
        <v>0.1205</v>
      </c>
    </row>
    <row r="508" spans="2:15" ht="12.65" customHeight="1" x14ac:dyDescent="0.25">
      <c r="B508" s="8">
        <v>47739</v>
      </c>
      <c r="N508" s="21">
        <v>35003</v>
      </c>
      <c r="O508" s="17">
        <v>0.1205</v>
      </c>
    </row>
    <row r="509" spans="2:15" ht="12.65" customHeight="1" x14ac:dyDescent="0.25">
      <c r="B509" s="8">
        <v>47759</v>
      </c>
      <c r="N509" s="21">
        <v>35004</v>
      </c>
      <c r="O509" s="17">
        <v>0.12</v>
      </c>
    </row>
    <row r="510" spans="2:15" ht="12.65" customHeight="1" x14ac:dyDescent="0.25">
      <c r="B510" s="8">
        <v>47765</v>
      </c>
      <c r="N510" s="21">
        <v>35005</v>
      </c>
      <c r="O510" s="17">
        <v>0.11849999999999999</v>
      </c>
    </row>
    <row r="511" spans="2:15" ht="12.65" customHeight="1" x14ac:dyDescent="0.25">
      <c r="B511" s="8">
        <v>47842</v>
      </c>
      <c r="N511" s="21">
        <v>35006</v>
      </c>
      <c r="O511" s="17">
        <v>0.11849999999999999</v>
      </c>
    </row>
    <row r="512" spans="2:15" ht="12.65" customHeight="1" x14ac:dyDescent="0.25">
      <c r="B512" s="8">
        <v>47849</v>
      </c>
      <c r="N512" s="21">
        <v>35009</v>
      </c>
      <c r="O512" s="17">
        <v>0.1195</v>
      </c>
    </row>
    <row r="513" spans="2:15" ht="12.65" customHeight="1" x14ac:dyDescent="0.25">
      <c r="B513" s="8">
        <v>47870</v>
      </c>
      <c r="N513" s="21">
        <v>35010</v>
      </c>
      <c r="O513" s="17">
        <v>0.1193</v>
      </c>
    </row>
    <row r="514" spans="2:15" ht="12.65" customHeight="1" x14ac:dyDescent="0.25">
      <c r="B514" s="8">
        <v>47871</v>
      </c>
      <c r="N514" s="21">
        <v>35011</v>
      </c>
      <c r="O514" s="17">
        <v>0.11899999999999999</v>
      </c>
    </row>
    <row r="515" spans="2:15" ht="12.65" customHeight="1" x14ac:dyDescent="0.25">
      <c r="B515" s="8">
        <v>47872</v>
      </c>
      <c r="N515" s="21">
        <v>35012</v>
      </c>
      <c r="O515" s="17">
        <v>0.1193</v>
      </c>
    </row>
    <row r="516" spans="2:15" ht="12.65" customHeight="1" x14ac:dyDescent="0.25">
      <c r="B516" s="8">
        <v>47910</v>
      </c>
      <c r="N516" s="21">
        <v>35013</v>
      </c>
      <c r="O516" s="17">
        <v>0.1195</v>
      </c>
    </row>
    <row r="517" spans="2:15" ht="12.65" customHeight="1" x14ac:dyDescent="0.25">
      <c r="B517" s="8">
        <v>47969</v>
      </c>
      <c r="N517" s="21">
        <v>35016</v>
      </c>
      <c r="O517" s="17">
        <v>0.1195</v>
      </c>
    </row>
    <row r="518" spans="2:15" ht="12.65" customHeight="1" x14ac:dyDescent="0.25">
      <c r="B518" s="8">
        <v>47973</v>
      </c>
      <c r="N518" s="21">
        <v>35017</v>
      </c>
      <c r="O518" s="17">
        <v>0.11899999999999999</v>
      </c>
    </row>
    <row r="519" spans="2:15" ht="12.65" customHeight="1" x14ac:dyDescent="0.25">
      <c r="B519" s="8">
        <v>47996</v>
      </c>
      <c r="N519" s="21">
        <v>35018</v>
      </c>
      <c r="O519" s="17">
        <v>0.1195</v>
      </c>
    </row>
    <row r="520" spans="2:15" ht="12.65" customHeight="1" x14ac:dyDescent="0.25">
      <c r="B520" s="8">
        <v>48005</v>
      </c>
      <c r="N520" s="21">
        <v>35019</v>
      </c>
      <c r="O520" s="17">
        <v>0.1195</v>
      </c>
    </row>
    <row r="521" spans="2:15" ht="12.65" customHeight="1" x14ac:dyDescent="0.25">
      <c r="B521" s="8">
        <v>48075</v>
      </c>
      <c r="N521" s="21">
        <v>35020</v>
      </c>
      <c r="O521" s="17">
        <v>0.1195</v>
      </c>
    </row>
    <row r="522" spans="2:15" ht="12.65" customHeight="1" x14ac:dyDescent="0.25">
      <c r="B522" s="8">
        <v>48121</v>
      </c>
      <c r="N522" s="21">
        <v>35023</v>
      </c>
      <c r="O522" s="17">
        <v>0.1195</v>
      </c>
    </row>
    <row r="523" spans="2:15" ht="12.65" customHeight="1" x14ac:dyDescent="0.25">
      <c r="B523" s="8">
        <v>48122</v>
      </c>
      <c r="N523" s="21">
        <v>35024</v>
      </c>
      <c r="O523" s="17">
        <v>0.12</v>
      </c>
    </row>
    <row r="524" spans="2:15" ht="12.65" customHeight="1" x14ac:dyDescent="0.25">
      <c r="B524" s="8">
        <v>48123</v>
      </c>
      <c r="N524" s="21">
        <v>35025</v>
      </c>
      <c r="O524" s="17">
        <v>0.12</v>
      </c>
    </row>
    <row r="525" spans="2:15" ht="12.65" customHeight="1" x14ac:dyDescent="0.25">
      <c r="B525" s="8">
        <v>48124</v>
      </c>
      <c r="N525" s="21">
        <v>35026</v>
      </c>
      <c r="O525" s="17">
        <v>0.121</v>
      </c>
    </row>
    <row r="526" spans="2:15" ht="12.65" customHeight="1" x14ac:dyDescent="0.25">
      <c r="B526" s="8">
        <v>48130</v>
      </c>
      <c r="N526" s="21">
        <v>35027</v>
      </c>
      <c r="O526" s="17">
        <v>0.1205</v>
      </c>
    </row>
    <row r="527" spans="2:15" ht="12.65" customHeight="1" x14ac:dyDescent="0.25">
      <c r="B527" s="8">
        <v>48207</v>
      </c>
      <c r="N527" s="21">
        <v>35030</v>
      </c>
      <c r="O527" s="17">
        <v>0.1195</v>
      </c>
    </row>
    <row r="528" spans="2:15" ht="12.65" customHeight="1" x14ac:dyDescent="0.25">
      <c r="B528" s="8">
        <v>48214</v>
      </c>
      <c r="N528" s="21">
        <v>35031</v>
      </c>
      <c r="O528" s="17">
        <v>0.11899999999999999</v>
      </c>
    </row>
    <row r="529" spans="2:15" ht="12.65" customHeight="1" x14ac:dyDescent="0.25">
      <c r="B529" s="8">
        <v>48254</v>
      </c>
      <c r="N529" s="21">
        <v>35032</v>
      </c>
      <c r="O529" s="17">
        <v>0.1188</v>
      </c>
    </row>
    <row r="530" spans="2:15" ht="12.65" customHeight="1" x14ac:dyDescent="0.25">
      <c r="B530" s="8">
        <v>48255</v>
      </c>
      <c r="N530" s="21">
        <v>35033</v>
      </c>
      <c r="O530" s="17">
        <v>0.1188</v>
      </c>
    </row>
    <row r="531" spans="2:15" ht="12.65" customHeight="1" x14ac:dyDescent="0.25">
      <c r="B531" s="8">
        <v>48256</v>
      </c>
      <c r="N531" s="21">
        <v>35034</v>
      </c>
      <c r="O531" s="17">
        <v>0.11749999999999999</v>
      </c>
    </row>
    <row r="532" spans="2:15" ht="12.65" customHeight="1" x14ac:dyDescent="0.25">
      <c r="B532" s="8">
        <v>48274</v>
      </c>
      <c r="N532" s="21">
        <v>35037</v>
      </c>
      <c r="O532" s="17">
        <v>0.1162</v>
      </c>
    </row>
    <row r="533" spans="2:15" ht="12.65" customHeight="1" x14ac:dyDescent="0.25">
      <c r="B533" s="8">
        <v>48276</v>
      </c>
      <c r="N533" s="21">
        <v>35038</v>
      </c>
      <c r="O533" s="17">
        <v>0.11550000000000001</v>
      </c>
    </row>
    <row r="534" spans="2:15" ht="12.65" customHeight="1" x14ac:dyDescent="0.25">
      <c r="B534" s="8">
        <v>48318</v>
      </c>
      <c r="N534" s="21">
        <v>35039</v>
      </c>
      <c r="O534" s="17">
        <v>0.115</v>
      </c>
    </row>
    <row r="535" spans="2:15" ht="12.65" customHeight="1" x14ac:dyDescent="0.25">
      <c r="B535" s="8">
        <v>48339</v>
      </c>
      <c r="N535" s="21">
        <v>35040</v>
      </c>
      <c r="O535" s="17">
        <v>0.11650000000000001</v>
      </c>
    </row>
    <row r="536" spans="2:15" ht="12.65" customHeight="1" x14ac:dyDescent="0.25">
      <c r="B536" s="8">
        <v>48351</v>
      </c>
      <c r="N536" s="21">
        <v>35041</v>
      </c>
      <c r="O536" s="17">
        <v>0.11650000000000001</v>
      </c>
    </row>
    <row r="537" spans="2:15" ht="12.65" customHeight="1" x14ac:dyDescent="0.25">
      <c r="B537" s="8">
        <v>48442</v>
      </c>
      <c r="N537" s="21">
        <v>35044</v>
      </c>
      <c r="O537" s="17">
        <v>0.11550000000000001</v>
      </c>
    </row>
    <row r="538" spans="2:15" ht="12.65" customHeight="1" x14ac:dyDescent="0.25">
      <c r="B538" s="8">
        <v>48477</v>
      </c>
      <c r="N538" s="21">
        <v>35045</v>
      </c>
      <c r="O538" s="17">
        <v>0.1147</v>
      </c>
    </row>
    <row r="539" spans="2:15" ht="12.65" customHeight="1" x14ac:dyDescent="0.25">
      <c r="B539" s="8">
        <v>48478</v>
      </c>
      <c r="N539" s="21">
        <v>35046</v>
      </c>
      <c r="O539" s="17">
        <v>0.115</v>
      </c>
    </row>
    <row r="540" spans="2:15" ht="12.65" customHeight="1" x14ac:dyDescent="0.25">
      <c r="B540" s="8">
        <v>48491</v>
      </c>
      <c r="N540" s="21">
        <v>35047</v>
      </c>
      <c r="O540" s="17">
        <v>0.11550000000000001</v>
      </c>
    </row>
    <row r="541" spans="2:15" ht="12.65" customHeight="1" x14ac:dyDescent="0.25">
      <c r="B541" s="8">
        <v>48498</v>
      </c>
      <c r="N541" s="21">
        <v>35048</v>
      </c>
      <c r="O541" s="17">
        <v>0.1154</v>
      </c>
    </row>
    <row r="542" spans="2:15" ht="12.65" customHeight="1" x14ac:dyDescent="0.25">
      <c r="B542" s="8">
        <v>48575</v>
      </c>
      <c r="N542" s="21">
        <v>35051</v>
      </c>
      <c r="O542" s="17">
        <v>0.11550000000000001</v>
      </c>
    </row>
    <row r="543" spans="2:15" ht="12.65" customHeight="1" x14ac:dyDescent="0.25">
      <c r="B543" s="8">
        <v>48610</v>
      </c>
      <c r="N543" s="21">
        <v>35052</v>
      </c>
      <c r="O543" s="17">
        <v>0.1163</v>
      </c>
    </row>
    <row r="544" spans="2:15" ht="12.65" customHeight="1" x14ac:dyDescent="0.25">
      <c r="B544" s="8">
        <v>48611</v>
      </c>
      <c r="N544" s="21">
        <v>35053</v>
      </c>
      <c r="O544" s="17">
        <v>0.1168</v>
      </c>
    </row>
    <row r="545" spans="2:15" ht="12.65" customHeight="1" x14ac:dyDescent="0.25">
      <c r="B545" s="8">
        <v>48612</v>
      </c>
      <c r="N545" s="21">
        <v>35054</v>
      </c>
      <c r="O545" s="17">
        <v>0.11700000000000001</v>
      </c>
    </row>
    <row r="546" spans="2:15" ht="12.65" customHeight="1" x14ac:dyDescent="0.25">
      <c r="B546" s="8">
        <v>48639</v>
      </c>
      <c r="N546" s="21">
        <v>35055</v>
      </c>
      <c r="O546" s="17">
        <v>0.12</v>
      </c>
    </row>
    <row r="547" spans="2:15" ht="12.65" customHeight="1" x14ac:dyDescent="0.25">
      <c r="B547" s="8">
        <v>48704</v>
      </c>
      <c r="N547" s="21">
        <v>35059</v>
      </c>
      <c r="O547" s="17">
        <v>0.1193</v>
      </c>
    </row>
    <row r="548" spans="2:15" ht="12.65" customHeight="1" x14ac:dyDescent="0.25">
      <c r="B548" s="8">
        <v>48705</v>
      </c>
      <c r="N548" s="21">
        <v>35060</v>
      </c>
      <c r="O548" s="17">
        <v>0.11849999999999999</v>
      </c>
    </row>
    <row r="549" spans="2:15" ht="12.65" customHeight="1" x14ac:dyDescent="0.25">
      <c r="B549" s="8">
        <v>48736</v>
      </c>
      <c r="N549" s="21">
        <v>35061</v>
      </c>
      <c r="O549" s="17">
        <v>0.11849999999999999</v>
      </c>
    </row>
    <row r="550" spans="2:15" ht="12.65" customHeight="1" x14ac:dyDescent="0.25">
      <c r="B550" s="8">
        <v>48806</v>
      </c>
      <c r="N550" s="21">
        <v>35062</v>
      </c>
      <c r="O550" s="17">
        <v>0.1225</v>
      </c>
    </row>
    <row r="551" spans="2:15" ht="12.65" customHeight="1" x14ac:dyDescent="0.25">
      <c r="B551" s="8">
        <v>48829</v>
      </c>
      <c r="N551" s="21">
        <v>35067</v>
      </c>
      <c r="O551" s="17">
        <v>0.122</v>
      </c>
    </row>
    <row r="552" spans="2:15" ht="12.65" customHeight="1" x14ac:dyDescent="0.25">
      <c r="B552" s="8">
        <v>48830</v>
      </c>
      <c r="N552" s="21">
        <v>35068</v>
      </c>
      <c r="O552" s="17">
        <v>0.11749999999999999</v>
      </c>
    </row>
    <row r="553" spans="2:15" ht="12.65" customHeight="1" x14ac:dyDescent="0.25">
      <c r="B553" s="8">
        <v>48831</v>
      </c>
      <c r="N553" s="21">
        <v>35069</v>
      </c>
      <c r="O553" s="17">
        <v>0.11550000000000001</v>
      </c>
    </row>
    <row r="554" spans="2:15" ht="12.65" customHeight="1" x14ac:dyDescent="0.25">
      <c r="B554" s="8">
        <v>48855</v>
      </c>
      <c r="N554" s="21">
        <v>35072</v>
      </c>
      <c r="O554" s="17">
        <v>0.11550000000000001</v>
      </c>
    </row>
    <row r="555" spans="2:15" ht="12.65" customHeight="1" x14ac:dyDescent="0.25">
      <c r="B555" s="8">
        <v>48862</v>
      </c>
      <c r="N555" s="21">
        <v>35073</v>
      </c>
      <c r="O555" s="17">
        <v>0.115</v>
      </c>
    </row>
    <row r="556" spans="2:15" ht="12.65" customHeight="1" x14ac:dyDescent="0.25">
      <c r="B556" s="8">
        <v>48939</v>
      </c>
      <c r="N556" s="21">
        <v>35074</v>
      </c>
      <c r="O556" s="17">
        <v>0.1147</v>
      </c>
    </row>
    <row r="557" spans="2:15" ht="12.65" customHeight="1" x14ac:dyDescent="0.25">
      <c r="B557" s="8">
        <v>48995</v>
      </c>
      <c r="N557" s="21">
        <v>35075</v>
      </c>
      <c r="O557" s="17">
        <v>0.1145</v>
      </c>
    </row>
    <row r="558" spans="2:15" ht="12.65" customHeight="1" x14ac:dyDescent="0.25">
      <c r="B558" s="8">
        <v>48996</v>
      </c>
      <c r="N558" s="21">
        <v>35076</v>
      </c>
      <c r="O558" s="17">
        <v>0.1137</v>
      </c>
    </row>
    <row r="559" spans="2:15" ht="12.65" customHeight="1" x14ac:dyDescent="0.25">
      <c r="B559" s="8">
        <v>49004</v>
      </c>
      <c r="N559" s="21">
        <v>35079</v>
      </c>
      <c r="O559" s="17">
        <v>0.114</v>
      </c>
    </row>
    <row r="560" spans="2:15" ht="12.65" customHeight="1" x14ac:dyDescent="0.25">
      <c r="B560" s="8">
        <v>49065</v>
      </c>
      <c r="N560" s="21">
        <v>35080</v>
      </c>
      <c r="O560" s="17">
        <v>0.11600000000000001</v>
      </c>
    </row>
    <row r="561" spans="2:15" ht="12.65" customHeight="1" x14ac:dyDescent="0.25">
      <c r="B561" s="8">
        <v>49069</v>
      </c>
      <c r="N561" s="21">
        <v>35081</v>
      </c>
      <c r="O561" s="17">
        <v>0.11849999999999999</v>
      </c>
    </row>
    <row r="562" spans="2:15" ht="12.65" customHeight="1" x14ac:dyDescent="0.25">
      <c r="B562" s="8">
        <v>49089</v>
      </c>
      <c r="N562" s="21">
        <v>35082</v>
      </c>
      <c r="O562" s="17">
        <v>0.11849999999999999</v>
      </c>
    </row>
    <row r="563" spans="2:15" ht="12.65" customHeight="1" x14ac:dyDescent="0.25">
      <c r="B563" s="8">
        <v>49095</v>
      </c>
      <c r="N563" s="21">
        <v>35083</v>
      </c>
      <c r="O563" s="17">
        <v>0.11799999999999999</v>
      </c>
    </row>
    <row r="564" spans="2:15" ht="12.65" customHeight="1" x14ac:dyDescent="0.25">
      <c r="B564" s="8">
        <v>49101</v>
      </c>
      <c r="N564" s="21">
        <v>35086</v>
      </c>
      <c r="O564" s="17">
        <v>0.11700000000000001</v>
      </c>
    </row>
    <row r="565" spans="2:15" ht="12.65" customHeight="1" x14ac:dyDescent="0.25">
      <c r="B565" s="8">
        <v>49171</v>
      </c>
      <c r="N565" s="21">
        <v>35087</v>
      </c>
      <c r="O565" s="17">
        <v>0.1162</v>
      </c>
    </row>
    <row r="566" spans="2:15" ht="12.65" customHeight="1" x14ac:dyDescent="0.25">
      <c r="B566" s="8">
        <v>49213</v>
      </c>
      <c r="N566" s="21">
        <v>35088</v>
      </c>
      <c r="O566" s="17">
        <v>0.1167</v>
      </c>
    </row>
    <row r="567" spans="2:15" ht="12.65" customHeight="1" x14ac:dyDescent="0.25">
      <c r="B567" s="8">
        <v>49214</v>
      </c>
      <c r="N567" s="21">
        <v>35089</v>
      </c>
      <c r="O567" s="17">
        <v>0.11749999999999999</v>
      </c>
    </row>
    <row r="568" spans="2:15" ht="12.65" customHeight="1" x14ac:dyDescent="0.25">
      <c r="B568" s="8">
        <v>49215</v>
      </c>
      <c r="N568" s="21">
        <v>35090</v>
      </c>
      <c r="O568" s="17">
        <v>0.11749999999999999</v>
      </c>
    </row>
    <row r="569" spans="2:15" ht="12.65" customHeight="1" x14ac:dyDescent="0.25">
      <c r="B569" s="8">
        <v>49220</v>
      </c>
      <c r="N569" s="21">
        <v>35093</v>
      </c>
      <c r="O569" s="17">
        <v>0.11700000000000001</v>
      </c>
    </row>
    <row r="570" spans="2:15" ht="12.65" customHeight="1" x14ac:dyDescent="0.25">
      <c r="B570" s="8">
        <v>49226</v>
      </c>
      <c r="N570" s="21">
        <v>35094</v>
      </c>
      <c r="O570" s="17">
        <v>0.11700000000000001</v>
      </c>
    </row>
    <row r="571" spans="2:15" ht="12.65" customHeight="1" x14ac:dyDescent="0.25">
      <c r="B571" s="8">
        <v>49303</v>
      </c>
      <c r="N571" s="21">
        <v>35095</v>
      </c>
      <c r="O571" s="17">
        <v>0.11650000000000001</v>
      </c>
    </row>
    <row r="572" spans="2:15" ht="12.65" customHeight="1" x14ac:dyDescent="0.25">
      <c r="B572" s="8">
        <v>49310</v>
      </c>
      <c r="N572" s="21">
        <v>35096</v>
      </c>
      <c r="O572" s="17">
        <v>0.11609999999999999</v>
      </c>
    </row>
    <row r="573" spans="2:15" ht="12.65" customHeight="1" x14ac:dyDescent="0.25">
      <c r="B573" s="8">
        <v>49347</v>
      </c>
      <c r="N573" s="21">
        <v>35097</v>
      </c>
      <c r="O573" s="17">
        <v>0.11600000000000001</v>
      </c>
    </row>
    <row r="574" spans="2:15" ht="12.65" customHeight="1" x14ac:dyDescent="0.25">
      <c r="B574" s="8">
        <v>49348</v>
      </c>
      <c r="N574" s="21">
        <v>35100</v>
      </c>
      <c r="O574" s="17">
        <v>0.1158</v>
      </c>
    </row>
    <row r="575" spans="2:15" ht="12.65" customHeight="1" x14ac:dyDescent="0.25">
      <c r="B575" s="8">
        <v>49349</v>
      </c>
      <c r="N575" s="21">
        <v>35101</v>
      </c>
      <c r="O575" s="17">
        <v>0.11600000000000001</v>
      </c>
    </row>
    <row r="576" spans="2:15" ht="12.65" customHeight="1" x14ac:dyDescent="0.25">
      <c r="B576" s="8">
        <v>49369</v>
      </c>
      <c r="N576" s="21">
        <v>35102</v>
      </c>
      <c r="O576" s="17">
        <v>0.11600000000000001</v>
      </c>
    </row>
    <row r="577" spans="2:15" ht="12.65" customHeight="1" x14ac:dyDescent="0.25">
      <c r="B577" s="8">
        <v>49430</v>
      </c>
      <c r="N577" s="21">
        <v>35103</v>
      </c>
      <c r="O577" s="17">
        <v>0.11600000000000001</v>
      </c>
    </row>
    <row r="578" spans="2:15" ht="12.65" customHeight="1" x14ac:dyDescent="0.25">
      <c r="B578" s="8">
        <v>49436</v>
      </c>
      <c r="N578" s="21">
        <v>35104</v>
      </c>
      <c r="O578" s="17">
        <v>0.11700000000000001</v>
      </c>
    </row>
    <row r="579" spans="2:15" ht="12.65" customHeight="1" x14ac:dyDescent="0.25">
      <c r="B579" s="8">
        <v>49444</v>
      </c>
      <c r="N579" s="21">
        <v>35107</v>
      </c>
      <c r="O579" s="17">
        <v>0.11749999999999999</v>
      </c>
    </row>
    <row r="580" spans="2:15" ht="12.65" customHeight="1" x14ac:dyDescent="0.25">
      <c r="B580" s="8">
        <v>49466</v>
      </c>
      <c r="N580" s="21">
        <v>35108</v>
      </c>
      <c r="O580" s="17">
        <v>0.11650000000000001</v>
      </c>
    </row>
    <row r="581" spans="2:15" ht="12.65" customHeight="1" x14ac:dyDescent="0.25">
      <c r="B581" s="8">
        <v>49536</v>
      </c>
      <c r="N581" s="21">
        <v>35109</v>
      </c>
      <c r="O581" s="17">
        <v>0.11700000000000001</v>
      </c>
    </row>
    <row r="582" spans="2:15" ht="12.65" customHeight="1" x14ac:dyDescent="0.25">
      <c r="B582" s="8">
        <v>49569</v>
      </c>
      <c r="N582" s="21">
        <v>35110</v>
      </c>
      <c r="O582" s="17">
        <v>0.1168</v>
      </c>
    </row>
    <row r="583" spans="2:15" ht="12.65" customHeight="1" x14ac:dyDescent="0.25">
      <c r="B583" s="8">
        <v>49570</v>
      </c>
      <c r="N583" s="21">
        <v>35111</v>
      </c>
      <c r="O583" s="17">
        <v>0.11650000000000001</v>
      </c>
    </row>
    <row r="584" spans="2:15" ht="12.65" customHeight="1" x14ac:dyDescent="0.25">
      <c r="B584" s="8">
        <v>49585</v>
      </c>
      <c r="N584" s="21">
        <v>35117</v>
      </c>
      <c r="O584" s="17">
        <v>0.11650000000000001</v>
      </c>
    </row>
    <row r="585" spans="2:15" ht="12.65" customHeight="1" x14ac:dyDescent="0.25">
      <c r="B585" s="8">
        <v>49591</v>
      </c>
      <c r="N585" s="21">
        <v>35118</v>
      </c>
      <c r="O585" s="17">
        <v>0.1168</v>
      </c>
    </row>
    <row r="586" spans="2:15" ht="12.65" customHeight="1" x14ac:dyDescent="0.25">
      <c r="B586" s="8">
        <v>49668</v>
      </c>
      <c r="N586" s="21">
        <v>35121</v>
      </c>
      <c r="O586" s="17">
        <v>0.1168</v>
      </c>
    </row>
    <row r="587" spans="2:15" ht="12.65" customHeight="1" x14ac:dyDescent="0.25">
      <c r="B587" s="8">
        <v>49675</v>
      </c>
      <c r="N587" s="21">
        <v>35122</v>
      </c>
      <c r="O587" s="17">
        <v>0.1167</v>
      </c>
    </row>
    <row r="588" spans="2:15" ht="12.65" customHeight="1" x14ac:dyDescent="0.25">
      <c r="B588" s="8">
        <v>49702</v>
      </c>
      <c r="N588" s="21">
        <v>35123</v>
      </c>
      <c r="O588" s="17">
        <v>0.1168</v>
      </c>
    </row>
    <row r="589" spans="2:15" ht="12.65" customHeight="1" x14ac:dyDescent="0.25">
      <c r="B589" s="8">
        <v>49703</v>
      </c>
      <c r="N589" s="21">
        <v>35124</v>
      </c>
      <c r="O589" s="17">
        <v>0.1168</v>
      </c>
    </row>
    <row r="590" spans="2:15" ht="12.65" customHeight="1" x14ac:dyDescent="0.25">
      <c r="B590" s="8">
        <v>49704</v>
      </c>
      <c r="N590" s="21">
        <v>35125</v>
      </c>
      <c r="O590" s="17">
        <v>0.1168</v>
      </c>
    </row>
    <row r="591" spans="2:15" ht="12.65" customHeight="1" x14ac:dyDescent="0.25">
      <c r="B591" s="8">
        <v>49737</v>
      </c>
      <c r="N591" s="21">
        <v>35128</v>
      </c>
      <c r="O591" s="17">
        <v>0.11650000000000001</v>
      </c>
    </row>
    <row r="592" spans="2:15" ht="12.65" customHeight="1" x14ac:dyDescent="0.25">
      <c r="B592" s="8">
        <v>49774</v>
      </c>
      <c r="N592" s="21">
        <v>35129</v>
      </c>
      <c r="O592" s="17">
        <v>0.11650000000000001</v>
      </c>
    </row>
    <row r="593" spans="2:15" ht="12.65" customHeight="1" x14ac:dyDescent="0.25">
      <c r="B593" s="8">
        <v>49796</v>
      </c>
      <c r="N593" s="21">
        <v>35130</v>
      </c>
      <c r="O593" s="17">
        <v>0.11600000000000001</v>
      </c>
    </row>
    <row r="594" spans="2:15" ht="12.65" customHeight="1" x14ac:dyDescent="0.25">
      <c r="B594" s="8">
        <v>49800</v>
      </c>
      <c r="N594" s="21">
        <v>35131</v>
      </c>
      <c r="O594" s="17">
        <v>0.1162</v>
      </c>
    </row>
    <row r="595" spans="2:15" ht="12.65" customHeight="1" x14ac:dyDescent="0.25">
      <c r="B595" s="8">
        <v>49801</v>
      </c>
      <c r="N595" s="21">
        <v>35132</v>
      </c>
      <c r="O595" s="17">
        <v>0.1164</v>
      </c>
    </row>
    <row r="596" spans="2:15" ht="12.65" customHeight="1" x14ac:dyDescent="0.25">
      <c r="B596" s="8">
        <v>49832</v>
      </c>
      <c r="N596" s="21">
        <v>35135</v>
      </c>
      <c r="O596" s="17">
        <v>0.1162</v>
      </c>
    </row>
    <row r="597" spans="2:15" ht="12.65" customHeight="1" x14ac:dyDescent="0.25">
      <c r="B597" s="8">
        <v>49902</v>
      </c>
      <c r="N597" s="21">
        <v>35136</v>
      </c>
      <c r="O597" s="17">
        <v>0.1163</v>
      </c>
    </row>
    <row r="598" spans="2:15" ht="12.65" customHeight="1" x14ac:dyDescent="0.25">
      <c r="B598" s="8">
        <v>49951</v>
      </c>
      <c r="N598" s="21">
        <v>35137</v>
      </c>
      <c r="O598" s="17">
        <v>0.11609999999999999</v>
      </c>
    </row>
    <row r="599" spans="2:15" ht="12.65" customHeight="1" x14ac:dyDescent="0.25">
      <c r="B599" s="8">
        <v>49954</v>
      </c>
      <c r="N599" s="21">
        <v>35138</v>
      </c>
      <c r="O599" s="17">
        <v>0.1159</v>
      </c>
    </row>
    <row r="600" spans="2:15" ht="12.65" customHeight="1" x14ac:dyDescent="0.25">
      <c r="B600" s="8">
        <v>49955</v>
      </c>
      <c r="N600" s="21">
        <v>35139</v>
      </c>
      <c r="O600" s="17">
        <v>0.1158</v>
      </c>
    </row>
    <row r="601" spans="2:15" ht="12.65" customHeight="1" x14ac:dyDescent="0.25">
      <c r="B601" s="8">
        <v>49957</v>
      </c>
      <c r="N601" s="21">
        <v>35142</v>
      </c>
      <c r="O601" s="17">
        <v>0.1158</v>
      </c>
    </row>
    <row r="602" spans="2:15" ht="12.65" customHeight="1" x14ac:dyDescent="0.25">
      <c r="B602" s="8">
        <v>50034</v>
      </c>
      <c r="N602" s="21">
        <v>35143</v>
      </c>
      <c r="O602" s="17">
        <v>0.115</v>
      </c>
    </row>
    <row r="603" spans="2:15" ht="12.65" customHeight="1" x14ac:dyDescent="0.25">
      <c r="B603" s="8">
        <v>50041</v>
      </c>
      <c r="N603" s="21">
        <v>35144</v>
      </c>
      <c r="O603" s="17">
        <v>0.1148</v>
      </c>
    </row>
    <row r="604" spans="2:15" ht="12.65" customHeight="1" x14ac:dyDescent="0.25">
      <c r="B604" s="8">
        <v>50087</v>
      </c>
      <c r="N604" s="21">
        <v>35145</v>
      </c>
      <c r="O604" s="17">
        <v>0.115</v>
      </c>
    </row>
    <row r="605" spans="2:15" ht="12.65" customHeight="1" x14ac:dyDescent="0.25">
      <c r="B605" s="8">
        <v>50088</v>
      </c>
      <c r="N605" s="21">
        <v>35146</v>
      </c>
      <c r="O605" s="17">
        <v>0.115</v>
      </c>
    </row>
    <row r="606" spans="2:15" ht="12.65" customHeight="1" x14ac:dyDescent="0.25">
      <c r="B606" s="8">
        <v>50101</v>
      </c>
      <c r="N606" s="21">
        <v>35149</v>
      </c>
      <c r="O606" s="17">
        <v>0.1145</v>
      </c>
    </row>
    <row r="607" spans="2:15" ht="12.65" customHeight="1" x14ac:dyDescent="0.25">
      <c r="B607" s="8">
        <v>50103</v>
      </c>
      <c r="N607" s="21">
        <v>35150</v>
      </c>
      <c r="O607" s="17">
        <v>0.1143</v>
      </c>
    </row>
    <row r="608" spans="2:15" ht="12.65" customHeight="1" x14ac:dyDescent="0.25">
      <c r="B608" s="8">
        <v>50161</v>
      </c>
      <c r="N608" s="21">
        <v>35151</v>
      </c>
      <c r="O608" s="17">
        <v>0.11600000000000001</v>
      </c>
    </row>
    <row r="609" spans="2:15" ht="12.65" customHeight="1" x14ac:dyDescent="0.25">
      <c r="B609" s="8">
        <v>50165</v>
      </c>
      <c r="N609" s="21">
        <v>35152</v>
      </c>
      <c r="O609" s="17">
        <v>0.1145</v>
      </c>
    </row>
    <row r="610" spans="2:15" ht="12.65" customHeight="1" x14ac:dyDescent="0.25">
      <c r="B610" s="8">
        <v>50182</v>
      </c>
      <c r="N610" s="21">
        <v>35153</v>
      </c>
      <c r="O610" s="17">
        <v>0.1143</v>
      </c>
    </row>
    <row r="611" spans="2:15" ht="12.65" customHeight="1" x14ac:dyDescent="0.25">
      <c r="B611" s="8">
        <v>50269</v>
      </c>
      <c r="N611" s="21">
        <v>35156</v>
      </c>
      <c r="O611" s="17">
        <v>0.113</v>
      </c>
    </row>
    <row r="612" spans="2:15" ht="12.65" customHeight="1" x14ac:dyDescent="0.25">
      <c r="B612" s="8">
        <v>50306</v>
      </c>
      <c r="N612" s="21">
        <v>35157</v>
      </c>
      <c r="O612" s="17">
        <v>0.111</v>
      </c>
    </row>
    <row r="613" spans="2:15" ht="12.65" customHeight="1" x14ac:dyDescent="0.25">
      <c r="B613" s="8">
        <v>50307</v>
      </c>
      <c r="N613" s="21">
        <v>35158</v>
      </c>
      <c r="O613" s="17">
        <v>0.11</v>
      </c>
    </row>
    <row r="614" spans="2:15" ht="12.65" customHeight="1" x14ac:dyDescent="0.25">
      <c r="B614" s="8">
        <v>50308</v>
      </c>
      <c r="N614" s="21">
        <v>35159</v>
      </c>
      <c r="O614" s="17">
        <v>0.111</v>
      </c>
    </row>
    <row r="615" spans="2:15" ht="12.65" customHeight="1" x14ac:dyDescent="0.25">
      <c r="B615" s="8">
        <v>50318</v>
      </c>
      <c r="N615" s="21">
        <v>35163</v>
      </c>
      <c r="O615" s="17">
        <v>0.1105</v>
      </c>
    </row>
    <row r="616" spans="2:15" ht="12.65" customHeight="1" x14ac:dyDescent="0.25">
      <c r="B616" s="8">
        <v>50322</v>
      </c>
      <c r="N616" s="21">
        <v>35164</v>
      </c>
      <c r="O616" s="17">
        <v>0.1</v>
      </c>
    </row>
    <row r="617" spans="2:15" ht="12.65" customHeight="1" x14ac:dyDescent="0.25">
      <c r="B617" s="8">
        <v>50399</v>
      </c>
      <c r="N617" s="21">
        <v>35165</v>
      </c>
      <c r="O617" s="17">
        <v>0.109</v>
      </c>
    </row>
    <row r="618" spans="2:15" ht="12.65" customHeight="1" x14ac:dyDescent="0.25">
      <c r="B618" s="8">
        <v>50406</v>
      </c>
      <c r="N618" s="21">
        <v>35167</v>
      </c>
      <c r="O618" s="17">
        <v>0.109</v>
      </c>
    </row>
    <row r="619" spans="2:15" ht="12.65" customHeight="1" x14ac:dyDescent="0.25">
      <c r="B619" s="8">
        <v>50439</v>
      </c>
      <c r="N619" s="21">
        <v>35170</v>
      </c>
      <c r="O619" s="17">
        <v>0.107</v>
      </c>
    </row>
    <row r="620" spans="2:15" ht="12.65" customHeight="1" x14ac:dyDescent="0.25">
      <c r="B620" s="8">
        <v>50440</v>
      </c>
      <c r="N620" s="21">
        <v>35171</v>
      </c>
      <c r="O620" s="17">
        <v>0.107</v>
      </c>
    </row>
    <row r="621" spans="2:15" ht="12.65" customHeight="1" x14ac:dyDescent="0.25">
      <c r="B621" s="8">
        <v>50441</v>
      </c>
      <c r="N621" s="21">
        <v>35172</v>
      </c>
      <c r="O621" s="17">
        <v>0.1045</v>
      </c>
    </row>
    <row r="622" spans="2:15" ht="12.65" customHeight="1" x14ac:dyDescent="0.25">
      <c r="B622" s="8">
        <v>50465</v>
      </c>
      <c r="N622" s="21">
        <v>35173</v>
      </c>
      <c r="O622" s="17">
        <v>0.10249999999999999</v>
      </c>
    </row>
    <row r="623" spans="2:15" ht="12.65" customHeight="1" x14ac:dyDescent="0.25">
      <c r="B623" s="8">
        <v>50530</v>
      </c>
      <c r="N623" s="21">
        <v>35174</v>
      </c>
      <c r="O623" s="17">
        <v>0.10199999999999999</v>
      </c>
    </row>
    <row r="624" spans="2:15" ht="12.65" customHeight="1" x14ac:dyDescent="0.25">
      <c r="B624" s="8">
        <v>50536</v>
      </c>
      <c r="N624" s="21">
        <v>35177</v>
      </c>
      <c r="O624" s="17">
        <v>0.10150000000000001</v>
      </c>
    </row>
    <row r="625" spans="2:15" ht="12.65" customHeight="1" x14ac:dyDescent="0.25">
      <c r="B625" s="8">
        <v>50558</v>
      </c>
      <c r="N625" s="21">
        <v>35178</v>
      </c>
      <c r="O625" s="17">
        <v>0.10100000000000001</v>
      </c>
    </row>
    <row r="626" spans="2:15" ht="12.65" customHeight="1" x14ac:dyDescent="0.25">
      <c r="B626" s="8">
        <v>50633</v>
      </c>
      <c r="N626" s="21">
        <v>35179</v>
      </c>
      <c r="O626" s="17">
        <v>9.9500000000000005E-2</v>
      </c>
    </row>
    <row r="627" spans="2:15" ht="12.65" customHeight="1" x14ac:dyDescent="0.25">
      <c r="B627" s="8">
        <v>50661</v>
      </c>
      <c r="N627" s="21">
        <v>35180</v>
      </c>
      <c r="O627" s="17">
        <v>9.9000000000000005E-2</v>
      </c>
    </row>
    <row r="628" spans="2:15" ht="12.65" customHeight="1" x14ac:dyDescent="0.25">
      <c r="B628" s="8">
        <v>50662</v>
      </c>
      <c r="N628" s="21">
        <v>35181</v>
      </c>
      <c r="O628" s="17">
        <v>9.8500000000000004E-2</v>
      </c>
    </row>
    <row r="629" spans="2:15" ht="12.65" customHeight="1" x14ac:dyDescent="0.25">
      <c r="B629" s="8">
        <v>50663</v>
      </c>
      <c r="N629" s="21">
        <v>35184</v>
      </c>
      <c r="O629" s="17">
        <v>0.1</v>
      </c>
    </row>
    <row r="630" spans="2:15" ht="12.65" customHeight="1" x14ac:dyDescent="0.25">
      <c r="B630" s="8">
        <v>50682</v>
      </c>
      <c r="N630" s="21">
        <v>35185</v>
      </c>
      <c r="O630" s="17">
        <v>0.10050000000000001</v>
      </c>
    </row>
    <row r="631" spans="2:15" ht="12.65" customHeight="1" x14ac:dyDescent="0.25">
      <c r="B631" s="8">
        <v>50689</v>
      </c>
      <c r="N631" s="21">
        <v>35187</v>
      </c>
      <c r="O631" s="17">
        <v>0.1003</v>
      </c>
    </row>
    <row r="632" spans="2:15" ht="12.65" customHeight="1" x14ac:dyDescent="0.25">
      <c r="B632" s="8">
        <v>50766</v>
      </c>
      <c r="N632" s="21">
        <v>35188</v>
      </c>
      <c r="O632" s="17">
        <v>0.105</v>
      </c>
    </row>
    <row r="633" spans="2:15" ht="12.65" customHeight="1" x14ac:dyDescent="0.25">
      <c r="B633" s="8">
        <v>50794</v>
      </c>
      <c r="N633" s="21">
        <v>35191</v>
      </c>
      <c r="O633" s="17">
        <v>0.10349999999999999</v>
      </c>
    </row>
    <row r="634" spans="2:15" ht="12.65" customHeight="1" x14ac:dyDescent="0.25">
      <c r="B634" s="8">
        <v>50795</v>
      </c>
      <c r="N634" s="21">
        <v>35192</v>
      </c>
      <c r="O634" s="17">
        <v>0.10349999999999999</v>
      </c>
    </row>
    <row r="635" spans="2:15" ht="12.65" customHeight="1" x14ac:dyDescent="0.25">
      <c r="B635" s="8">
        <v>50796</v>
      </c>
      <c r="N635" s="21">
        <v>35193</v>
      </c>
      <c r="O635" s="17">
        <v>0.104</v>
      </c>
    </row>
    <row r="636" spans="2:15" ht="12.65" customHeight="1" x14ac:dyDescent="0.25">
      <c r="B636" s="8">
        <v>50830</v>
      </c>
      <c r="N636" s="21">
        <v>35194</v>
      </c>
      <c r="O636" s="17">
        <v>0.10349999999999999</v>
      </c>
    </row>
    <row r="637" spans="2:15" ht="12.65" customHeight="1" x14ac:dyDescent="0.25">
      <c r="B637" s="8">
        <v>50892</v>
      </c>
      <c r="N637" s="21">
        <v>35195</v>
      </c>
      <c r="O637" s="17">
        <v>0.10199999999999999</v>
      </c>
    </row>
    <row r="638" spans="2:15" ht="12.65" customHeight="1" x14ac:dyDescent="0.25">
      <c r="B638" s="8">
        <v>50895</v>
      </c>
      <c r="N638" s="21">
        <v>35198</v>
      </c>
      <c r="O638" s="17">
        <v>0.10150000000000001</v>
      </c>
    </row>
    <row r="639" spans="2:15" ht="12.65" customHeight="1" x14ac:dyDescent="0.25">
      <c r="B639" s="8">
        <v>50927</v>
      </c>
      <c r="N639" s="21">
        <v>35199</v>
      </c>
      <c r="O639" s="17">
        <v>0.10299999999999999</v>
      </c>
    </row>
    <row r="640" spans="2:15" ht="12.65" customHeight="1" x14ac:dyDescent="0.25">
      <c r="B640" s="8">
        <v>50997</v>
      </c>
      <c r="N640" s="21">
        <v>35200</v>
      </c>
      <c r="O640" s="17">
        <v>0.105</v>
      </c>
    </row>
    <row r="641" spans="2:15" ht="12.65" customHeight="1" x14ac:dyDescent="0.25">
      <c r="B641" s="8">
        <v>51046</v>
      </c>
      <c r="N641" s="21">
        <v>35201</v>
      </c>
      <c r="O641" s="17">
        <v>0.109</v>
      </c>
    </row>
    <row r="642" spans="2:15" ht="12.65" customHeight="1" x14ac:dyDescent="0.25">
      <c r="B642" s="8">
        <v>51047</v>
      </c>
      <c r="N642" s="21">
        <v>35202</v>
      </c>
      <c r="O642" s="17">
        <v>0.1085</v>
      </c>
    </row>
    <row r="643" spans="2:15" ht="12.65" customHeight="1" x14ac:dyDescent="0.25">
      <c r="B643" s="8">
        <v>51048</v>
      </c>
      <c r="N643" s="21">
        <v>35205</v>
      </c>
      <c r="O643" s="17">
        <v>0.11</v>
      </c>
    </row>
    <row r="644" spans="2:15" ht="12.65" customHeight="1" x14ac:dyDescent="0.25">
      <c r="B644" s="8">
        <v>51053</v>
      </c>
      <c r="N644" s="21">
        <v>35206</v>
      </c>
      <c r="O644" s="17">
        <v>0.11</v>
      </c>
    </row>
    <row r="645" spans="2:15" ht="12.65" customHeight="1" x14ac:dyDescent="0.25">
      <c r="B645" s="8">
        <v>51130</v>
      </c>
      <c r="N645" s="21">
        <v>35207</v>
      </c>
      <c r="O645" s="17">
        <v>0.111</v>
      </c>
    </row>
    <row r="646" spans="2:15" ht="12.65" customHeight="1" x14ac:dyDescent="0.25">
      <c r="B646" s="8">
        <v>51179</v>
      </c>
      <c r="N646" s="21">
        <v>35208</v>
      </c>
      <c r="O646" s="17">
        <v>0.112</v>
      </c>
    </row>
    <row r="647" spans="2:15" ht="12.65" customHeight="1" x14ac:dyDescent="0.25">
      <c r="B647" s="8">
        <v>51180</v>
      </c>
      <c r="N647" s="21">
        <v>35212</v>
      </c>
      <c r="O647" s="17">
        <v>0.114</v>
      </c>
    </row>
    <row r="648" spans="2:15" ht="12.65" customHeight="1" x14ac:dyDescent="0.25">
      <c r="B648" s="8">
        <v>51196</v>
      </c>
      <c r="N648" s="21">
        <v>35213</v>
      </c>
      <c r="O648" s="17">
        <v>0.122</v>
      </c>
    </row>
    <row r="649" spans="2:15" ht="12.65" customHeight="1" x14ac:dyDescent="0.25">
      <c r="B649" s="8">
        <v>51237</v>
      </c>
      <c r="N649" s="21">
        <v>35214</v>
      </c>
      <c r="O649" s="17">
        <v>0.122</v>
      </c>
    </row>
    <row r="650" spans="2:15" ht="12.65" customHeight="1" x14ac:dyDescent="0.25">
      <c r="B650" s="8">
        <v>51257</v>
      </c>
      <c r="N650" s="21">
        <v>35215</v>
      </c>
      <c r="O650" s="17">
        <v>0.1205</v>
      </c>
    </row>
    <row r="651" spans="2:15" ht="12.65" customHeight="1" x14ac:dyDescent="0.25">
      <c r="B651" s="8">
        <v>51263</v>
      </c>
      <c r="N651" s="21">
        <v>35216</v>
      </c>
      <c r="O651" s="17">
        <v>0.12</v>
      </c>
    </row>
    <row r="652" spans="2:15" ht="12.65" customHeight="1" x14ac:dyDescent="0.25">
      <c r="B652" s="8">
        <v>51274</v>
      </c>
      <c r="N652" s="21">
        <v>35219</v>
      </c>
      <c r="O652" s="17">
        <v>0.11849999999999999</v>
      </c>
    </row>
    <row r="653" spans="2:15" ht="12.65" customHeight="1" x14ac:dyDescent="0.25">
      <c r="B653" s="8">
        <v>51293</v>
      </c>
      <c r="N653" s="21">
        <v>35220</v>
      </c>
      <c r="O653" s="17">
        <v>0.11600000000000001</v>
      </c>
    </row>
    <row r="654" spans="2:15" ht="12.65" customHeight="1" x14ac:dyDescent="0.25">
      <c r="B654" s="8">
        <v>51363</v>
      </c>
      <c r="N654" s="21">
        <v>35221</v>
      </c>
      <c r="O654" s="17">
        <v>0.1145</v>
      </c>
    </row>
    <row r="655" spans="2:15" ht="12.65" customHeight="1" x14ac:dyDescent="0.25">
      <c r="B655" s="8">
        <v>51399</v>
      </c>
      <c r="N655" s="21">
        <v>35223</v>
      </c>
      <c r="O655" s="17">
        <v>0.11550000000000001</v>
      </c>
    </row>
    <row r="656" spans="2:15" ht="12.65" customHeight="1" x14ac:dyDescent="0.25">
      <c r="B656" s="8">
        <v>51400</v>
      </c>
      <c r="N656" s="21">
        <v>35226</v>
      </c>
      <c r="O656" s="17">
        <v>0.11600000000000001</v>
      </c>
    </row>
    <row r="657" spans="2:15" ht="12.65" customHeight="1" x14ac:dyDescent="0.25">
      <c r="B657" s="8">
        <v>51412</v>
      </c>
      <c r="N657" s="21">
        <v>35227</v>
      </c>
      <c r="O657" s="17">
        <v>0.11700000000000001</v>
      </c>
    </row>
    <row r="658" spans="2:15" ht="12.65" customHeight="1" x14ac:dyDescent="0.25">
      <c r="B658" s="8">
        <v>51418</v>
      </c>
      <c r="N658" s="21">
        <v>35228</v>
      </c>
      <c r="O658" s="17">
        <v>0.11849999999999999</v>
      </c>
    </row>
    <row r="659" spans="2:15" ht="12.65" customHeight="1" x14ac:dyDescent="0.25">
      <c r="B659" s="8">
        <v>51495</v>
      </c>
      <c r="N659" s="21">
        <v>35229</v>
      </c>
      <c r="O659" s="17">
        <v>0.121</v>
      </c>
    </row>
    <row r="660" spans="2:15" ht="12.65" customHeight="1" x14ac:dyDescent="0.25">
      <c r="B660" s="8">
        <v>51502</v>
      </c>
      <c r="N660" s="21">
        <v>35230</v>
      </c>
      <c r="O660" s="17">
        <v>0.1215</v>
      </c>
    </row>
    <row r="661" spans="2:15" ht="12.65" customHeight="1" x14ac:dyDescent="0.25">
      <c r="B661" s="8">
        <v>51532</v>
      </c>
      <c r="N661" s="21">
        <v>35233</v>
      </c>
      <c r="O661" s="17">
        <v>0.1225</v>
      </c>
    </row>
    <row r="662" spans="2:15" ht="12.65" customHeight="1" x14ac:dyDescent="0.25">
      <c r="B662" s="8">
        <v>51533</v>
      </c>
      <c r="N662" s="21">
        <v>35234</v>
      </c>
      <c r="O662" s="17">
        <v>0.125</v>
      </c>
    </row>
    <row r="663" spans="2:15" ht="12.65" customHeight="1" x14ac:dyDescent="0.25">
      <c r="B663" s="8">
        <v>51561</v>
      </c>
      <c r="N663" s="21">
        <v>35235</v>
      </c>
      <c r="O663" s="17">
        <v>0.123</v>
      </c>
    </row>
    <row r="664" spans="2:15" ht="12.65" customHeight="1" x14ac:dyDescent="0.25">
      <c r="B664" s="8">
        <v>51622</v>
      </c>
      <c r="N664" s="21">
        <v>35236</v>
      </c>
      <c r="O664" s="17">
        <v>0.122</v>
      </c>
    </row>
    <row r="665" spans="2:15" ht="12.65" customHeight="1" x14ac:dyDescent="0.25">
      <c r="B665" s="8">
        <v>51627</v>
      </c>
      <c r="N665" s="21">
        <v>35237</v>
      </c>
      <c r="O665" s="17">
        <v>0.1232</v>
      </c>
    </row>
    <row r="666" spans="2:15" ht="12.65" customHeight="1" x14ac:dyDescent="0.25">
      <c r="B666" s="8">
        <v>51628</v>
      </c>
      <c r="N666" s="21">
        <v>35240</v>
      </c>
      <c r="O666" s="17">
        <v>0.1275</v>
      </c>
    </row>
    <row r="667" spans="2:15" ht="12.65" customHeight="1" x14ac:dyDescent="0.25">
      <c r="B667" s="8">
        <v>51658</v>
      </c>
      <c r="N667" s="21">
        <v>35241</v>
      </c>
      <c r="O667" s="17">
        <v>0.1275</v>
      </c>
    </row>
    <row r="668" spans="2:15" ht="12.65" customHeight="1" x14ac:dyDescent="0.25">
      <c r="B668" s="8">
        <v>51728</v>
      </c>
      <c r="N668" s="21">
        <v>35242</v>
      </c>
      <c r="O668" s="17">
        <v>0.12770000000000001</v>
      </c>
    </row>
    <row r="669" spans="2:15" ht="12.65" customHeight="1" x14ac:dyDescent="0.25">
      <c r="B669" s="8">
        <v>51753</v>
      </c>
      <c r="N669" s="21">
        <v>35243</v>
      </c>
      <c r="O669" s="17">
        <v>0.128</v>
      </c>
    </row>
    <row r="670" spans="2:15" ht="12.65" customHeight="1" x14ac:dyDescent="0.25">
      <c r="B670" s="8">
        <v>51754</v>
      </c>
      <c r="N670" s="21">
        <v>35244</v>
      </c>
      <c r="O670" s="17">
        <v>0.1265</v>
      </c>
    </row>
    <row r="671" spans="2:15" ht="12.65" customHeight="1" x14ac:dyDescent="0.25">
      <c r="B671" s="8">
        <v>51755</v>
      </c>
      <c r="N671" s="21">
        <v>35247</v>
      </c>
      <c r="O671" s="17">
        <v>0.125</v>
      </c>
    </row>
    <row r="672" spans="2:15" ht="12.65" customHeight="1" x14ac:dyDescent="0.25">
      <c r="B672" s="8">
        <v>51777</v>
      </c>
      <c r="N672" s="21">
        <v>35248</v>
      </c>
      <c r="O672" s="17">
        <v>0.126</v>
      </c>
    </row>
    <row r="673" spans="2:15" ht="12.65" customHeight="1" x14ac:dyDescent="0.25">
      <c r="B673" s="8">
        <v>51783</v>
      </c>
      <c r="N673" s="21">
        <v>35249</v>
      </c>
      <c r="O673" s="17">
        <v>0.126</v>
      </c>
    </row>
    <row r="674" spans="2:15" ht="12.65" customHeight="1" x14ac:dyDescent="0.25">
      <c r="B674" s="8">
        <v>51860</v>
      </c>
      <c r="N674" s="21">
        <v>35250</v>
      </c>
      <c r="O674" s="17">
        <v>0.1265</v>
      </c>
    </row>
    <row r="675" spans="2:15" ht="12.65" customHeight="1" x14ac:dyDescent="0.25">
      <c r="B675" s="8">
        <v>51867</v>
      </c>
      <c r="N675" s="21">
        <v>35251</v>
      </c>
      <c r="O675" s="17">
        <v>0.1275</v>
      </c>
    </row>
    <row r="676" spans="2:15" ht="12.65" customHeight="1" x14ac:dyDescent="0.25">
      <c r="B676" s="8">
        <v>51887</v>
      </c>
      <c r="N676" s="21">
        <v>35254</v>
      </c>
      <c r="O676" s="17">
        <v>0.128</v>
      </c>
    </row>
    <row r="677" spans="2:15" ht="12.65" customHeight="1" x14ac:dyDescent="0.25">
      <c r="B677" s="8">
        <v>51888</v>
      </c>
      <c r="N677" s="21">
        <v>35255</v>
      </c>
      <c r="O677" s="17">
        <v>0.128</v>
      </c>
    </row>
    <row r="678" spans="2:15" ht="12.65" customHeight="1" x14ac:dyDescent="0.25">
      <c r="B678" s="8">
        <v>51889</v>
      </c>
      <c r="N678" s="21">
        <v>35256</v>
      </c>
      <c r="O678" s="17">
        <v>0.1275</v>
      </c>
    </row>
    <row r="679" spans="2:15" ht="12.65" customHeight="1" x14ac:dyDescent="0.25">
      <c r="B679" s="8">
        <v>51928</v>
      </c>
      <c r="N679" s="21">
        <v>35257</v>
      </c>
      <c r="O679" s="17">
        <v>0.126</v>
      </c>
    </row>
    <row r="680" spans="2:15" ht="12.65" customHeight="1" x14ac:dyDescent="0.25">
      <c r="B680" s="8">
        <v>51930</v>
      </c>
      <c r="N680" s="21">
        <v>35258</v>
      </c>
      <c r="O680" s="17">
        <v>0.126</v>
      </c>
    </row>
    <row r="681" spans="2:15" ht="12.65" customHeight="1" x14ac:dyDescent="0.25">
      <c r="B681" s="8">
        <v>51987</v>
      </c>
      <c r="N681" s="21">
        <v>35261</v>
      </c>
      <c r="O681" s="17">
        <v>0.126</v>
      </c>
    </row>
    <row r="682" spans="2:15" ht="12.65" customHeight="1" x14ac:dyDescent="0.25">
      <c r="B682" s="8">
        <v>51991</v>
      </c>
      <c r="N682" s="21">
        <v>35262</v>
      </c>
      <c r="O682" s="17">
        <v>0.126</v>
      </c>
    </row>
    <row r="683" spans="2:15" ht="12.65" customHeight="1" x14ac:dyDescent="0.25">
      <c r="B683" s="8">
        <v>52012</v>
      </c>
      <c r="N683" s="21">
        <v>35264</v>
      </c>
      <c r="O683" s="17">
        <v>0.1263</v>
      </c>
    </row>
    <row r="684" spans="2:15" ht="12.65" customHeight="1" x14ac:dyDescent="0.25">
      <c r="B684" s="8">
        <v>52021</v>
      </c>
      <c r="N684" s="21">
        <v>35265</v>
      </c>
      <c r="O684" s="17">
        <v>0.1275</v>
      </c>
    </row>
    <row r="685" spans="2:15" ht="12.65" customHeight="1" x14ac:dyDescent="0.25">
      <c r="B685" s="8">
        <v>52023</v>
      </c>
      <c r="N685" s="21">
        <v>35268</v>
      </c>
      <c r="O685" s="17">
        <v>0.1285</v>
      </c>
    </row>
    <row r="686" spans="2:15" ht="12.65" customHeight="1" x14ac:dyDescent="0.25">
      <c r="B686" s="8">
        <v>52093</v>
      </c>
      <c r="N686" s="21">
        <v>35269</v>
      </c>
      <c r="O686" s="17">
        <v>0.1285</v>
      </c>
    </row>
    <row r="687" spans="2:15" ht="12.65" customHeight="1" x14ac:dyDescent="0.25">
      <c r="B687" s="8">
        <v>52138</v>
      </c>
      <c r="N687" s="21">
        <v>35270</v>
      </c>
      <c r="O687" s="17">
        <v>0.1295</v>
      </c>
    </row>
    <row r="688" spans="2:15" ht="12.65" customHeight="1" x14ac:dyDescent="0.25">
      <c r="B688" s="8">
        <v>52139</v>
      </c>
      <c r="N688" s="21">
        <v>35271</v>
      </c>
      <c r="O688" s="17">
        <v>0.13</v>
      </c>
    </row>
    <row r="689" spans="2:15" ht="12.65" customHeight="1" x14ac:dyDescent="0.25">
      <c r="B689" s="8">
        <v>52142</v>
      </c>
      <c r="N689" s="21">
        <v>35272</v>
      </c>
      <c r="O689" s="17">
        <v>0.13150000000000001</v>
      </c>
    </row>
    <row r="690" spans="2:15" ht="12.65" customHeight="1" x14ac:dyDescent="0.25">
      <c r="B690" s="8">
        <v>52148</v>
      </c>
      <c r="N690" s="21">
        <v>35275</v>
      </c>
      <c r="O690" s="17">
        <v>0.13200000000000001</v>
      </c>
    </row>
    <row r="691" spans="2:15" ht="12.65" customHeight="1" x14ac:dyDescent="0.25">
      <c r="B691" s="8">
        <v>52225</v>
      </c>
      <c r="N691" s="21">
        <v>35276</v>
      </c>
      <c r="O691" s="17">
        <v>0.13500000000000001</v>
      </c>
    </row>
    <row r="692" spans="2:15" ht="12.65" customHeight="1" x14ac:dyDescent="0.25">
      <c r="B692" s="8">
        <v>52232</v>
      </c>
      <c r="N692" s="21">
        <v>35277</v>
      </c>
      <c r="O692" s="17">
        <v>0.13700000000000001</v>
      </c>
    </row>
    <row r="693" spans="2:15" ht="12.65" customHeight="1" x14ac:dyDescent="0.25">
      <c r="B693" s="8">
        <v>52271</v>
      </c>
      <c r="N693" s="21">
        <v>35278</v>
      </c>
      <c r="O693" s="17">
        <v>0.13750000000000001</v>
      </c>
    </row>
    <row r="694" spans="2:15" ht="12.65" customHeight="1" x14ac:dyDescent="0.25">
      <c r="B694" s="8">
        <v>52272</v>
      </c>
      <c r="N694" s="21">
        <v>35279</v>
      </c>
      <c r="O694" s="17">
        <v>0.1368</v>
      </c>
    </row>
    <row r="695" spans="2:15" ht="12.65" customHeight="1" x14ac:dyDescent="0.25">
      <c r="B695" s="8">
        <v>52273</v>
      </c>
      <c r="N695" s="21">
        <v>35282</v>
      </c>
      <c r="O695" s="17">
        <v>0.13750000000000001</v>
      </c>
    </row>
    <row r="696" spans="2:15" ht="12.65" customHeight="1" x14ac:dyDescent="0.25">
      <c r="B696" s="8">
        <v>52292</v>
      </c>
      <c r="N696" s="21">
        <v>35283</v>
      </c>
      <c r="O696" s="17">
        <v>0.13900000000000001</v>
      </c>
    </row>
    <row r="697" spans="2:15" ht="12.65" customHeight="1" x14ac:dyDescent="0.25">
      <c r="B697" s="8">
        <v>52352</v>
      </c>
      <c r="N697" s="21">
        <v>35284</v>
      </c>
      <c r="O697" s="17">
        <v>0.14000000000000001</v>
      </c>
    </row>
    <row r="698" spans="2:15" ht="12.65" customHeight="1" x14ac:dyDescent="0.25">
      <c r="B698" s="8">
        <v>52356</v>
      </c>
      <c r="N698" s="21">
        <v>35285</v>
      </c>
      <c r="O698" s="17">
        <v>0.13950000000000001</v>
      </c>
    </row>
    <row r="699" spans="2:15" ht="12.65" customHeight="1" x14ac:dyDescent="0.25">
      <c r="B699" s="8">
        <v>52369</v>
      </c>
      <c r="N699" s="21">
        <v>35286</v>
      </c>
      <c r="O699" s="17">
        <v>0.14000000000000001</v>
      </c>
    </row>
    <row r="700" spans="2:15" ht="12.65" customHeight="1" x14ac:dyDescent="0.25">
      <c r="B700" s="8">
        <v>52460</v>
      </c>
      <c r="N700" s="21">
        <v>35289</v>
      </c>
      <c r="O700" s="17">
        <v>0.14149999999999999</v>
      </c>
    </row>
    <row r="701" spans="2:15" ht="12.65" customHeight="1" x14ac:dyDescent="0.25">
      <c r="B701" s="8">
        <v>52490</v>
      </c>
      <c r="N701" s="21">
        <v>35290</v>
      </c>
      <c r="O701" s="17">
        <v>0.14299999999999999</v>
      </c>
    </row>
    <row r="702" spans="2:15" ht="12.65" customHeight="1" x14ac:dyDescent="0.25">
      <c r="B702" s="8">
        <v>52491</v>
      </c>
      <c r="N702" s="21">
        <v>35291</v>
      </c>
      <c r="O702" s="17">
        <v>0.15</v>
      </c>
    </row>
    <row r="703" spans="2:15" ht="12.65" customHeight="1" x14ac:dyDescent="0.25">
      <c r="B703" s="8">
        <v>52492</v>
      </c>
      <c r="N703" s="21">
        <v>35293</v>
      </c>
      <c r="O703" s="17">
        <v>0.151</v>
      </c>
    </row>
    <row r="704" spans="2:15" ht="12.65" customHeight="1" x14ac:dyDescent="0.25">
      <c r="B704" s="8">
        <v>52509</v>
      </c>
      <c r="N704" s="21">
        <v>35296</v>
      </c>
      <c r="O704" s="17">
        <v>0.155</v>
      </c>
    </row>
    <row r="705" spans="2:15" ht="12.65" customHeight="1" x14ac:dyDescent="0.25">
      <c r="B705" s="8">
        <v>52513</v>
      </c>
      <c r="N705" s="21">
        <v>35297</v>
      </c>
      <c r="O705" s="17">
        <v>0.158</v>
      </c>
    </row>
    <row r="706" spans="2:15" ht="12.65" customHeight="1" x14ac:dyDescent="0.25">
      <c r="B706" s="8">
        <v>52590</v>
      </c>
      <c r="N706" s="21">
        <v>35298</v>
      </c>
      <c r="O706" s="17">
        <v>0.1575</v>
      </c>
    </row>
    <row r="707" spans="2:15" ht="12.65" customHeight="1" x14ac:dyDescent="0.25">
      <c r="B707" s="8">
        <v>52597</v>
      </c>
      <c r="N707" s="21">
        <v>35299</v>
      </c>
      <c r="O707" s="17">
        <v>0.156</v>
      </c>
    </row>
    <row r="708" spans="2:15" ht="12.65" customHeight="1" x14ac:dyDescent="0.25">
      <c r="B708" s="8">
        <v>52625</v>
      </c>
      <c r="N708" s="21">
        <v>35300</v>
      </c>
      <c r="O708" s="17">
        <v>0.15379999999999999</v>
      </c>
    </row>
    <row r="709" spans="2:15" ht="12.65" customHeight="1" x14ac:dyDescent="0.25">
      <c r="B709" s="8">
        <v>52628</v>
      </c>
      <c r="N709" s="21">
        <v>35303</v>
      </c>
      <c r="O709" s="17">
        <v>0.155</v>
      </c>
    </row>
    <row r="710" spans="2:15" ht="12.65" customHeight="1" x14ac:dyDescent="0.25">
      <c r="B710" s="8">
        <v>52657</v>
      </c>
      <c r="N710" s="21">
        <v>35304</v>
      </c>
      <c r="O710" s="17">
        <v>0.157</v>
      </c>
    </row>
    <row r="711" spans="2:15" ht="12.65" customHeight="1" x14ac:dyDescent="0.25">
      <c r="B711" s="8">
        <v>52700</v>
      </c>
      <c r="N711" s="21">
        <v>35305</v>
      </c>
      <c r="O711" s="17">
        <v>0.158</v>
      </c>
    </row>
    <row r="712" spans="2:15" ht="12.65" customHeight="1" x14ac:dyDescent="0.25">
      <c r="B712" s="8">
        <v>52722</v>
      </c>
      <c r="N712" s="21">
        <v>35306</v>
      </c>
      <c r="O712" s="17">
        <v>0.156</v>
      </c>
    </row>
    <row r="713" spans="2:15" ht="12.65" customHeight="1" x14ac:dyDescent="0.25">
      <c r="B713" s="8">
        <v>52723</v>
      </c>
      <c r="N713" s="21">
        <v>35307</v>
      </c>
      <c r="O713" s="17">
        <v>0.152</v>
      </c>
    </row>
    <row r="714" spans="2:15" ht="12.65" customHeight="1" x14ac:dyDescent="0.25">
      <c r="B714" s="8">
        <v>52754</v>
      </c>
      <c r="N714" s="21">
        <v>35310</v>
      </c>
      <c r="O714" s="17">
        <v>0.14899999999999999</v>
      </c>
    </row>
    <row r="715" spans="2:15" ht="12.65" customHeight="1" x14ac:dyDescent="0.25">
      <c r="B715" s="8">
        <v>52824</v>
      </c>
      <c r="N715" s="21">
        <v>35311</v>
      </c>
      <c r="O715" s="17">
        <v>0.14799999999999999</v>
      </c>
    </row>
    <row r="716" spans="2:15" ht="12.65" customHeight="1" x14ac:dyDescent="0.25">
      <c r="B716" s="8">
        <v>52873</v>
      </c>
      <c r="N716" s="21">
        <v>35312</v>
      </c>
      <c r="O716" s="17">
        <v>0.14000000000000001</v>
      </c>
    </row>
    <row r="717" spans="2:15" ht="12.65" customHeight="1" x14ac:dyDescent="0.25">
      <c r="B717" s="8">
        <v>52874</v>
      </c>
      <c r="N717" s="21">
        <v>35313</v>
      </c>
      <c r="O717" s="17">
        <v>0.1376</v>
      </c>
    </row>
    <row r="718" spans="2:15" ht="12.65" customHeight="1" x14ac:dyDescent="0.25">
      <c r="B718" s="8">
        <v>52875</v>
      </c>
      <c r="N718" s="21">
        <v>35314</v>
      </c>
      <c r="O718" s="17">
        <v>0.13919999999999999</v>
      </c>
    </row>
    <row r="719" spans="2:15" ht="12.65" customHeight="1" x14ac:dyDescent="0.25">
      <c r="B719" s="8">
        <v>52876</v>
      </c>
      <c r="N719" s="21">
        <v>35317</v>
      </c>
      <c r="O719" s="17">
        <v>0.14299999999999999</v>
      </c>
    </row>
    <row r="720" spans="2:15" ht="12.65" customHeight="1" x14ac:dyDescent="0.25">
      <c r="B720" s="8">
        <v>52880</v>
      </c>
      <c r="N720" s="21">
        <v>35318</v>
      </c>
      <c r="O720" s="17">
        <v>0.14749999999999999</v>
      </c>
    </row>
    <row r="721" spans="2:15" ht="12.65" customHeight="1" x14ac:dyDescent="0.25">
      <c r="B721" s="8">
        <v>52957</v>
      </c>
      <c r="N721" s="21">
        <v>35319</v>
      </c>
      <c r="O721" s="17">
        <v>0.14649999999999999</v>
      </c>
    </row>
    <row r="722" spans="2:15" ht="12.65" customHeight="1" x14ac:dyDescent="0.25">
      <c r="B722" s="8">
        <v>53009</v>
      </c>
      <c r="N722" s="21">
        <v>35320</v>
      </c>
      <c r="O722" s="17">
        <v>0.14000000000000001</v>
      </c>
    </row>
    <row r="723" spans="2:15" ht="12.65" customHeight="1" x14ac:dyDescent="0.25">
      <c r="B723" s="8">
        <v>53010</v>
      </c>
      <c r="N723" s="21">
        <v>35321</v>
      </c>
      <c r="O723" s="17">
        <v>0.14000000000000001</v>
      </c>
    </row>
    <row r="724" spans="2:15" ht="12.65" customHeight="1" x14ac:dyDescent="0.25">
      <c r="B724" s="8">
        <v>53022</v>
      </c>
      <c r="N724" s="21">
        <v>35324</v>
      </c>
      <c r="O724" s="17">
        <v>0.13950000000000001</v>
      </c>
    </row>
    <row r="725" spans="2:15" ht="12.65" customHeight="1" x14ac:dyDescent="0.25">
      <c r="B725" s="8">
        <v>53083</v>
      </c>
      <c r="N725" s="21">
        <v>35325</v>
      </c>
      <c r="O725" s="17">
        <v>0.14000000000000001</v>
      </c>
    </row>
    <row r="726" spans="2:15" ht="12.65" customHeight="1" x14ac:dyDescent="0.25">
      <c r="B726" s="8">
        <v>53087</v>
      </c>
      <c r="N726" s="21">
        <v>35326</v>
      </c>
      <c r="O726" s="17">
        <v>0.14130000000000001</v>
      </c>
    </row>
    <row r="727" spans="2:15" ht="12.65" customHeight="1" x14ac:dyDescent="0.25">
      <c r="B727" s="8">
        <v>53106</v>
      </c>
      <c r="N727" s="21">
        <v>35327</v>
      </c>
      <c r="O727" s="17">
        <v>0.14280000000000001</v>
      </c>
    </row>
    <row r="728" spans="2:15" ht="12.65" customHeight="1" x14ac:dyDescent="0.25">
      <c r="B728" s="8">
        <v>53119</v>
      </c>
      <c r="N728" s="21">
        <v>35328</v>
      </c>
      <c r="O728" s="17">
        <v>0.14399999999999999</v>
      </c>
    </row>
    <row r="729" spans="2:15" ht="12.65" customHeight="1" x14ac:dyDescent="0.25">
      <c r="B729" s="8">
        <v>53189</v>
      </c>
      <c r="N729" s="21">
        <v>35331</v>
      </c>
      <c r="O729" s="17">
        <v>0.14599999999999999</v>
      </c>
    </row>
    <row r="730" spans="2:15" ht="12.65" customHeight="1" x14ac:dyDescent="0.25">
      <c r="B730" s="8">
        <v>53230</v>
      </c>
      <c r="N730" s="21">
        <v>35332</v>
      </c>
      <c r="O730" s="17">
        <v>0.14599999999999999</v>
      </c>
    </row>
    <row r="731" spans="2:15" ht="12.65" customHeight="1" x14ac:dyDescent="0.25">
      <c r="B731" s="8">
        <v>53231</v>
      </c>
      <c r="N731" s="21">
        <v>35333</v>
      </c>
      <c r="O731" s="17">
        <v>0.14599999999999999</v>
      </c>
    </row>
    <row r="732" spans="2:15" ht="12.65" customHeight="1" x14ac:dyDescent="0.25">
      <c r="B732" s="8">
        <v>53232</v>
      </c>
      <c r="N732" s="21">
        <v>35338</v>
      </c>
      <c r="O732" s="17">
        <v>0.14399999999999999</v>
      </c>
    </row>
    <row r="733" spans="2:15" ht="12.65" customHeight="1" x14ac:dyDescent="0.25">
      <c r="B733" s="8">
        <v>53238</v>
      </c>
      <c r="N733" s="21">
        <v>35339</v>
      </c>
      <c r="O733" s="17">
        <v>0.14050000000000001</v>
      </c>
    </row>
    <row r="734" spans="2:15" ht="12.65" customHeight="1" x14ac:dyDescent="0.25">
      <c r="B734" s="8">
        <v>53244</v>
      </c>
      <c r="N734" s="21">
        <v>35340</v>
      </c>
      <c r="O734" s="17">
        <v>0.13900000000000001</v>
      </c>
    </row>
    <row r="735" spans="2:15" ht="12.65" customHeight="1" x14ac:dyDescent="0.25">
      <c r="B735" s="8">
        <v>53321</v>
      </c>
      <c r="N735" s="21">
        <v>35342</v>
      </c>
      <c r="O735" s="17">
        <v>0.14050000000000001</v>
      </c>
    </row>
    <row r="736" spans="2:15" ht="12.65" customHeight="1" x14ac:dyDescent="0.25">
      <c r="B736" s="8">
        <v>53328</v>
      </c>
      <c r="N736" s="21">
        <v>35345</v>
      </c>
      <c r="O736" s="17">
        <v>0.14050000000000001</v>
      </c>
    </row>
    <row r="737" spans="2:15" ht="12.65" customHeight="1" x14ac:dyDescent="0.25">
      <c r="B737" s="8">
        <v>53363</v>
      </c>
      <c r="N737" s="21">
        <v>35346</v>
      </c>
      <c r="O737" s="17">
        <v>0.14149999999999999</v>
      </c>
    </row>
    <row r="738" spans="2:15" ht="12.65" customHeight="1" x14ac:dyDescent="0.25">
      <c r="B738" s="8">
        <v>53364</v>
      </c>
      <c r="N738" s="21">
        <v>35347</v>
      </c>
      <c r="O738" s="17">
        <v>0.13850000000000001</v>
      </c>
    </row>
    <row r="739" spans="2:15" ht="12.65" customHeight="1" x14ac:dyDescent="0.25">
      <c r="B739" s="8">
        <v>53365</v>
      </c>
      <c r="N739" s="21">
        <v>35348</v>
      </c>
      <c r="O739" s="17">
        <v>0.13800000000000001</v>
      </c>
    </row>
    <row r="740" spans="2:15" ht="12.65" customHeight="1" x14ac:dyDescent="0.25">
      <c r="B740" s="8">
        <v>53387</v>
      </c>
      <c r="N740" s="21">
        <v>35349</v>
      </c>
      <c r="O740" s="17">
        <v>0.13900000000000001</v>
      </c>
    </row>
    <row r="741" spans="2:15" ht="12.65" customHeight="1" x14ac:dyDescent="0.25">
      <c r="B741" s="8">
        <v>53448</v>
      </c>
      <c r="N741" s="21">
        <v>35352</v>
      </c>
      <c r="O741" s="17">
        <v>0.13950000000000001</v>
      </c>
    </row>
    <row r="742" spans="2:15" ht="12.65" customHeight="1" x14ac:dyDescent="0.25">
      <c r="B742" s="8">
        <v>53454</v>
      </c>
      <c r="N742" s="21">
        <v>35353</v>
      </c>
      <c r="O742" s="17">
        <v>0.14000000000000001</v>
      </c>
    </row>
    <row r="743" spans="2:15" ht="12.65" customHeight="1" x14ac:dyDescent="0.25">
      <c r="B743" s="8">
        <v>53461</v>
      </c>
      <c r="N743" s="21">
        <v>35354</v>
      </c>
      <c r="O743" s="17">
        <v>0.14099999999999999</v>
      </c>
    </row>
    <row r="744" spans="2:15" ht="12.65" customHeight="1" x14ac:dyDescent="0.25">
      <c r="B744" s="8">
        <v>53484</v>
      </c>
      <c r="N744" s="21">
        <v>35355</v>
      </c>
      <c r="O744" s="17">
        <v>0.14299999999999999</v>
      </c>
    </row>
    <row r="745" spans="2:15" ht="12.65" customHeight="1" x14ac:dyDescent="0.25">
      <c r="B745" s="8">
        <v>53491</v>
      </c>
      <c r="N745" s="21">
        <v>35356</v>
      </c>
      <c r="O745" s="17">
        <v>0.14299999999999999</v>
      </c>
    </row>
    <row r="746" spans="2:15" ht="12.65" customHeight="1" x14ac:dyDescent="0.25">
      <c r="B746" s="8">
        <v>53554</v>
      </c>
      <c r="N746" s="21">
        <v>35359</v>
      </c>
      <c r="O746" s="17">
        <v>0.14299999999999999</v>
      </c>
    </row>
    <row r="747" spans="2:15" ht="12.65" customHeight="1" x14ac:dyDescent="0.25">
      <c r="B747" s="8">
        <v>53584</v>
      </c>
      <c r="N747" s="21">
        <v>35360</v>
      </c>
      <c r="O747" s="17">
        <v>0.14299999999999999</v>
      </c>
    </row>
    <row r="748" spans="2:15" ht="12.65" customHeight="1" x14ac:dyDescent="0.25">
      <c r="B748" s="8">
        <v>53587</v>
      </c>
      <c r="N748" s="21">
        <v>35361</v>
      </c>
      <c r="O748" s="17">
        <v>0.14449999999999999</v>
      </c>
    </row>
    <row r="749" spans="2:15" ht="12.65" customHeight="1" x14ac:dyDescent="0.25">
      <c r="B749" s="8">
        <v>53603</v>
      </c>
      <c r="N749" s="21">
        <v>35362</v>
      </c>
      <c r="O749" s="17">
        <v>0.14399999999999999</v>
      </c>
    </row>
    <row r="750" spans="2:15" ht="12.65" customHeight="1" x14ac:dyDescent="0.25">
      <c r="B750" s="8">
        <v>53609</v>
      </c>
      <c r="N750" s="21">
        <v>35363</v>
      </c>
      <c r="O750" s="17">
        <v>0.14299999999999999</v>
      </c>
    </row>
    <row r="751" spans="2:15" ht="12.65" customHeight="1" x14ac:dyDescent="0.25">
      <c r="B751" s="8">
        <v>53686</v>
      </c>
      <c r="N751" s="21">
        <v>35366</v>
      </c>
      <c r="O751" s="17">
        <v>0.14199999999999999</v>
      </c>
    </row>
    <row r="752" spans="2:15" ht="12.65" customHeight="1" x14ac:dyDescent="0.25">
      <c r="B752" s="8">
        <v>53693</v>
      </c>
      <c r="N752" s="21">
        <v>35367</v>
      </c>
      <c r="O752" s="17">
        <v>0.14099999999999999</v>
      </c>
    </row>
    <row r="753" spans="2:15" ht="12.65" customHeight="1" x14ac:dyDescent="0.25">
      <c r="B753" s="8">
        <v>53717</v>
      </c>
      <c r="N753" s="21">
        <v>35368</v>
      </c>
      <c r="O753" s="17">
        <v>0.13950000000000001</v>
      </c>
    </row>
    <row r="754" spans="2:15" ht="12.65" customHeight="1" x14ac:dyDescent="0.25">
      <c r="B754" s="8">
        <v>53720</v>
      </c>
      <c r="N754" s="21">
        <v>35369</v>
      </c>
      <c r="O754" s="17">
        <v>0.13800000000000001</v>
      </c>
    </row>
    <row r="755" spans="2:15" ht="12.65" customHeight="1" x14ac:dyDescent="0.25">
      <c r="B755" s="8">
        <v>53752</v>
      </c>
      <c r="N755" s="21">
        <v>35370</v>
      </c>
      <c r="O755" s="17">
        <v>0.13750000000000001</v>
      </c>
    </row>
    <row r="756" spans="2:15" ht="12.65" customHeight="1" x14ac:dyDescent="0.25">
      <c r="B756" s="8">
        <v>53757</v>
      </c>
      <c r="N756" s="21">
        <v>35373</v>
      </c>
      <c r="O756" s="17">
        <v>0.13850000000000001</v>
      </c>
    </row>
    <row r="757" spans="2:15" ht="12.65" customHeight="1" x14ac:dyDescent="0.25">
      <c r="B757" s="8">
        <v>53813</v>
      </c>
      <c r="N757" s="21">
        <v>35374</v>
      </c>
      <c r="O757" s="17">
        <v>0.13950000000000001</v>
      </c>
    </row>
    <row r="758" spans="2:15" ht="12.65" customHeight="1" x14ac:dyDescent="0.25">
      <c r="B758" s="8">
        <v>53814</v>
      </c>
      <c r="N758" s="21">
        <v>35375</v>
      </c>
      <c r="O758" s="17">
        <v>0.13850000000000001</v>
      </c>
    </row>
    <row r="759" spans="2:15" ht="12.65" customHeight="1" x14ac:dyDescent="0.25">
      <c r="B759" s="8">
        <v>53818</v>
      </c>
      <c r="N759" s="21">
        <v>35376</v>
      </c>
      <c r="O759" s="17">
        <v>0.13800000000000001</v>
      </c>
    </row>
    <row r="760" spans="2:15" ht="12.65" customHeight="1" x14ac:dyDescent="0.25">
      <c r="B760" s="8">
        <v>53849</v>
      </c>
      <c r="N760" s="21">
        <v>35377</v>
      </c>
      <c r="O760" s="17">
        <v>0.13800000000000001</v>
      </c>
    </row>
    <row r="761" spans="2:15" ht="12.65" customHeight="1" x14ac:dyDescent="0.25">
      <c r="B761" s="8">
        <v>53919</v>
      </c>
      <c r="N761" s="21">
        <v>35380</v>
      </c>
      <c r="O761" s="17">
        <v>0.13750000000000001</v>
      </c>
    </row>
    <row r="762" spans="2:15" ht="12.65" customHeight="1" x14ac:dyDescent="0.25">
      <c r="B762" s="8">
        <v>53968</v>
      </c>
      <c r="N762" s="21">
        <v>35381</v>
      </c>
      <c r="O762" s="17">
        <v>0.13600000000000001</v>
      </c>
    </row>
    <row r="763" spans="2:15" ht="12.65" customHeight="1" x14ac:dyDescent="0.25">
      <c r="B763" s="8">
        <v>53969</v>
      </c>
      <c r="N763" s="21">
        <v>35382</v>
      </c>
      <c r="O763" s="17">
        <v>0.13450000000000001</v>
      </c>
    </row>
    <row r="764" spans="2:15" ht="12.65" customHeight="1" x14ac:dyDescent="0.25">
      <c r="B764" s="8">
        <v>53972</v>
      </c>
      <c r="N764" s="21">
        <v>35383</v>
      </c>
      <c r="O764" s="17">
        <v>0.13300000000000001</v>
      </c>
    </row>
    <row r="765" spans="2:15" ht="12.65" customHeight="1" x14ac:dyDescent="0.25">
      <c r="B765" s="8">
        <v>53974</v>
      </c>
      <c r="N765" s="21">
        <v>35384</v>
      </c>
      <c r="O765" s="17">
        <v>0.13300000000000001</v>
      </c>
    </row>
    <row r="766" spans="2:15" ht="12.65" customHeight="1" x14ac:dyDescent="0.25">
      <c r="B766" s="8">
        <v>54051</v>
      </c>
      <c r="N766" s="21">
        <v>35387</v>
      </c>
      <c r="O766" s="17">
        <v>0.13400000000000001</v>
      </c>
    </row>
    <row r="767" spans="2:15" ht="12.65" customHeight="1" x14ac:dyDescent="0.25">
      <c r="B767" s="8">
        <v>54058</v>
      </c>
      <c r="N767" s="21">
        <v>35388</v>
      </c>
      <c r="O767" s="17">
        <v>0.13500000000000001</v>
      </c>
    </row>
    <row r="768" spans="2:15" ht="12.65" customHeight="1" x14ac:dyDescent="0.25">
      <c r="B768" s="8">
        <v>54101</v>
      </c>
      <c r="N768" s="21">
        <v>35389</v>
      </c>
      <c r="O768" s="17">
        <v>0.13650000000000001</v>
      </c>
    </row>
    <row r="769" spans="2:15" ht="12.65" customHeight="1" x14ac:dyDescent="0.25">
      <c r="B769" s="8">
        <v>54102</v>
      </c>
      <c r="N769" s="21">
        <v>35390</v>
      </c>
      <c r="O769" s="17">
        <v>0.13800000000000001</v>
      </c>
    </row>
    <row r="770" spans="2:15" ht="12.65" customHeight="1" x14ac:dyDescent="0.25">
      <c r="B770" s="8">
        <v>54119</v>
      </c>
      <c r="N770" s="21">
        <v>35391</v>
      </c>
      <c r="O770" s="17">
        <v>0.13900000000000001</v>
      </c>
    </row>
    <row r="771" spans="2:15" ht="12.65" customHeight="1" x14ac:dyDescent="0.25">
      <c r="B771" s="8">
        <v>54163</v>
      </c>
      <c r="N771" s="21">
        <v>35394</v>
      </c>
      <c r="O771" s="17">
        <v>0.14149999999999999</v>
      </c>
    </row>
    <row r="772" spans="2:15" ht="12.65" customHeight="1" x14ac:dyDescent="0.25">
      <c r="B772" s="8">
        <v>54179</v>
      </c>
      <c r="N772" s="21">
        <v>35395</v>
      </c>
      <c r="O772" s="17">
        <v>0.14000000000000001</v>
      </c>
    </row>
    <row r="773" spans="2:15" ht="12.65" customHeight="1" x14ac:dyDescent="0.25">
      <c r="B773" s="8">
        <v>54183</v>
      </c>
      <c r="N773" s="21">
        <v>35396</v>
      </c>
      <c r="O773" s="17">
        <v>0.13600000000000001</v>
      </c>
    </row>
    <row r="774" spans="2:15" ht="12.65" customHeight="1" x14ac:dyDescent="0.25">
      <c r="B774" s="8">
        <v>54198</v>
      </c>
      <c r="N774" s="21">
        <v>35397</v>
      </c>
      <c r="O774" s="17">
        <v>0.13500000000000001</v>
      </c>
    </row>
    <row r="775" spans="2:15" ht="12.65" customHeight="1" x14ac:dyDescent="0.25">
      <c r="B775" s="8">
        <v>54287</v>
      </c>
      <c r="N775" s="21">
        <v>35398</v>
      </c>
      <c r="O775" s="17">
        <v>0.13400000000000001</v>
      </c>
    </row>
    <row r="776" spans="2:15" ht="12.65" customHeight="1" x14ac:dyDescent="0.25">
      <c r="B776" s="8">
        <v>54322</v>
      </c>
      <c r="N776" s="21">
        <v>35401</v>
      </c>
      <c r="O776" s="17">
        <v>0.13400000000000001</v>
      </c>
    </row>
    <row r="777" spans="2:15" ht="12.65" customHeight="1" x14ac:dyDescent="0.25">
      <c r="B777" s="8">
        <v>54323</v>
      </c>
      <c r="N777" s="21">
        <v>35402</v>
      </c>
      <c r="O777" s="17">
        <v>0.13400000000000001</v>
      </c>
    </row>
    <row r="778" spans="2:15" ht="12.65" customHeight="1" x14ac:dyDescent="0.25">
      <c r="B778" s="8">
        <v>54324</v>
      </c>
      <c r="N778" s="21">
        <v>35403</v>
      </c>
      <c r="O778" s="17">
        <v>0.13400000000000001</v>
      </c>
    </row>
    <row r="779" spans="2:15" ht="12.65" customHeight="1" x14ac:dyDescent="0.25">
      <c r="B779" s="8">
        <v>54336</v>
      </c>
      <c r="N779" s="21">
        <v>35404</v>
      </c>
      <c r="O779" s="17">
        <v>0.13600000000000001</v>
      </c>
    </row>
    <row r="780" spans="2:15" ht="12.65" customHeight="1" x14ac:dyDescent="0.25">
      <c r="B780" s="8">
        <v>54340</v>
      </c>
      <c r="N780" s="21">
        <v>35405</v>
      </c>
      <c r="O780" s="17">
        <v>0.13700000000000001</v>
      </c>
    </row>
    <row r="781" spans="2:15" ht="12.65" customHeight="1" x14ac:dyDescent="0.25">
      <c r="B781" s="8">
        <v>54417</v>
      </c>
      <c r="N781" s="21">
        <v>35408</v>
      </c>
      <c r="O781" s="17">
        <v>0.13600000000000001</v>
      </c>
    </row>
    <row r="782" spans="2:15" ht="12.65" customHeight="1" x14ac:dyDescent="0.25">
      <c r="B782" s="8">
        <v>54424</v>
      </c>
      <c r="N782" s="21">
        <v>35409</v>
      </c>
      <c r="O782" s="17">
        <v>0.13450000000000001</v>
      </c>
    </row>
    <row r="783" spans="2:15" ht="12.65" customHeight="1" x14ac:dyDescent="0.25">
      <c r="B783" s="8">
        <v>54455</v>
      </c>
      <c r="N783" s="21">
        <v>35410</v>
      </c>
      <c r="O783" s="17">
        <v>0.13400000000000001</v>
      </c>
    </row>
    <row r="784" spans="2:15" ht="12.65" customHeight="1" x14ac:dyDescent="0.25">
      <c r="B784" s="8">
        <v>54456</v>
      </c>
      <c r="N784" s="21">
        <v>35411</v>
      </c>
      <c r="O784" s="17">
        <v>0.13400000000000001</v>
      </c>
    </row>
    <row r="785" spans="2:15" ht="12.65" customHeight="1" x14ac:dyDescent="0.25">
      <c r="B785" s="8">
        <v>54457</v>
      </c>
      <c r="N785" s="21">
        <v>35412</v>
      </c>
      <c r="O785" s="17">
        <v>0.13300000000000001</v>
      </c>
    </row>
    <row r="786" spans="2:15" ht="12.65" customHeight="1" x14ac:dyDescent="0.25">
      <c r="B786" s="8">
        <v>54483</v>
      </c>
      <c r="N786" s="21">
        <v>35415</v>
      </c>
      <c r="O786" s="17">
        <v>0.13200000000000001</v>
      </c>
    </row>
    <row r="787" spans="2:15" ht="12.65" customHeight="1" x14ac:dyDescent="0.25">
      <c r="B787" s="8">
        <v>54548</v>
      </c>
      <c r="N787" s="21">
        <v>35416</v>
      </c>
      <c r="O787" s="17">
        <v>0.1336</v>
      </c>
    </row>
    <row r="788" spans="2:15" ht="12.65" customHeight="1" x14ac:dyDescent="0.25">
      <c r="B788" s="8">
        <v>54553</v>
      </c>
      <c r="N788" s="21">
        <v>35417</v>
      </c>
      <c r="O788" s="17">
        <v>0.13400000000000001</v>
      </c>
    </row>
    <row r="789" spans="2:15" ht="12.65" customHeight="1" x14ac:dyDescent="0.25">
      <c r="B789" s="8">
        <v>54651</v>
      </c>
      <c r="N789" s="21">
        <v>35418</v>
      </c>
      <c r="O789" s="17">
        <v>0.13700000000000001</v>
      </c>
    </row>
    <row r="790" spans="2:15" ht="12.65" customHeight="1" x14ac:dyDescent="0.25">
      <c r="B790" s="8">
        <v>54676</v>
      </c>
      <c r="N790" s="21">
        <v>35419</v>
      </c>
      <c r="O790" s="17">
        <v>0.13700000000000001</v>
      </c>
    </row>
    <row r="791" spans="2:15" ht="12.65" customHeight="1" x14ac:dyDescent="0.25">
      <c r="B791" s="8">
        <v>54679</v>
      </c>
      <c r="N791" s="21">
        <v>35422</v>
      </c>
      <c r="O791" s="17">
        <v>0.13600000000000001</v>
      </c>
    </row>
    <row r="792" spans="2:15" ht="12.65" customHeight="1" x14ac:dyDescent="0.25">
      <c r="B792" s="8">
        <v>54700</v>
      </c>
      <c r="N792" s="21">
        <v>35423</v>
      </c>
      <c r="O792" s="17">
        <v>0.13600000000000001</v>
      </c>
    </row>
    <row r="793" spans="2:15" ht="12.65" customHeight="1" x14ac:dyDescent="0.25">
      <c r="B793" s="8">
        <v>54707</v>
      </c>
      <c r="N793" s="21">
        <v>35425</v>
      </c>
      <c r="O793" s="17">
        <v>0.13700000000000001</v>
      </c>
    </row>
    <row r="794" spans="2:15" ht="12.65" customHeight="1" x14ac:dyDescent="0.25">
      <c r="B794" s="8">
        <v>54784</v>
      </c>
      <c r="N794" s="21">
        <v>35426</v>
      </c>
      <c r="O794" s="17">
        <v>0.13700000000000001</v>
      </c>
    </row>
    <row r="795" spans="2:15" ht="12.65" customHeight="1" x14ac:dyDescent="0.25">
      <c r="B795" s="8">
        <v>54812</v>
      </c>
      <c r="N795" s="21">
        <v>35429</v>
      </c>
      <c r="O795" s="17">
        <v>0.13450000000000001</v>
      </c>
    </row>
    <row r="796" spans="2:15" ht="12.65" customHeight="1" x14ac:dyDescent="0.25">
      <c r="B796" s="8">
        <v>54813</v>
      </c>
      <c r="N796" s="21">
        <v>35430</v>
      </c>
      <c r="O796" s="17">
        <v>0.13300000000000001</v>
      </c>
    </row>
    <row r="797" spans="2:15" ht="12.65" customHeight="1" x14ac:dyDescent="0.25">
      <c r="B797" s="8">
        <v>54848</v>
      </c>
      <c r="N797" s="21">
        <v>35433</v>
      </c>
      <c r="O797" s="17">
        <v>0.13</v>
      </c>
    </row>
    <row r="798" spans="2:15" ht="12.65" customHeight="1" x14ac:dyDescent="0.25">
      <c r="B798" s="8">
        <v>54913</v>
      </c>
      <c r="N798" s="21">
        <v>35436</v>
      </c>
      <c r="O798" s="17">
        <v>0.128</v>
      </c>
    </row>
    <row r="799" spans="2:15" ht="12.65" customHeight="1" x14ac:dyDescent="0.25">
      <c r="B799" s="8">
        <v>54938</v>
      </c>
      <c r="N799" s="21">
        <v>35437</v>
      </c>
      <c r="O799" s="17">
        <v>0.1285</v>
      </c>
    </row>
    <row r="800" spans="2:15" ht="12.65" customHeight="1" x14ac:dyDescent="0.25">
      <c r="B800" s="8">
        <v>54940</v>
      </c>
      <c r="N800" s="21">
        <v>35438</v>
      </c>
      <c r="O800" s="17">
        <v>0.128</v>
      </c>
    </row>
    <row r="801" spans="2:15" ht="12.65" customHeight="1" x14ac:dyDescent="0.25">
      <c r="B801" s="8">
        <v>54945</v>
      </c>
      <c r="N801" s="21">
        <v>35439</v>
      </c>
      <c r="O801" s="17">
        <v>0.126</v>
      </c>
    </row>
    <row r="802" spans="2:15" ht="12.65" customHeight="1" x14ac:dyDescent="0.25">
      <c r="B802" s="8">
        <v>55015</v>
      </c>
      <c r="N802" s="21">
        <v>35440</v>
      </c>
      <c r="O802" s="17">
        <v>0.1255</v>
      </c>
    </row>
    <row r="803" spans="2:15" ht="12.65" customHeight="1" x14ac:dyDescent="0.25">
      <c r="B803" s="8">
        <v>55060</v>
      </c>
      <c r="N803" s="21">
        <v>35443</v>
      </c>
      <c r="O803" s="17">
        <v>0.126</v>
      </c>
    </row>
    <row r="804" spans="2:15" ht="12.65" customHeight="1" x14ac:dyDescent="0.25">
      <c r="B804" s="8">
        <v>55061</v>
      </c>
      <c r="N804" s="21">
        <v>35444</v>
      </c>
      <c r="O804" s="17">
        <v>0.1275</v>
      </c>
    </row>
    <row r="805" spans="2:15" ht="12.65" customHeight="1" x14ac:dyDescent="0.25">
      <c r="B805" s="8">
        <v>55064</v>
      </c>
      <c r="N805" s="21">
        <v>35445</v>
      </c>
      <c r="O805" s="17">
        <v>0.125</v>
      </c>
    </row>
    <row r="806" spans="2:15" ht="12.65" customHeight="1" x14ac:dyDescent="0.25">
      <c r="B806" s="8">
        <v>55071</v>
      </c>
      <c r="N806" s="21">
        <v>35446</v>
      </c>
      <c r="O806" s="17">
        <v>0.1265</v>
      </c>
    </row>
    <row r="807" spans="2:15" ht="12.65" customHeight="1" x14ac:dyDescent="0.25">
      <c r="B807" s="8">
        <v>55148</v>
      </c>
      <c r="N807" s="21">
        <v>35447</v>
      </c>
      <c r="O807" s="17">
        <v>0.1265</v>
      </c>
    </row>
    <row r="808" spans="2:15" ht="12.65" customHeight="1" x14ac:dyDescent="0.25">
      <c r="B808" s="8">
        <v>55194</v>
      </c>
      <c r="N808" s="21">
        <v>35450</v>
      </c>
      <c r="O808" s="17">
        <v>0.126</v>
      </c>
    </row>
    <row r="809" spans="2:15" ht="12.65" customHeight="1" x14ac:dyDescent="0.25">
      <c r="B809" s="8">
        <v>55197</v>
      </c>
      <c r="N809" s="21">
        <v>35451</v>
      </c>
      <c r="O809" s="17">
        <v>0.126</v>
      </c>
    </row>
    <row r="810" spans="2:15" ht="12.65" customHeight="1" x14ac:dyDescent="0.25">
      <c r="B810" s="8">
        <v>55213</v>
      </c>
      <c r="N810" s="21">
        <v>35452</v>
      </c>
      <c r="O810" s="17">
        <v>0.126</v>
      </c>
    </row>
    <row r="811" spans="2:15" ht="12.65" customHeight="1" x14ac:dyDescent="0.25">
      <c r="B811" s="8">
        <v>55274</v>
      </c>
      <c r="N811" s="21">
        <v>35453</v>
      </c>
      <c r="O811" s="17">
        <v>0.126</v>
      </c>
    </row>
    <row r="812" spans="2:15" ht="12.65" customHeight="1" x14ac:dyDescent="0.25">
      <c r="B812" s="8">
        <v>55278</v>
      </c>
      <c r="N812" s="21">
        <v>35454</v>
      </c>
      <c r="O812" s="17">
        <v>0.127</v>
      </c>
    </row>
    <row r="813" spans="2:15" ht="12.65" customHeight="1" x14ac:dyDescent="0.25">
      <c r="B813" s="8">
        <v>55290</v>
      </c>
      <c r="N813" s="21">
        <v>35457</v>
      </c>
      <c r="O813" s="17">
        <v>0.127</v>
      </c>
    </row>
    <row r="814" spans="2:15" ht="12.65" customHeight="1" x14ac:dyDescent="0.25">
      <c r="B814" s="8">
        <v>55310</v>
      </c>
      <c r="N814" s="21">
        <v>35458</v>
      </c>
      <c r="O814" s="17">
        <v>0.1265</v>
      </c>
    </row>
    <row r="815" spans="2:15" ht="12.65" customHeight="1" x14ac:dyDescent="0.25">
      <c r="B815" s="8">
        <v>55380</v>
      </c>
      <c r="N815" s="21">
        <v>35459</v>
      </c>
      <c r="O815" s="17">
        <v>0.1255</v>
      </c>
    </row>
    <row r="816" spans="2:15" ht="12.65" customHeight="1" x14ac:dyDescent="0.25">
      <c r="B816" s="8">
        <v>55414</v>
      </c>
      <c r="N816" s="21">
        <v>35460</v>
      </c>
      <c r="O816" s="17">
        <v>0.125</v>
      </c>
    </row>
    <row r="817" spans="2:15" ht="12.65" customHeight="1" x14ac:dyDescent="0.25">
      <c r="B817" s="8">
        <v>55415</v>
      </c>
      <c r="N817" s="21">
        <v>35461</v>
      </c>
      <c r="O817" s="17">
        <v>0.1235</v>
      </c>
    </row>
    <row r="818" spans="2:15" ht="12.65" customHeight="1" x14ac:dyDescent="0.25">
      <c r="B818" s="8">
        <v>55416</v>
      </c>
      <c r="N818" s="21">
        <v>35464</v>
      </c>
      <c r="O818" s="17">
        <v>0.123</v>
      </c>
    </row>
    <row r="819" spans="2:15" ht="12.65" customHeight="1" x14ac:dyDescent="0.25">
      <c r="B819" s="8">
        <v>55429</v>
      </c>
      <c r="N819" s="21">
        <v>35465</v>
      </c>
      <c r="O819" s="17">
        <v>0.122</v>
      </c>
    </row>
    <row r="820" spans="2:15" ht="12.65" customHeight="1" x14ac:dyDescent="0.25">
      <c r="B820" s="8">
        <v>55435</v>
      </c>
      <c r="N820" s="21">
        <v>35466</v>
      </c>
      <c r="O820" s="17">
        <v>0.1225</v>
      </c>
    </row>
    <row r="821" spans="2:15" ht="12.65" customHeight="1" x14ac:dyDescent="0.25">
      <c r="B821" s="8">
        <v>55512</v>
      </c>
      <c r="N821" s="21">
        <v>35467</v>
      </c>
      <c r="O821" s="17">
        <v>0.1225</v>
      </c>
    </row>
    <row r="822" spans="2:15" ht="12.65" customHeight="1" x14ac:dyDescent="0.25">
      <c r="B822" s="8">
        <v>55519</v>
      </c>
      <c r="N822" s="21">
        <v>35471</v>
      </c>
      <c r="O822" s="17">
        <v>0.122</v>
      </c>
    </row>
    <row r="823" spans="2:15" ht="12.65" customHeight="1" x14ac:dyDescent="0.25">
      <c r="B823" s="8">
        <v>55549</v>
      </c>
      <c r="N823" s="21">
        <v>35472</v>
      </c>
      <c r="O823" s="17">
        <v>0.122</v>
      </c>
    </row>
    <row r="824" spans="2:15" ht="12.65" customHeight="1" x14ac:dyDescent="0.25">
      <c r="B824" s="8">
        <v>55550</v>
      </c>
      <c r="N824" s="21">
        <v>35473</v>
      </c>
      <c r="O824" s="17">
        <v>0.1215</v>
      </c>
    </row>
    <row r="825" spans="2:15" ht="12.65" customHeight="1" x14ac:dyDescent="0.25">
      <c r="B825" s="8">
        <v>55551</v>
      </c>
      <c r="N825" s="21">
        <v>35474</v>
      </c>
      <c r="O825" s="17">
        <v>0.1215</v>
      </c>
    </row>
    <row r="826" spans="2:15" ht="12.65" customHeight="1" x14ac:dyDescent="0.25">
      <c r="B826" s="8">
        <v>55579</v>
      </c>
      <c r="N826" s="21">
        <v>35475</v>
      </c>
      <c r="O826" s="17">
        <v>0.122</v>
      </c>
    </row>
    <row r="827" spans="2:15" ht="12.65" customHeight="1" x14ac:dyDescent="0.25">
      <c r="B827" s="8">
        <v>55584</v>
      </c>
      <c r="N827" s="21">
        <v>35478</v>
      </c>
      <c r="O827" s="17">
        <v>0.122</v>
      </c>
    </row>
    <row r="828" spans="2:15" ht="12.65" customHeight="1" x14ac:dyDescent="0.25">
      <c r="B828" s="8">
        <v>55619</v>
      </c>
      <c r="N828" s="21">
        <v>35479</v>
      </c>
      <c r="O828" s="17">
        <v>0.1215</v>
      </c>
    </row>
    <row r="829" spans="2:15" ht="12.65" customHeight="1" x14ac:dyDescent="0.25">
      <c r="B829" s="8">
        <v>55640</v>
      </c>
      <c r="N829" s="21">
        <v>35480</v>
      </c>
      <c r="O829" s="17">
        <v>0.122</v>
      </c>
    </row>
    <row r="830" spans="2:15" ht="12.65" customHeight="1" x14ac:dyDescent="0.25">
      <c r="B830" s="8">
        <v>55645</v>
      </c>
      <c r="N830" s="21">
        <v>35481</v>
      </c>
      <c r="O830" s="17">
        <v>0.123</v>
      </c>
    </row>
    <row r="831" spans="2:15" ht="12.65" customHeight="1" x14ac:dyDescent="0.25">
      <c r="B831" s="8">
        <v>55646</v>
      </c>
      <c r="N831" s="21">
        <v>35482</v>
      </c>
      <c r="O831" s="17">
        <v>0.124</v>
      </c>
    </row>
    <row r="832" spans="2:15" ht="12.65" customHeight="1" x14ac:dyDescent="0.25">
      <c r="B832" s="8">
        <v>55676</v>
      </c>
      <c r="N832" s="21">
        <v>35485</v>
      </c>
      <c r="O832" s="17">
        <v>0.124</v>
      </c>
    </row>
    <row r="833" spans="2:15" ht="12.65" customHeight="1" x14ac:dyDescent="0.25">
      <c r="B833" s="8">
        <v>55746</v>
      </c>
      <c r="N833" s="21">
        <v>35486</v>
      </c>
      <c r="O833" s="17">
        <v>0.125</v>
      </c>
    </row>
    <row r="834" spans="2:15" ht="12.65" customHeight="1" x14ac:dyDescent="0.25">
      <c r="B834" s="8">
        <v>55768</v>
      </c>
      <c r="N834" s="21">
        <v>35487</v>
      </c>
      <c r="O834" s="17">
        <v>0.1245</v>
      </c>
    </row>
    <row r="835" spans="2:15" ht="12.65" customHeight="1" x14ac:dyDescent="0.25">
      <c r="B835" s="8">
        <v>55771</v>
      </c>
      <c r="N835" s="21">
        <v>35488</v>
      </c>
      <c r="O835" s="17">
        <v>0.1245</v>
      </c>
    </row>
    <row r="836" spans="2:15" ht="12.65" customHeight="1" x14ac:dyDescent="0.25">
      <c r="B836" s="8">
        <v>55795</v>
      </c>
      <c r="N836" s="21">
        <v>35489</v>
      </c>
      <c r="O836" s="17">
        <v>0.1245</v>
      </c>
    </row>
    <row r="837" spans="2:15" ht="12.65" customHeight="1" x14ac:dyDescent="0.25">
      <c r="B837" s="8">
        <v>55801</v>
      </c>
      <c r="N837" s="21">
        <v>35492</v>
      </c>
      <c r="O837" s="17">
        <v>0.1245</v>
      </c>
    </row>
    <row r="838" spans="2:15" ht="12.65" customHeight="1" x14ac:dyDescent="0.25">
      <c r="B838" s="8">
        <v>55878</v>
      </c>
      <c r="N838" s="21">
        <v>35493</v>
      </c>
      <c r="O838" s="17">
        <v>0.1245</v>
      </c>
    </row>
    <row r="839" spans="2:15" ht="12.65" customHeight="1" x14ac:dyDescent="0.25">
      <c r="B839" s="8">
        <v>55885</v>
      </c>
      <c r="N839" s="21">
        <v>35494</v>
      </c>
      <c r="O839" s="17">
        <v>0.125</v>
      </c>
    </row>
    <row r="840" spans="2:15" ht="12.65" customHeight="1" x14ac:dyDescent="0.25">
      <c r="B840" s="8">
        <v>55933</v>
      </c>
      <c r="N840" s="21">
        <v>35495</v>
      </c>
      <c r="O840" s="17">
        <v>0.126</v>
      </c>
    </row>
    <row r="841" spans="2:15" ht="12.65" customHeight="1" x14ac:dyDescent="0.25">
      <c r="B841" s="8">
        <v>55934</v>
      </c>
      <c r="N841" s="21">
        <v>35496</v>
      </c>
      <c r="O841" s="17">
        <v>0.1265</v>
      </c>
    </row>
    <row r="842" spans="2:15" ht="12.65" customHeight="1" x14ac:dyDescent="0.25">
      <c r="B842" s="8">
        <v>55935</v>
      </c>
      <c r="N842" s="21">
        <v>35499</v>
      </c>
      <c r="O842" s="17">
        <v>0.127</v>
      </c>
    </row>
    <row r="843" spans="2:15" ht="12.65" customHeight="1" x14ac:dyDescent="0.25">
      <c r="B843" s="8">
        <v>55946</v>
      </c>
      <c r="N843" s="21">
        <v>35500</v>
      </c>
      <c r="O843" s="17">
        <v>0.1275</v>
      </c>
    </row>
    <row r="844" spans="2:15" ht="12.65" customHeight="1" x14ac:dyDescent="0.25">
      <c r="B844" s="8">
        <v>56005</v>
      </c>
      <c r="N844" s="21">
        <v>35501</v>
      </c>
      <c r="O844" s="17">
        <v>0.1295</v>
      </c>
    </row>
    <row r="845" spans="2:15" ht="12.65" customHeight="1" x14ac:dyDescent="0.25">
      <c r="B845" s="8">
        <v>56009</v>
      </c>
      <c r="N845" s="21">
        <v>35502</v>
      </c>
      <c r="O845" s="17">
        <v>0.13100000000000001</v>
      </c>
    </row>
    <row r="846" spans="2:15" ht="12.65" customHeight="1" x14ac:dyDescent="0.25">
      <c r="B846" s="8">
        <v>56030</v>
      </c>
      <c r="N846" s="21">
        <v>35503</v>
      </c>
      <c r="O846" s="17">
        <v>0.13100000000000001</v>
      </c>
    </row>
    <row r="847" spans="2:15" ht="12.65" customHeight="1" x14ac:dyDescent="0.25">
      <c r="B847" s="8">
        <v>56041</v>
      </c>
      <c r="N847" s="21">
        <v>35506</v>
      </c>
      <c r="O847" s="17">
        <v>0.13150000000000001</v>
      </c>
    </row>
    <row r="848" spans="2:15" ht="12.65" customHeight="1" x14ac:dyDescent="0.25">
      <c r="B848" s="8">
        <v>56111</v>
      </c>
      <c r="N848" s="21">
        <v>35507</v>
      </c>
      <c r="O848" s="17">
        <v>0.13200000000000001</v>
      </c>
    </row>
    <row r="849" spans="2:15" ht="12.65" customHeight="1" x14ac:dyDescent="0.25">
      <c r="B849" s="8">
        <v>56152</v>
      </c>
      <c r="N849" s="21">
        <v>35508</v>
      </c>
      <c r="O849" s="17">
        <v>0.13550000000000001</v>
      </c>
    </row>
    <row r="850" spans="2:15" ht="12.65" customHeight="1" x14ac:dyDescent="0.25">
      <c r="B850" s="8">
        <v>56153</v>
      </c>
      <c r="N850" s="21">
        <v>35509</v>
      </c>
      <c r="O850" s="17">
        <v>0.13650000000000001</v>
      </c>
    </row>
    <row r="851" spans="2:15" ht="12.65" customHeight="1" x14ac:dyDescent="0.25">
      <c r="B851" s="8">
        <v>56160</v>
      </c>
      <c r="N851" s="21">
        <v>35510</v>
      </c>
      <c r="O851" s="17">
        <v>0.13700000000000001</v>
      </c>
    </row>
    <row r="852" spans="2:15" ht="12.65" customHeight="1" x14ac:dyDescent="0.25">
      <c r="B852" s="8">
        <v>56166</v>
      </c>
      <c r="N852" s="21">
        <v>35513</v>
      </c>
      <c r="O852" s="17">
        <v>0.14000000000000001</v>
      </c>
    </row>
    <row r="853" spans="2:15" ht="12.65" customHeight="1" x14ac:dyDescent="0.25">
      <c r="B853" s="8">
        <v>56243</v>
      </c>
      <c r="N853" s="21">
        <v>35514</v>
      </c>
      <c r="O853" s="17">
        <v>0.14199999999999999</v>
      </c>
    </row>
    <row r="854" spans="2:15" ht="12.65" customHeight="1" x14ac:dyDescent="0.25">
      <c r="B854" s="8">
        <v>56250</v>
      </c>
      <c r="N854" s="21">
        <v>35515</v>
      </c>
      <c r="O854" s="17">
        <v>0.14149999999999999</v>
      </c>
    </row>
    <row r="855" spans="2:15" ht="12.65" customHeight="1" x14ac:dyDescent="0.25">
      <c r="B855" s="8">
        <v>56289</v>
      </c>
      <c r="N855" s="21">
        <v>35516</v>
      </c>
      <c r="O855" s="17">
        <v>0.13850000000000001</v>
      </c>
    </row>
    <row r="856" spans="2:15" ht="12.65" customHeight="1" x14ac:dyDescent="0.25">
      <c r="B856" s="8">
        <v>56290</v>
      </c>
      <c r="N856" s="21">
        <v>35517</v>
      </c>
      <c r="O856" s="17">
        <v>0.13600000000000001</v>
      </c>
    </row>
    <row r="857" spans="2:15" ht="12.65" customHeight="1" x14ac:dyDescent="0.25">
      <c r="B857" s="8">
        <v>56310</v>
      </c>
      <c r="N857" s="21">
        <v>35520</v>
      </c>
      <c r="O857" s="17">
        <v>0.13450000000000001</v>
      </c>
    </row>
    <row r="858" spans="2:15" ht="12.65" customHeight="1" x14ac:dyDescent="0.25">
      <c r="B858" s="8">
        <v>56370</v>
      </c>
      <c r="N858" s="21">
        <v>35521</v>
      </c>
      <c r="O858" s="17">
        <v>0.13200000000000001</v>
      </c>
    </row>
    <row r="859" spans="2:15" ht="12.65" customHeight="1" x14ac:dyDescent="0.25">
      <c r="B859" s="8">
        <v>56374</v>
      </c>
      <c r="N859" s="21">
        <v>35522</v>
      </c>
      <c r="O859" s="17">
        <v>0.1305</v>
      </c>
    </row>
    <row r="860" spans="2:15" ht="12.65" customHeight="1" x14ac:dyDescent="0.25">
      <c r="B860" s="8">
        <v>56384</v>
      </c>
      <c r="N860" s="21">
        <v>35523</v>
      </c>
      <c r="O860" s="17">
        <v>0.1313</v>
      </c>
    </row>
    <row r="861" spans="2:15" ht="12.65" customHeight="1" x14ac:dyDescent="0.25">
      <c r="B861" s="8">
        <v>56403</v>
      </c>
      <c r="N861" s="21">
        <v>35524</v>
      </c>
      <c r="O861" s="17">
        <v>0.13250000000000001</v>
      </c>
    </row>
    <row r="862" spans="2:15" ht="12.65" customHeight="1" x14ac:dyDescent="0.25">
      <c r="B862" s="8">
        <v>56478</v>
      </c>
      <c r="N862" s="21">
        <v>35527</v>
      </c>
      <c r="O862" s="17">
        <v>0.13250000000000001</v>
      </c>
    </row>
    <row r="863" spans="2:15" ht="12.65" customHeight="1" x14ac:dyDescent="0.25">
      <c r="B863" s="8">
        <v>56507</v>
      </c>
      <c r="N863" s="21">
        <v>35528</v>
      </c>
      <c r="O863" s="17">
        <v>0.13150000000000001</v>
      </c>
    </row>
    <row r="864" spans="2:15" ht="12.65" customHeight="1" x14ac:dyDescent="0.25">
      <c r="B864" s="8">
        <v>56508</v>
      </c>
      <c r="N864" s="21">
        <v>35529</v>
      </c>
      <c r="O864" s="17">
        <v>0.1305</v>
      </c>
    </row>
    <row r="865" spans="2:15" ht="12.65" customHeight="1" x14ac:dyDescent="0.25">
      <c r="B865" s="8">
        <v>56509</v>
      </c>
      <c r="N865" s="21">
        <v>35530</v>
      </c>
      <c r="O865" s="17">
        <v>0.13</v>
      </c>
    </row>
    <row r="866" spans="2:15" ht="12.65" customHeight="1" x14ac:dyDescent="0.25">
      <c r="B866" s="8">
        <v>56527</v>
      </c>
      <c r="N866" s="21">
        <v>35531</v>
      </c>
      <c r="O866" s="17">
        <v>0.13</v>
      </c>
    </row>
    <row r="867" spans="2:15" ht="12.65" customHeight="1" x14ac:dyDescent="0.25">
      <c r="B867" s="8">
        <v>56531</v>
      </c>
      <c r="N867" s="21">
        <v>35534</v>
      </c>
      <c r="O867" s="17">
        <v>0.1295</v>
      </c>
    </row>
    <row r="868" spans="2:15" ht="12.65" customHeight="1" x14ac:dyDescent="0.25">
      <c r="B868" s="9">
        <v>56608</v>
      </c>
      <c r="N868" s="21">
        <v>35535</v>
      </c>
      <c r="O868" s="17">
        <v>0.1305</v>
      </c>
    </row>
    <row r="869" spans="2:15" ht="12.65" customHeight="1" x14ac:dyDescent="0.25">
      <c r="N869" s="21">
        <v>35536</v>
      </c>
      <c r="O869" s="17">
        <v>0.13200000000000001</v>
      </c>
    </row>
    <row r="870" spans="2:15" ht="12.65" customHeight="1" x14ac:dyDescent="0.25">
      <c r="N870" s="21">
        <v>35537</v>
      </c>
      <c r="O870" s="17">
        <v>0.13250000000000001</v>
      </c>
    </row>
    <row r="871" spans="2:15" ht="12.65" customHeight="1" x14ac:dyDescent="0.25">
      <c r="N871" s="21">
        <v>35538</v>
      </c>
      <c r="O871" s="17">
        <v>0.13200000000000001</v>
      </c>
    </row>
    <row r="872" spans="2:15" ht="12.65" customHeight="1" x14ac:dyDescent="0.25">
      <c r="N872" s="21">
        <v>35541</v>
      </c>
      <c r="O872" s="17">
        <v>0.13100000000000001</v>
      </c>
    </row>
    <row r="873" spans="2:15" ht="12.65" customHeight="1" x14ac:dyDescent="0.25">
      <c r="N873" s="21">
        <v>35542</v>
      </c>
      <c r="O873" s="17">
        <v>0.13100000000000001</v>
      </c>
    </row>
    <row r="874" spans="2:15" ht="12.65" customHeight="1" x14ac:dyDescent="0.25">
      <c r="N874" s="21">
        <v>35543</v>
      </c>
      <c r="O874" s="17">
        <v>0.13100000000000001</v>
      </c>
    </row>
    <row r="875" spans="2:15" ht="12.65" customHeight="1" x14ac:dyDescent="0.25">
      <c r="N875" s="21">
        <v>35544</v>
      </c>
      <c r="O875" s="17">
        <v>0.13100000000000001</v>
      </c>
    </row>
    <row r="876" spans="2:15" ht="12.65" customHeight="1" x14ac:dyDescent="0.25">
      <c r="N876" s="21">
        <v>35545</v>
      </c>
      <c r="O876" s="17">
        <v>0.13100000000000001</v>
      </c>
    </row>
    <row r="877" spans="2:15" ht="12.65" customHeight="1" x14ac:dyDescent="0.25">
      <c r="N877" s="21">
        <v>35548</v>
      </c>
      <c r="O877" s="17">
        <v>0.13100000000000001</v>
      </c>
    </row>
    <row r="878" spans="2:15" ht="12.65" customHeight="1" x14ac:dyDescent="0.25">
      <c r="N878" s="21">
        <v>35549</v>
      </c>
      <c r="O878" s="17">
        <v>0.13100000000000001</v>
      </c>
    </row>
    <row r="879" spans="2:15" ht="12.65" customHeight="1" x14ac:dyDescent="0.25">
      <c r="N879" s="21">
        <v>35550</v>
      </c>
      <c r="O879" s="17">
        <v>0.13100000000000001</v>
      </c>
    </row>
    <row r="880" spans="2:15" ht="12.65" customHeight="1" x14ac:dyDescent="0.25">
      <c r="N880" s="21">
        <v>35552</v>
      </c>
      <c r="O880" s="17">
        <v>0.13100000000000001</v>
      </c>
    </row>
    <row r="881" spans="14:15" ht="12.65" customHeight="1" x14ac:dyDescent="0.25">
      <c r="N881" s="21">
        <v>35556</v>
      </c>
      <c r="O881" s="17">
        <v>0.13100000000000001</v>
      </c>
    </row>
    <row r="882" spans="14:15" ht="12.65" customHeight="1" x14ac:dyDescent="0.25">
      <c r="N882" s="21">
        <v>35557</v>
      </c>
      <c r="O882" s="17">
        <v>0.13100000000000001</v>
      </c>
    </row>
    <row r="883" spans="14:15" ht="12.65" customHeight="1" x14ac:dyDescent="0.25">
      <c r="N883" s="21">
        <v>35558</v>
      </c>
      <c r="O883" s="17">
        <v>0.13100000000000001</v>
      </c>
    </row>
    <row r="884" spans="14:15" ht="12.65" customHeight="1" x14ac:dyDescent="0.25">
      <c r="N884" s="21">
        <v>35559</v>
      </c>
      <c r="O884" s="17">
        <v>0.1305</v>
      </c>
    </row>
    <row r="885" spans="14:15" ht="12.65" customHeight="1" x14ac:dyDescent="0.25">
      <c r="N885" s="21">
        <v>35562</v>
      </c>
      <c r="O885" s="17">
        <v>0.13</v>
      </c>
    </row>
    <row r="886" spans="14:15" ht="12.65" customHeight="1" x14ac:dyDescent="0.25">
      <c r="N886" s="21">
        <v>35563</v>
      </c>
      <c r="O886" s="17">
        <v>0.1295</v>
      </c>
    </row>
    <row r="887" spans="14:15" ht="12.65" customHeight="1" x14ac:dyDescent="0.25">
      <c r="N887" s="21">
        <v>35565</v>
      </c>
      <c r="O887" s="17">
        <v>0.1283</v>
      </c>
    </row>
    <row r="888" spans="14:15" ht="12.65" customHeight="1" x14ac:dyDescent="0.25">
      <c r="N888" s="21">
        <v>35566</v>
      </c>
      <c r="O888" s="17">
        <v>0.127</v>
      </c>
    </row>
    <row r="889" spans="14:15" ht="12.65" customHeight="1" x14ac:dyDescent="0.25">
      <c r="N889" s="21">
        <v>35569</v>
      </c>
      <c r="O889" s="17">
        <v>0.126</v>
      </c>
    </row>
    <row r="890" spans="14:15" ht="12.65" customHeight="1" x14ac:dyDescent="0.25">
      <c r="N890" s="21">
        <v>35570</v>
      </c>
      <c r="O890" s="17">
        <v>0.126</v>
      </c>
    </row>
    <row r="891" spans="14:15" ht="12.65" customHeight="1" x14ac:dyDescent="0.25">
      <c r="N891" s="21">
        <v>35571</v>
      </c>
      <c r="O891" s="17">
        <v>0.1265</v>
      </c>
    </row>
    <row r="892" spans="14:15" ht="12.65" customHeight="1" x14ac:dyDescent="0.25">
      <c r="N892" s="21">
        <v>35572</v>
      </c>
      <c r="O892" s="17">
        <v>0.1265</v>
      </c>
    </row>
    <row r="893" spans="14:15" ht="12.65" customHeight="1" x14ac:dyDescent="0.25">
      <c r="N893" s="21">
        <v>35573</v>
      </c>
      <c r="O893" s="17">
        <v>0.1265</v>
      </c>
    </row>
    <row r="894" spans="14:15" ht="12.65" customHeight="1" x14ac:dyDescent="0.25">
      <c r="N894" s="21">
        <v>35576</v>
      </c>
      <c r="O894" s="17">
        <v>0.1265</v>
      </c>
    </row>
    <row r="895" spans="14:15" ht="12.65" customHeight="1" x14ac:dyDescent="0.25">
      <c r="N895" s="21">
        <v>35577</v>
      </c>
      <c r="O895" s="17">
        <v>0.126</v>
      </c>
    </row>
    <row r="896" spans="14:15" ht="12.65" customHeight="1" x14ac:dyDescent="0.25">
      <c r="N896" s="21">
        <v>35578</v>
      </c>
      <c r="O896" s="17">
        <v>0.1245</v>
      </c>
    </row>
    <row r="897" spans="14:15" ht="12.65" customHeight="1" x14ac:dyDescent="0.25">
      <c r="N897" s="21">
        <v>35579</v>
      </c>
      <c r="O897" s="17">
        <v>0.123</v>
      </c>
    </row>
    <row r="898" spans="14:15" ht="12.65" customHeight="1" x14ac:dyDescent="0.25">
      <c r="N898" s="21">
        <v>35580</v>
      </c>
      <c r="O898" s="17">
        <v>0.12230000000000001</v>
      </c>
    </row>
    <row r="899" spans="14:15" ht="12.65" customHeight="1" x14ac:dyDescent="0.25">
      <c r="N899" s="21">
        <v>35583</v>
      </c>
      <c r="O899" s="17">
        <v>0.12230000000000001</v>
      </c>
    </row>
    <row r="900" spans="14:15" ht="12.65" customHeight="1" x14ac:dyDescent="0.25">
      <c r="N900" s="21">
        <v>35584</v>
      </c>
      <c r="O900" s="17">
        <v>0.12189999999999999</v>
      </c>
    </row>
    <row r="901" spans="14:15" ht="12.65" customHeight="1" x14ac:dyDescent="0.25">
      <c r="N901" s="21">
        <v>35585</v>
      </c>
      <c r="O901" s="17">
        <v>0.1195</v>
      </c>
    </row>
    <row r="902" spans="14:15" ht="12.65" customHeight="1" x14ac:dyDescent="0.25">
      <c r="N902" s="21">
        <v>35586</v>
      </c>
      <c r="O902" s="17">
        <v>0.11600000000000001</v>
      </c>
    </row>
    <row r="903" spans="14:15" ht="12.65" customHeight="1" x14ac:dyDescent="0.25">
      <c r="N903" s="21">
        <v>35590</v>
      </c>
      <c r="O903" s="17">
        <v>0.1153</v>
      </c>
    </row>
    <row r="904" spans="14:15" ht="12.65" customHeight="1" x14ac:dyDescent="0.25">
      <c r="N904" s="21">
        <v>35591</v>
      </c>
      <c r="O904" s="17">
        <v>0.113</v>
      </c>
    </row>
    <row r="905" spans="14:15" ht="12.65" customHeight="1" x14ac:dyDescent="0.25">
      <c r="N905" s="21">
        <v>35592</v>
      </c>
      <c r="O905" s="17">
        <v>0.114</v>
      </c>
    </row>
    <row r="906" spans="14:15" ht="12.65" customHeight="1" x14ac:dyDescent="0.25">
      <c r="N906" s="21">
        <v>35593</v>
      </c>
      <c r="O906" s="17">
        <v>0.11600000000000001</v>
      </c>
    </row>
    <row r="907" spans="14:15" ht="12.65" customHeight="1" x14ac:dyDescent="0.25">
      <c r="N907" s="21">
        <v>35594</v>
      </c>
      <c r="O907" s="17">
        <v>0.11600000000000001</v>
      </c>
    </row>
    <row r="908" spans="14:15" ht="12.65" customHeight="1" x14ac:dyDescent="0.25">
      <c r="N908" s="21">
        <v>35597</v>
      </c>
      <c r="O908" s="17">
        <v>0.11600000000000001</v>
      </c>
    </row>
    <row r="909" spans="14:15" ht="12.65" customHeight="1" x14ac:dyDescent="0.25">
      <c r="N909" s="21">
        <v>35598</v>
      </c>
      <c r="O909" s="17">
        <v>0.11700000000000001</v>
      </c>
    </row>
    <row r="910" spans="14:15" ht="12.65" customHeight="1" x14ac:dyDescent="0.25">
      <c r="N910" s="21">
        <v>35599</v>
      </c>
      <c r="O910" s="17">
        <v>0.11749999999999999</v>
      </c>
    </row>
    <row r="911" spans="14:15" ht="12.65" customHeight="1" x14ac:dyDescent="0.25">
      <c r="N911" s="21">
        <v>35600</v>
      </c>
      <c r="O911" s="17">
        <v>0.11749999999999999</v>
      </c>
    </row>
    <row r="912" spans="14:15" ht="12.65" customHeight="1" x14ac:dyDescent="0.25">
      <c r="N912" s="21">
        <v>35601</v>
      </c>
      <c r="O912" s="17">
        <v>0.11749999999999999</v>
      </c>
    </row>
    <row r="913" spans="14:15" ht="12.65" customHeight="1" x14ac:dyDescent="0.25">
      <c r="N913" s="21">
        <v>35604</v>
      </c>
      <c r="O913" s="17">
        <v>0.11849999999999999</v>
      </c>
    </row>
    <row r="914" spans="14:15" ht="12.65" customHeight="1" x14ac:dyDescent="0.25">
      <c r="N914" s="21">
        <v>35605</v>
      </c>
      <c r="O914" s="17">
        <v>0.12</v>
      </c>
    </row>
    <row r="915" spans="14:15" ht="12.65" customHeight="1" x14ac:dyDescent="0.25">
      <c r="N915" s="21">
        <v>35606</v>
      </c>
      <c r="O915" s="17">
        <v>0.1205</v>
      </c>
    </row>
    <row r="916" spans="14:15" ht="12.65" customHeight="1" x14ac:dyDescent="0.25">
      <c r="N916" s="21">
        <v>35607</v>
      </c>
      <c r="O916" s="17">
        <v>0.12</v>
      </c>
    </row>
    <row r="917" spans="14:15" ht="12.65" customHeight="1" x14ac:dyDescent="0.25">
      <c r="N917" s="21">
        <v>35608</v>
      </c>
      <c r="O917" s="17">
        <v>0.12</v>
      </c>
    </row>
    <row r="918" spans="14:15" ht="12.65" customHeight="1" x14ac:dyDescent="0.25">
      <c r="N918" s="21">
        <v>35611</v>
      </c>
      <c r="O918" s="17">
        <v>0.12</v>
      </c>
    </row>
    <row r="919" spans="14:15" ht="12.65" customHeight="1" x14ac:dyDescent="0.25">
      <c r="N919" s="21">
        <v>35612</v>
      </c>
      <c r="O919" s="17">
        <v>0.11899999999999999</v>
      </c>
    </row>
    <row r="920" spans="14:15" ht="12.65" customHeight="1" x14ac:dyDescent="0.25">
      <c r="N920" s="21">
        <v>35613</v>
      </c>
      <c r="O920" s="17">
        <v>0.11799999999999999</v>
      </c>
    </row>
    <row r="921" spans="14:15" ht="12.65" customHeight="1" x14ac:dyDescent="0.25">
      <c r="N921" s="21">
        <v>35614</v>
      </c>
      <c r="O921" s="17">
        <v>0.11550000000000001</v>
      </c>
    </row>
    <row r="922" spans="14:15" ht="12.65" customHeight="1" x14ac:dyDescent="0.25">
      <c r="N922" s="21">
        <v>35615</v>
      </c>
      <c r="O922" s="17">
        <v>0.11600000000000001</v>
      </c>
    </row>
    <row r="923" spans="14:15" ht="12.65" customHeight="1" x14ac:dyDescent="0.25">
      <c r="N923" s="21">
        <v>35618</v>
      </c>
      <c r="O923" s="17">
        <v>0.11749999999999999</v>
      </c>
    </row>
    <row r="924" spans="14:15" ht="12.65" customHeight="1" x14ac:dyDescent="0.25">
      <c r="N924" s="21">
        <v>35619</v>
      </c>
      <c r="O924" s="17">
        <v>0.11700000000000001</v>
      </c>
    </row>
    <row r="925" spans="14:15" ht="12.65" customHeight="1" x14ac:dyDescent="0.25">
      <c r="N925" s="21">
        <v>35620</v>
      </c>
      <c r="O925" s="17">
        <v>0.11700000000000001</v>
      </c>
    </row>
    <row r="926" spans="14:15" ht="12.65" customHeight="1" x14ac:dyDescent="0.25">
      <c r="N926" s="21">
        <v>35621</v>
      </c>
      <c r="O926" s="17">
        <v>0.11700000000000001</v>
      </c>
    </row>
    <row r="927" spans="14:15" ht="12.65" customHeight="1" x14ac:dyDescent="0.25">
      <c r="N927" s="21">
        <v>35622</v>
      </c>
      <c r="O927" s="17">
        <v>0.11700000000000001</v>
      </c>
    </row>
    <row r="928" spans="14:15" ht="12.65" customHeight="1" x14ac:dyDescent="0.25">
      <c r="N928" s="21">
        <v>35625</v>
      </c>
      <c r="O928" s="17">
        <v>0.11749999999999999</v>
      </c>
    </row>
    <row r="929" spans="14:15" ht="12.65" customHeight="1" x14ac:dyDescent="0.25">
      <c r="N929" s="21">
        <v>35626</v>
      </c>
      <c r="O929" s="17">
        <v>0.11849999999999999</v>
      </c>
    </row>
    <row r="930" spans="14:15" ht="12.65" customHeight="1" x14ac:dyDescent="0.25">
      <c r="N930" s="21">
        <v>35627</v>
      </c>
      <c r="O930" s="17">
        <v>0.1205</v>
      </c>
    </row>
    <row r="931" spans="14:15" ht="12.65" customHeight="1" x14ac:dyDescent="0.25">
      <c r="N931" s="21">
        <v>35629</v>
      </c>
      <c r="O931" s="17">
        <v>0.122</v>
      </c>
    </row>
    <row r="932" spans="14:15" ht="12.65" customHeight="1" x14ac:dyDescent="0.25">
      <c r="N932" s="21">
        <v>35632</v>
      </c>
      <c r="O932" s="17">
        <v>0.122</v>
      </c>
    </row>
    <row r="933" spans="14:15" ht="12.65" customHeight="1" x14ac:dyDescent="0.25">
      <c r="N933" s="21">
        <v>35633</v>
      </c>
      <c r="O933" s="17">
        <v>0.122</v>
      </c>
    </row>
    <row r="934" spans="14:15" ht="12.65" customHeight="1" x14ac:dyDescent="0.25">
      <c r="N934" s="21">
        <v>35634</v>
      </c>
      <c r="O934" s="17">
        <v>0.1215</v>
      </c>
    </row>
    <row r="935" spans="14:15" ht="12.65" customHeight="1" x14ac:dyDescent="0.25">
      <c r="N935" s="21">
        <v>35635</v>
      </c>
      <c r="O935" s="17">
        <v>0.121</v>
      </c>
    </row>
    <row r="936" spans="14:15" ht="12.65" customHeight="1" x14ac:dyDescent="0.25">
      <c r="N936" s="21">
        <v>35636</v>
      </c>
      <c r="O936" s="17">
        <v>0.121</v>
      </c>
    </row>
    <row r="937" spans="14:15" ht="12.65" customHeight="1" x14ac:dyDescent="0.25">
      <c r="N937" s="21">
        <v>35639</v>
      </c>
      <c r="O937" s="17">
        <v>0.11899999999999999</v>
      </c>
    </row>
    <row r="938" spans="14:15" ht="12.65" customHeight="1" x14ac:dyDescent="0.25">
      <c r="N938" s="21">
        <v>35640</v>
      </c>
      <c r="O938" s="17">
        <v>0.1195</v>
      </c>
    </row>
    <row r="939" spans="14:15" ht="12.65" customHeight="1" x14ac:dyDescent="0.25">
      <c r="N939" s="21">
        <v>35641</v>
      </c>
      <c r="O939" s="17">
        <v>0.12</v>
      </c>
    </row>
    <row r="940" spans="14:15" ht="12.65" customHeight="1" x14ac:dyDescent="0.25">
      <c r="N940" s="21">
        <v>35642</v>
      </c>
      <c r="O940" s="17">
        <v>0.12</v>
      </c>
    </row>
    <row r="941" spans="14:15" ht="12.65" customHeight="1" x14ac:dyDescent="0.25">
      <c r="N941" s="21">
        <v>35643</v>
      </c>
      <c r="O941" s="17">
        <v>0.12</v>
      </c>
    </row>
    <row r="942" spans="14:15" ht="12.65" customHeight="1" x14ac:dyDescent="0.25">
      <c r="N942" s="21">
        <v>35646</v>
      </c>
      <c r="O942" s="17">
        <v>0.11890000000000001</v>
      </c>
    </row>
    <row r="943" spans="14:15" ht="12.65" customHeight="1" x14ac:dyDescent="0.25">
      <c r="N943" s="21">
        <v>35647</v>
      </c>
      <c r="O943" s="17">
        <v>0.12</v>
      </c>
    </row>
    <row r="944" spans="14:15" ht="12.65" customHeight="1" x14ac:dyDescent="0.25">
      <c r="N944" s="21">
        <v>35648</v>
      </c>
      <c r="O944" s="17">
        <v>0.1205</v>
      </c>
    </row>
    <row r="945" spans="14:15" ht="12.65" customHeight="1" x14ac:dyDescent="0.25">
      <c r="N945" s="21">
        <v>35649</v>
      </c>
      <c r="O945" s="17">
        <v>0.121</v>
      </c>
    </row>
    <row r="946" spans="14:15" ht="12.65" customHeight="1" x14ac:dyDescent="0.25">
      <c r="N946" s="21">
        <v>35650</v>
      </c>
      <c r="O946" s="17">
        <v>0.1215</v>
      </c>
    </row>
    <row r="947" spans="14:15" ht="12.65" customHeight="1" x14ac:dyDescent="0.25">
      <c r="N947" s="21">
        <v>35653</v>
      </c>
      <c r="O947" s="17">
        <v>0.123</v>
      </c>
    </row>
    <row r="948" spans="14:15" ht="12.65" customHeight="1" x14ac:dyDescent="0.25">
      <c r="N948" s="21">
        <v>35654</v>
      </c>
      <c r="O948" s="17">
        <v>0.125</v>
      </c>
    </row>
    <row r="949" spans="14:15" ht="12.65" customHeight="1" x14ac:dyDescent="0.25">
      <c r="N949" s="21">
        <v>35655</v>
      </c>
      <c r="O949" s="17">
        <v>0.1255</v>
      </c>
    </row>
    <row r="950" spans="14:15" ht="12.65" customHeight="1" x14ac:dyDescent="0.25">
      <c r="N950" s="21">
        <v>35656</v>
      </c>
      <c r="O950" s="17">
        <v>0.126</v>
      </c>
    </row>
    <row r="951" spans="14:15" ht="12.65" customHeight="1" x14ac:dyDescent="0.25">
      <c r="N951" s="21">
        <v>35660</v>
      </c>
      <c r="O951" s="17">
        <v>0.129</v>
      </c>
    </row>
    <row r="952" spans="14:15" ht="12.65" customHeight="1" x14ac:dyDescent="0.25">
      <c r="N952" s="21">
        <v>35661</v>
      </c>
      <c r="O952" s="17">
        <v>0.1305</v>
      </c>
    </row>
    <row r="953" spans="14:15" ht="12.65" customHeight="1" x14ac:dyDescent="0.25">
      <c r="N953" s="21">
        <v>35662</v>
      </c>
      <c r="O953" s="17">
        <v>0.13089999999999999</v>
      </c>
    </row>
    <row r="954" spans="14:15" ht="12.65" customHeight="1" x14ac:dyDescent="0.25">
      <c r="N954" s="21">
        <v>35663</v>
      </c>
      <c r="O954" s="17">
        <v>0.13139999999999999</v>
      </c>
    </row>
    <row r="955" spans="14:15" ht="12.65" customHeight="1" x14ac:dyDescent="0.25">
      <c r="N955" s="21">
        <v>35664</v>
      </c>
      <c r="O955" s="17">
        <v>0.13100000000000001</v>
      </c>
    </row>
    <row r="956" spans="14:15" ht="12.65" customHeight="1" x14ac:dyDescent="0.25">
      <c r="N956" s="21">
        <v>35667</v>
      </c>
      <c r="O956" s="17">
        <v>0.1295</v>
      </c>
    </row>
    <row r="957" spans="14:15" ht="12.65" customHeight="1" x14ac:dyDescent="0.25">
      <c r="N957" s="21">
        <v>35668</v>
      </c>
      <c r="O957" s="17">
        <v>0.13</v>
      </c>
    </row>
    <row r="958" spans="14:15" ht="12.65" customHeight="1" x14ac:dyDescent="0.25">
      <c r="N958" s="21">
        <v>35669</v>
      </c>
      <c r="O958" s="17">
        <v>0.13100000000000001</v>
      </c>
    </row>
    <row r="959" spans="14:15" ht="12.65" customHeight="1" x14ac:dyDescent="0.25">
      <c r="N959" s="21">
        <v>35670</v>
      </c>
      <c r="O959" s="17">
        <v>0.13200000000000001</v>
      </c>
    </row>
    <row r="960" spans="14:15" ht="12.65" customHeight="1" x14ac:dyDescent="0.25">
      <c r="N960" s="21">
        <v>35671</v>
      </c>
      <c r="O960" s="17">
        <v>0.13350000000000001</v>
      </c>
    </row>
    <row r="961" spans="14:15" ht="12.65" customHeight="1" x14ac:dyDescent="0.25">
      <c r="N961" s="21">
        <v>35674</v>
      </c>
      <c r="O961" s="17">
        <v>0.13400000000000001</v>
      </c>
    </row>
    <row r="962" spans="14:15" ht="12.65" customHeight="1" x14ac:dyDescent="0.25">
      <c r="N962" s="21">
        <v>35675</v>
      </c>
      <c r="O962" s="17">
        <v>0.13400000000000001</v>
      </c>
    </row>
    <row r="963" spans="14:15" ht="12.65" customHeight="1" x14ac:dyDescent="0.25">
      <c r="N963" s="21">
        <v>35676</v>
      </c>
      <c r="O963" s="17">
        <v>0.13400000000000001</v>
      </c>
    </row>
    <row r="964" spans="14:15" ht="12.65" customHeight="1" x14ac:dyDescent="0.25">
      <c r="N964" s="21">
        <v>35677</v>
      </c>
      <c r="O964" s="17">
        <v>0.13350000000000001</v>
      </c>
    </row>
    <row r="965" spans="14:15" ht="12.65" customHeight="1" x14ac:dyDescent="0.25">
      <c r="N965" s="21">
        <v>35678</v>
      </c>
      <c r="O965" s="17">
        <v>0.13300000000000001</v>
      </c>
    </row>
    <row r="966" spans="14:15" ht="12.65" customHeight="1" x14ac:dyDescent="0.25">
      <c r="N966" s="21">
        <v>35681</v>
      </c>
      <c r="O966" s="17">
        <v>0.1305</v>
      </c>
    </row>
    <row r="967" spans="14:15" ht="12.65" customHeight="1" x14ac:dyDescent="0.25">
      <c r="N967" s="21">
        <v>35682</v>
      </c>
      <c r="O967" s="17">
        <v>0.13150000000000001</v>
      </c>
    </row>
    <row r="968" spans="14:15" ht="12.65" customHeight="1" x14ac:dyDescent="0.25">
      <c r="N968" s="21">
        <v>35683</v>
      </c>
      <c r="O968" s="17">
        <v>0.13300000000000001</v>
      </c>
    </row>
    <row r="969" spans="14:15" ht="12.65" customHeight="1" x14ac:dyDescent="0.25">
      <c r="N969" s="21">
        <v>35684</v>
      </c>
      <c r="O969" s="17">
        <v>0.13400000000000001</v>
      </c>
    </row>
    <row r="970" spans="14:15" ht="12.65" customHeight="1" x14ac:dyDescent="0.25">
      <c r="N970" s="21">
        <v>35685</v>
      </c>
      <c r="O970" s="17">
        <v>0.13350000000000001</v>
      </c>
    </row>
    <row r="971" spans="14:15" ht="12.65" customHeight="1" x14ac:dyDescent="0.25">
      <c r="N971" s="21">
        <v>35691</v>
      </c>
      <c r="O971" s="17">
        <v>0.13300000000000001</v>
      </c>
    </row>
    <row r="972" spans="14:15" ht="12.65" customHeight="1" x14ac:dyDescent="0.25">
      <c r="N972" s="21">
        <v>35692</v>
      </c>
      <c r="O972" s="17">
        <v>0.13300000000000001</v>
      </c>
    </row>
    <row r="973" spans="14:15" ht="12.65" customHeight="1" x14ac:dyDescent="0.25">
      <c r="N973" s="21">
        <v>35695</v>
      </c>
      <c r="O973" s="17">
        <v>0.13250000000000001</v>
      </c>
    </row>
    <row r="974" spans="14:15" ht="12.65" customHeight="1" x14ac:dyDescent="0.25">
      <c r="N974" s="21">
        <v>35696</v>
      </c>
      <c r="O974" s="17">
        <v>0.13350000000000001</v>
      </c>
    </row>
    <row r="975" spans="14:15" ht="12.65" customHeight="1" x14ac:dyDescent="0.25">
      <c r="N975" s="21">
        <v>35697</v>
      </c>
      <c r="O975" s="17">
        <v>0.13450000000000001</v>
      </c>
    </row>
    <row r="976" spans="14:15" ht="12.65" customHeight="1" x14ac:dyDescent="0.25">
      <c r="N976" s="21">
        <v>35698</v>
      </c>
      <c r="O976" s="17">
        <v>0.13650000000000001</v>
      </c>
    </row>
    <row r="977" spans="14:15" ht="12.65" customHeight="1" x14ac:dyDescent="0.25">
      <c r="N977" s="21">
        <v>35699</v>
      </c>
      <c r="O977" s="17">
        <v>0.13700000000000001</v>
      </c>
    </row>
    <row r="978" spans="14:15" ht="12.65" customHeight="1" x14ac:dyDescent="0.25">
      <c r="N978" s="21">
        <v>35702</v>
      </c>
      <c r="O978" s="17">
        <v>0.13750000000000001</v>
      </c>
    </row>
    <row r="979" spans="14:15" ht="12.65" customHeight="1" x14ac:dyDescent="0.25">
      <c r="N979" s="21">
        <v>35703</v>
      </c>
      <c r="O979" s="17">
        <v>0.13750000000000001</v>
      </c>
    </row>
    <row r="980" spans="14:15" ht="12.65" customHeight="1" x14ac:dyDescent="0.25">
      <c r="N980" s="21">
        <v>35704</v>
      </c>
      <c r="O980" s="17">
        <v>0.1376</v>
      </c>
    </row>
    <row r="981" spans="14:15" ht="12.65" customHeight="1" x14ac:dyDescent="0.25">
      <c r="N981" s="21">
        <v>35705</v>
      </c>
      <c r="O981" s="17">
        <v>0.13669999999999999</v>
      </c>
    </row>
    <row r="982" spans="14:15" ht="12.65" customHeight="1" x14ac:dyDescent="0.25">
      <c r="N982" s="21">
        <v>35709</v>
      </c>
      <c r="O982" s="17">
        <v>0.13700000000000001</v>
      </c>
    </row>
    <row r="983" spans="14:15" ht="12.65" customHeight="1" x14ac:dyDescent="0.25">
      <c r="N983" s="21">
        <v>35710</v>
      </c>
      <c r="O983" s="17">
        <v>0.13700000000000001</v>
      </c>
    </row>
    <row r="984" spans="14:15" ht="12.65" customHeight="1" x14ac:dyDescent="0.25">
      <c r="N984" s="21">
        <v>35711</v>
      </c>
      <c r="O984" s="17">
        <v>0.13800000000000001</v>
      </c>
    </row>
    <row r="985" spans="14:15" ht="12.65" customHeight="1" x14ac:dyDescent="0.25">
      <c r="N985" s="21">
        <v>35712</v>
      </c>
      <c r="O985" s="17">
        <v>0.14000000000000001</v>
      </c>
    </row>
    <row r="986" spans="14:15" ht="12.65" customHeight="1" x14ac:dyDescent="0.25">
      <c r="N986" s="21">
        <v>35713</v>
      </c>
      <c r="O986" s="17">
        <v>0.14099999999999999</v>
      </c>
    </row>
    <row r="987" spans="14:15" ht="12.65" customHeight="1" x14ac:dyDescent="0.25">
      <c r="N987" s="21">
        <v>35716</v>
      </c>
      <c r="O987" s="17">
        <v>0.14099999999999999</v>
      </c>
    </row>
    <row r="988" spans="14:15" ht="12.65" customHeight="1" x14ac:dyDescent="0.25">
      <c r="N988" s="21">
        <v>35717</v>
      </c>
      <c r="O988" s="17">
        <v>0.14050000000000001</v>
      </c>
    </row>
    <row r="989" spans="14:15" ht="12.65" customHeight="1" x14ac:dyDescent="0.25">
      <c r="N989" s="21">
        <v>35718</v>
      </c>
      <c r="O989" s="17">
        <v>0.13950000000000001</v>
      </c>
    </row>
    <row r="990" spans="14:15" ht="12.65" customHeight="1" x14ac:dyDescent="0.25">
      <c r="N990" s="21">
        <v>35719</v>
      </c>
      <c r="O990" s="17">
        <v>0.13950000000000001</v>
      </c>
    </row>
    <row r="991" spans="14:15" ht="12.65" customHeight="1" x14ac:dyDescent="0.25">
      <c r="N991" s="21">
        <v>35720</v>
      </c>
      <c r="O991" s="17">
        <v>0.13900000000000001</v>
      </c>
    </row>
    <row r="992" spans="14:15" ht="12.65" customHeight="1" x14ac:dyDescent="0.25">
      <c r="N992" s="21">
        <v>35723</v>
      </c>
      <c r="O992" s="17">
        <v>0.13800000000000001</v>
      </c>
    </row>
    <row r="993" spans="14:15" ht="12.65" customHeight="1" x14ac:dyDescent="0.25">
      <c r="N993" s="21">
        <v>35724</v>
      </c>
      <c r="O993" s="17">
        <v>0.13800000000000001</v>
      </c>
    </row>
    <row r="994" spans="14:15" ht="12.65" customHeight="1" x14ac:dyDescent="0.25">
      <c r="N994" s="21">
        <v>35725</v>
      </c>
      <c r="O994" s="17">
        <v>0.13500000000000001</v>
      </c>
    </row>
    <row r="995" spans="14:15" ht="12.65" customHeight="1" x14ac:dyDescent="0.25">
      <c r="N995" s="21">
        <v>35726</v>
      </c>
      <c r="O995" s="17">
        <v>0.13400000000000001</v>
      </c>
    </row>
    <row r="996" spans="14:15" ht="12.65" customHeight="1" x14ac:dyDescent="0.25">
      <c r="N996" s="21">
        <v>35727</v>
      </c>
      <c r="O996" s="17">
        <v>0.13550000000000001</v>
      </c>
    </row>
    <row r="997" spans="14:15" ht="12.65" customHeight="1" x14ac:dyDescent="0.25">
      <c r="N997" s="21">
        <v>35730</v>
      </c>
      <c r="O997" s="17">
        <v>0.13730000000000001</v>
      </c>
    </row>
    <row r="998" spans="14:15" ht="12.65" customHeight="1" x14ac:dyDescent="0.25">
      <c r="N998" s="21">
        <v>35731</v>
      </c>
      <c r="O998" s="17">
        <v>0.13850000000000001</v>
      </c>
    </row>
    <row r="999" spans="14:15" ht="12.65" customHeight="1" x14ac:dyDescent="0.25">
      <c r="N999" s="21">
        <v>35732</v>
      </c>
      <c r="O999" s="17">
        <v>0.13800000000000001</v>
      </c>
    </row>
    <row r="1000" spans="14:15" ht="12.65" customHeight="1" x14ac:dyDescent="0.25">
      <c r="N1000" s="21">
        <v>35733</v>
      </c>
      <c r="O1000" s="17">
        <v>0.13750000000000001</v>
      </c>
    </row>
    <row r="1001" spans="14:15" ht="12.65" customHeight="1" x14ac:dyDescent="0.25">
      <c r="N1001" s="21">
        <v>35734</v>
      </c>
      <c r="O1001" s="17">
        <v>0.13700000000000001</v>
      </c>
    </row>
    <row r="1002" spans="14:15" ht="12.65" customHeight="1" x14ac:dyDescent="0.25">
      <c r="N1002" s="21">
        <v>35737</v>
      </c>
      <c r="O1002" s="17">
        <v>0.13600000000000001</v>
      </c>
    </row>
    <row r="1003" spans="14:15" ht="12.65" customHeight="1" x14ac:dyDescent="0.25">
      <c r="N1003" s="21">
        <v>35738</v>
      </c>
      <c r="O1003" s="17">
        <v>0.13550000000000001</v>
      </c>
    </row>
    <row r="1004" spans="14:15" ht="12.65" customHeight="1" x14ac:dyDescent="0.25">
      <c r="N1004" s="21">
        <v>35739</v>
      </c>
      <c r="O1004" s="17">
        <v>0.13550000000000001</v>
      </c>
    </row>
    <row r="1005" spans="14:15" ht="12.65" customHeight="1" x14ac:dyDescent="0.25">
      <c r="N1005" s="21">
        <v>35740</v>
      </c>
      <c r="O1005" s="17">
        <v>0.13650000000000001</v>
      </c>
    </row>
    <row r="1006" spans="14:15" ht="12.65" customHeight="1" x14ac:dyDescent="0.25">
      <c r="N1006" s="21">
        <v>35741</v>
      </c>
      <c r="O1006" s="17">
        <v>0.13750000000000001</v>
      </c>
    </row>
    <row r="1007" spans="14:15" ht="12.65" customHeight="1" x14ac:dyDescent="0.25">
      <c r="N1007" s="21">
        <v>35744</v>
      </c>
      <c r="O1007" s="17">
        <v>0.13850000000000001</v>
      </c>
    </row>
    <row r="1008" spans="14:15" ht="12.65" customHeight="1" x14ac:dyDescent="0.25">
      <c r="N1008" s="21">
        <v>35745</v>
      </c>
      <c r="O1008" s="17">
        <v>0.13950000000000001</v>
      </c>
    </row>
    <row r="1009" spans="14:15" ht="12.65" customHeight="1" x14ac:dyDescent="0.25">
      <c r="N1009" s="21">
        <v>35746</v>
      </c>
      <c r="O1009" s="17">
        <v>0.14050000000000001</v>
      </c>
    </row>
    <row r="1010" spans="14:15" ht="12.65" customHeight="1" x14ac:dyDescent="0.25">
      <c r="N1010" s="21">
        <v>35747</v>
      </c>
      <c r="O1010" s="17">
        <v>0.14050000000000001</v>
      </c>
    </row>
    <row r="1011" spans="14:15" ht="12.65" customHeight="1" x14ac:dyDescent="0.25">
      <c r="N1011" s="21">
        <v>35748</v>
      </c>
      <c r="O1011" s="17">
        <v>0.14000000000000001</v>
      </c>
    </row>
    <row r="1012" spans="14:15" ht="12.65" customHeight="1" x14ac:dyDescent="0.25">
      <c r="N1012" s="21">
        <v>35751</v>
      </c>
      <c r="O1012" s="17">
        <v>0.14050000000000001</v>
      </c>
    </row>
    <row r="1013" spans="14:15" ht="12.65" customHeight="1" x14ac:dyDescent="0.25">
      <c r="N1013" s="21">
        <v>35752</v>
      </c>
      <c r="O1013" s="17">
        <v>0.14199999999999999</v>
      </c>
    </row>
    <row r="1014" spans="14:15" ht="12.65" customHeight="1" x14ac:dyDescent="0.25">
      <c r="N1014" s="21">
        <v>35753</v>
      </c>
      <c r="O1014" s="17">
        <v>0.14499999999999999</v>
      </c>
    </row>
    <row r="1015" spans="14:15" ht="12.65" customHeight="1" x14ac:dyDescent="0.25">
      <c r="N1015" s="21">
        <v>35754</v>
      </c>
      <c r="O1015" s="17">
        <v>0.14699999999999999</v>
      </c>
    </row>
    <row r="1016" spans="14:15" ht="12.65" customHeight="1" x14ac:dyDescent="0.25">
      <c r="N1016" s="21">
        <v>35755</v>
      </c>
      <c r="O1016" s="17">
        <v>0.14849999999999999</v>
      </c>
    </row>
    <row r="1017" spans="14:15" ht="12.65" customHeight="1" x14ac:dyDescent="0.25">
      <c r="N1017" s="21">
        <v>35758</v>
      </c>
      <c r="O1017" s="17">
        <v>0.15160000000000001</v>
      </c>
    </row>
    <row r="1018" spans="14:15" ht="12.65" customHeight="1" x14ac:dyDescent="0.25">
      <c r="N1018" s="21">
        <v>35759</v>
      </c>
      <c r="O1018" s="17">
        <v>0.155</v>
      </c>
    </row>
    <row r="1019" spans="14:15" ht="12.65" customHeight="1" x14ac:dyDescent="0.25">
      <c r="N1019" s="21">
        <v>35760</v>
      </c>
      <c r="O1019" s="17">
        <v>0.17</v>
      </c>
    </row>
    <row r="1020" spans="14:15" ht="12.65" customHeight="1" x14ac:dyDescent="0.25">
      <c r="N1020" s="21">
        <v>35761</v>
      </c>
      <c r="O1020" s="17">
        <v>0.16500000000000001</v>
      </c>
    </row>
    <row r="1021" spans="14:15" ht="12.65" customHeight="1" x14ac:dyDescent="0.25">
      <c r="N1021" s="21">
        <v>35762</v>
      </c>
      <c r="O1021" s="17">
        <v>0.155</v>
      </c>
    </row>
    <row r="1022" spans="14:15" ht="12.65" customHeight="1" x14ac:dyDescent="0.25">
      <c r="N1022" s="21">
        <v>35765</v>
      </c>
      <c r="O1022" s="17">
        <v>0.15</v>
      </c>
    </row>
    <row r="1023" spans="14:15" ht="12.65" customHeight="1" x14ac:dyDescent="0.25">
      <c r="N1023" s="21">
        <v>35766</v>
      </c>
      <c r="O1023" s="17">
        <v>0.15</v>
      </c>
    </row>
    <row r="1024" spans="14:15" ht="12.65" customHeight="1" x14ac:dyDescent="0.25">
      <c r="N1024" s="21">
        <v>35767</v>
      </c>
      <c r="O1024" s="17">
        <v>0.155</v>
      </c>
    </row>
    <row r="1025" spans="14:15" ht="12.65" customHeight="1" x14ac:dyDescent="0.25">
      <c r="N1025" s="21">
        <v>35768</v>
      </c>
      <c r="O1025" s="17">
        <v>0.155</v>
      </c>
    </row>
    <row r="1026" spans="14:15" ht="12.65" customHeight="1" x14ac:dyDescent="0.25">
      <c r="N1026" s="21">
        <v>35769</v>
      </c>
      <c r="O1026" s="17">
        <v>0.155</v>
      </c>
    </row>
    <row r="1027" spans="14:15" ht="12.65" customHeight="1" x14ac:dyDescent="0.25">
      <c r="N1027" s="21">
        <v>35772</v>
      </c>
      <c r="O1027" s="17">
        <v>0.155</v>
      </c>
    </row>
    <row r="1028" spans="14:15" ht="12.65" customHeight="1" x14ac:dyDescent="0.25">
      <c r="N1028" s="21">
        <v>35773</v>
      </c>
      <c r="O1028" s="17">
        <v>0.155</v>
      </c>
    </row>
    <row r="1029" spans="14:15" ht="12.65" customHeight="1" x14ac:dyDescent="0.25">
      <c r="N1029" s="21">
        <v>35774</v>
      </c>
      <c r="O1029" s="17">
        <v>0.155</v>
      </c>
    </row>
    <row r="1030" spans="14:15" ht="12.65" customHeight="1" x14ac:dyDescent="0.25">
      <c r="N1030" s="21">
        <v>35775</v>
      </c>
      <c r="O1030" s="17">
        <v>0.155</v>
      </c>
    </row>
    <row r="1031" spans="14:15" ht="12.65" customHeight="1" x14ac:dyDescent="0.25">
      <c r="N1031" s="21">
        <v>35776</v>
      </c>
      <c r="O1031" s="17">
        <v>0.155</v>
      </c>
    </row>
    <row r="1032" spans="14:15" ht="12.65" customHeight="1" x14ac:dyDescent="0.25">
      <c r="N1032" s="21">
        <v>35779</v>
      </c>
      <c r="O1032" s="17">
        <v>0.155</v>
      </c>
    </row>
    <row r="1033" spans="14:15" ht="12.65" customHeight="1" x14ac:dyDescent="0.25">
      <c r="N1033" s="21">
        <v>35780</v>
      </c>
      <c r="O1033" s="17">
        <v>0.155</v>
      </c>
    </row>
    <row r="1034" spans="14:15" ht="12.65" customHeight="1" x14ac:dyDescent="0.25">
      <c r="N1034" s="21">
        <v>35781</v>
      </c>
      <c r="O1034" s="17">
        <v>0.1618</v>
      </c>
    </row>
    <row r="1035" spans="14:15" ht="12.65" customHeight="1" x14ac:dyDescent="0.25">
      <c r="N1035" s="21">
        <v>35783</v>
      </c>
      <c r="O1035" s="17">
        <v>0.17469999999999999</v>
      </c>
    </row>
    <row r="1036" spans="14:15" ht="12.65" customHeight="1" x14ac:dyDescent="0.25">
      <c r="N1036" s="21">
        <v>35786</v>
      </c>
      <c r="O1036" s="17">
        <v>0.2077</v>
      </c>
    </row>
    <row r="1037" spans="14:15" ht="12.65" customHeight="1" x14ac:dyDescent="0.25">
      <c r="N1037" s="21">
        <v>35787</v>
      </c>
      <c r="O1037" s="17">
        <v>0.25</v>
      </c>
    </row>
    <row r="1038" spans="14:15" ht="12.65" customHeight="1" x14ac:dyDescent="0.25">
      <c r="N1038" s="21">
        <v>35788</v>
      </c>
      <c r="O1038" s="17">
        <v>0.25</v>
      </c>
    </row>
    <row r="1039" spans="14:15" ht="12.65" customHeight="1" x14ac:dyDescent="0.25">
      <c r="N1039" s="21">
        <v>35790</v>
      </c>
      <c r="O1039" s="17">
        <v>0.25</v>
      </c>
    </row>
    <row r="1040" spans="14:15" ht="12.65" customHeight="1" x14ac:dyDescent="0.25">
      <c r="N1040" s="21">
        <v>35793</v>
      </c>
      <c r="O1040" s="17">
        <v>0.25</v>
      </c>
    </row>
    <row r="1041" spans="14:15" ht="12.65" customHeight="1" x14ac:dyDescent="0.25">
      <c r="N1041" s="21">
        <v>35794</v>
      </c>
      <c r="O1041" s="17">
        <v>0.25</v>
      </c>
    </row>
    <row r="1042" spans="14:15" ht="12.65" customHeight="1" x14ac:dyDescent="0.25">
      <c r="N1042" s="21">
        <v>35795</v>
      </c>
      <c r="O1042" s="17">
        <v>0.25</v>
      </c>
    </row>
    <row r="1043" spans="14:15" ht="12.65" customHeight="1" x14ac:dyDescent="0.25">
      <c r="N1043" s="21">
        <v>35800</v>
      </c>
      <c r="O1043" s="17">
        <v>0.24249999999999999</v>
      </c>
    </row>
    <row r="1044" spans="14:15" ht="12.65" customHeight="1" x14ac:dyDescent="0.25">
      <c r="N1044" s="21">
        <v>35801</v>
      </c>
      <c r="O1044" s="17">
        <v>0.23</v>
      </c>
    </row>
    <row r="1045" spans="14:15" ht="12.65" customHeight="1" x14ac:dyDescent="0.25">
      <c r="N1045" s="21">
        <v>35802</v>
      </c>
      <c r="O1045" s="17">
        <v>0.23400000000000001</v>
      </c>
    </row>
    <row r="1046" spans="14:15" ht="12.65" customHeight="1" x14ac:dyDescent="0.25">
      <c r="N1046" s="21">
        <v>35803</v>
      </c>
      <c r="O1046" s="17">
        <v>0.23200000000000001</v>
      </c>
    </row>
    <row r="1047" spans="14:15" ht="12.65" customHeight="1" x14ac:dyDescent="0.25">
      <c r="N1047" s="21">
        <v>35804</v>
      </c>
      <c r="O1047" s="17">
        <v>0.2445</v>
      </c>
    </row>
    <row r="1048" spans="14:15" ht="12.65" customHeight="1" x14ac:dyDescent="0.25">
      <c r="N1048" s="21">
        <v>35807</v>
      </c>
      <c r="O1048" s="17">
        <v>0.23</v>
      </c>
    </row>
    <row r="1049" spans="14:15" ht="12.65" customHeight="1" x14ac:dyDescent="0.25">
      <c r="N1049" s="21">
        <v>35808</v>
      </c>
      <c r="O1049" s="17">
        <v>0.23</v>
      </c>
    </row>
    <row r="1050" spans="14:15" ht="12.65" customHeight="1" x14ac:dyDescent="0.25">
      <c r="N1050" s="21">
        <v>35809</v>
      </c>
      <c r="O1050" s="17">
        <v>0.23</v>
      </c>
    </row>
    <row r="1051" spans="14:15" ht="12.65" customHeight="1" x14ac:dyDescent="0.25">
      <c r="N1051" s="21">
        <v>35810</v>
      </c>
      <c r="O1051" s="17">
        <v>0.23</v>
      </c>
    </row>
    <row r="1052" spans="14:15" ht="12.65" customHeight="1" x14ac:dyDescent="0.25">
      <c r="N1052" s="21">
        <v>35811</v>
      </c>
      <c r="O1052" s="17">
        <v>0.23</v>
      </c>
    </row>
    <row r="1053" spans="14:15" ht="12.65" customHeight="1" x14ac:dyDescent="0.25">
      <c r="N1053" s="21">
        <v>35814</v>
      </c>
      <c r="O1053" s="17">
        <v>0.23</v>
      </c>
    </row>
    <row r="1054" spans="14:15" ht="12.65" customHeight="1" x14ac:dyDescent="0.25">
      <c r="N1054" s="21">
        <v>35815</v>
      </c>
      <c r="O1054" s="17">
        <v>0.23</v>
      </c>
    </row>
    <row r="1055" spans="14:15" ht="12.65" customHeight="1" x14ac:dyDescent="0.25">
      <c r="N1055" s="21">
        <v>35816</v>
      </c>
      <c r="O1055" s="17">
        <v>0.23</v>
      </c>
    </row>
    <row r="1056" spans="14:15" ht="12.65" customHeight="1" x14ac:dyDescent="0.25">
      <c r="N1056" s="21">
        <v>35817</v>
      </c>
      <c r="O1056" s="17">
        <v>0.23</v>
      </c>
    </row>
    <row r="1057" spans="14:15" ht="12.65" customHeight="1" x14ac:dyDescent="0.25">
      <c r="N1057" s="21">
        <v>35818</v>
      </c>
      <c r="O1057" s="17">
        <v>0.23</v>
      </c>
    </row>
    <row r="1058" spans="14:15" ht="12.65" customHeight="1" x14ac:dyDescent="0.25">
      <c r="N1058" s="21">
        <v>35821</v>
      </c>
      <c r="O1058" s="17">
        <v>0.23</v>
      </c>
    </row>
    <row r="1059" spans="14:15" ht="12.65" customHeight="1" x14ac:dyDescent="0.25">
      <c r="N1059" s="21">
        <v>35825</v>
      </c>
      <c r="O1059" s="17">
        <v>0.2175</v>
      </c>
    </row>
    <row r="1060" spans="14:15" ht="12.65" customHeight="1" x14ac:dyDescent="0.25">
      <c r="N1060" s="21">
        <v>35828</v>
      </c>
      <c r="O1060" s="17">
        <v>0.21</v>
      </c>
    </row>
    <row r="1061" spans="14:15" ht="12.65" customHeight="1" x14ac:dyDescent="0.25">
      <c r="N1061" s="21">
        <v>35829</v>
      </c>
      <c r="O1061" s="17">
        <v>0.21540000000000001</v>
      </c>
    </row>
    <row r="1062" spans="14:15" ht="12.65" customHeight="1" x14ac:dyDescent="0.25">
      <c r="N1062" s="21">
        <v>35830</v>
      </c>
      <c r="O1062" s="17">
        <v>0.21049999999999999</v>
      </c>
    </row>
    <row r="1063" spans="14:15" ht="12.65" customHeight="1" x14ac:dyDescent="0.25">
      <c r="N1063" s="21">
        <v>35831</v>
      </c>
      <c r="O1063" s="17">
        <v>0.20799999999999999</v>
      </c>
    </row>
    <row r="1064" spans="14:15" ht="12.65" customHeight="1" x14ac:dyDescent="0.25">
      <c r="N1064" s="21">
        <v>35832</v>
      </c>
      <c r="O1064" s="17">
        <v>0.20499999999999999</v>
      </c>
    </row>
    <row r="1065" spans="14:15" ht="12.65" customHeight="1" x14ac:dyDescent="0.25">
      <c r="N1065" s="21">
        <v>35835</v>
      </c>
      <c r="O1065" s="17">
        <v>0.2011</v>
      </c>
    </row>
    <row r="1066" spans="14:15" ht="12.65" customHeight="1" x14ac:dyDescent="0.25">
      <c r="N1066" s="21">
        <v>35836</v>
      </c>
      <c r="O1066" s="17">
        <v>0.20599999999999999</v>
      </c>
    </row>
    <row r="1067" spans="14:15" ht="12.65" customHeight="1" x14ac:dyDescent="0.25">
      <c r="N1067" s="21">
        <v>35837</v>
      </c>
      <c r="O1067" s="17">
        <v>0.20610000000000001</v>
      </c>
    </row>
    <row r="1068" spans="14:15" ht="12.65" customHeight="1" x14ac:dyDescent="0.25">
      <c r="N1068" s="21">
        <v>35838</v>
      </c>
      <c r="O1068" s="17">
        <v>0.2155</v>
      </c>
    </row>
    <row r="1069" spans="14:15" ht="12.65" customHeight="1" x14ac:dyDescent="0.25">
      <c r="N1069" s="21">
        <v>35839</v>
      </c>
      <c r="O1069" s="17">
        <v>0.22</v>
      </c>
    </row>
    <row r="1070" spans="14:15" ht="12.65" customHeight="1" x14ac:dyDescent="0.25">
      <c r="N1070" s="21">
        <v>35842</v>
      </c>
      <c r="O1070" s="17">
        <v>0.22</v>
      </c>
    </row>
    <row r="1071" spans="14:15" ht="12.65" customHeight="1" x14ac:dyDescent="0.25">
      <c r="N1071" s="21">
        <v>35843</v>
      </c>
      <c r="O1071" s="17">
        <v>0.23050000000000001</v>
      </c>
    </row>
    <row r="1072" spans="14:15" ht="12.65" customHeight="1" x14ac:dyDescent="0.25">
      <c r="N1072" s="21">
        <v>35844</v>
      </c>
      <c r="O1072" s="17">
        <v>0.245</v>
      </c>
    </row>
    <row r="1073" spans="14:15" ht="12.65" customHeight="1" x14ac:dyDescent="0.25">
      <c r="N1073" s="21">
        <v>35845</v>
      </c>
      <c r="O1073" s="17">
        <v>0.25</v>
      </c>
    </row>
    <row r="1074" spans="14:15" ht="12.65" customHeight="1" x14ac:dyDescent="0.25">
      <c r="N1074" s="21">
        <v>35846</v>
      </c>
      <c r="O1074" s="17">
        <v>0.25</v>
      </c>
    </row>
    <row r="1075" spans="14:15" ht="12.65" customHeight="1" x14ac:dyDescent="0.25">
      <c r="N1075" s="21">
        <v>35849</v>
      </c>
      <c r="O1075" s="17">
        <v>0.24</v>
      </c>
    </row>
    <row r="1076" spans="14:15" ht="12.65" customHeight="1" x14ac:dyDescent="0.25">
      <c r="N1076" s="21">
        <v>35850</v>
      </c>
      <c r="O1076" s="17">
        <v>0.25</v>
      </c>
    </row>
    <row r="1077" spans="14:15" ht="12.65" customHeight="1" x14ac:dyDescent="0.25">
      <c r="N1077" s="21">
        <v>35851</v>
      </c>
      <c r="O1077" s="17">
        <v>0.245</v>
      </c>
    </row>
    <row r="1078" spans="14:15" ht="12.65" customHeight="1" x14ac:dyDescent="0.25">
      <c r="N1078" s="21">
        <v>35852</v>
      </c>
      <c r="O1078" s="17">
        <v>0.23</v>
      </c>
    </row>
    <row r="1079" spans="14:15" ht="12.65" customHeight="1" x14ac:dyDescent="0.25">
      <c r="N1079" s="21">
        <v>35853</v>
      </c>
      <c r="O1079" s="17">
        <v>0.23499999999999999</v>
      </c>
    </row>
    <row r="1080" spans="14:15" ht="12.65" customHeight="1" x14ac:dyDescent="0.25">
      <c r="N1080" s="21">
        <v>35856</v>
      </c>
      <c r="O1080" s="17">
        <v>0.23</v>
      </c>
    </row>
    <row r="1081" spans="14:15" ht="12.65" customHeight="1" x14ac:dyDescent="0.25">
      <c r="N1081" s="21">
        <v>35857</v>
      </c>
      <c r="O1081" s="17">
        <v>0.23</v>
      </c>
    </row>
    <row r="1082" spans="14:15" ht="12.65" customHeight="1" x14ac:dyDescent="0.25">
      <c r="N1082" s="21">
        <v>35858</v>
      </c>
      <c r="O1082" s="17">
        <v>0.23</v>
      </c>
    </row>
    <row r="1083" spans="14:15" ht="12.65" customHeight="1" x14ac:dyDescent="0.25">
      <c r="N1083" s="21">
        <v>35859</v>
      </c>
      <c r="O1083" s="17">
        <v>0.22500000000000001</v>
      </c>
    </row>
    <row r="1084" spans="14:15" ht="12.65" customHeight="1" x14ac:dyDescent="0.25">
      <c r="N1084" s="21">
        <v>35863</v>
      </c>
      <c r="O1084" s="17">
        <v>0.22500000000000001</v>
      </c>
    </row>
    <row r="1085" spans="14:15" ht="12.65" customHeight="1" x14ac:dyDescent="0.25">
      <c r="N1085" s="21">
        <v>35864</v>
      </c>
      <c r="O1085" s="17">
        <v>0.21</v>
      </c>
    </row>
    <row r="1086" spans="14:15" ht="12.65" customHeight="1" x14ac:dyDescent="0.25">
      <c r="N1086" s="21">
        <v>35865</v>
      </c>
      <c r="O1086" s="17">
        <v>0.23</v>
      </c>
    </row>
    <row r="1087" spans="14:15" ht="12.65" customHeight="1" x14ac:dyDescent="0.25">
      <c r="N1087" s="21">
        <v>35867</v>
      </c>
      <c r="O1087" s="17">
        <v>0.23</v>
      </c>
    </row>
    <row r="1088" spans="14:15" ht="12.65" customHeight="1" x14ac:dyDescent="0.25">
      <c r="N1088" s="21">
        <v>35870</v>
      </c>
      <c r="O1088" s="17">
        <v>0.23200000000000001</v>
      </c>
    </row>
    <row r="1089" spans="14:15" ht="12.65" customHeight="1" x14ac:dyDescent="0.25">
      <c r="N1089" s="21">
        <v>35871</v>
      </c>
      <c r="O1089" s="17">
        <v>0.22900000000000001</v>
      </c>
    </row>
    <row r="1090" spans="14:15" ht="12.65" customHeight="1" x14ac:dyDescent="0.25">
      <c r="N1090" s="21">
        <v>35873</v>
      </c>
      <c r="O1090" s="17">
        <v>0.22700000000000001</v>
      </c>
    </row>
    <row r="1091" spans="14:15" ht="12.65" customHeight="1" x14ac:dyDescent="0.25">
      <c r="N1091" s="21">
        <v>35874</v>
      </c>
      <c r="O1091" s="17">
        <v>0.22700000000000001</v>
      </c>
    </row>
    <row r="1092" spans="14:15" ht="12.65" customHeight="1" x14ac:dyDescent="0.25">
      <c r="N1092" s="21">
        <v>35877</v>
      </c>
      <c r="O1092" s="17">
        <v>0.22500000000000001</v>
      </c>
    </row>
    <row r="1093" spans="14:15" ht="12.65" customHeight="1" x14ac:dyDescent="0.25">
      <c r="N1093" s="21">
        <v>35878</v>
      </c>
      <c r="O1093" s="17">
        <v>0.22370000000000001</v>
      </c>
    </row>
    <row r="1094" spans="14:15" ht="12.65" customHeight="1" x14ac:dyDescent="0.25">
      <c r="N1094" s="21">
        <v>35879</v>
      </c>
      <c r="O1094" s="17">
        <v>0.2203</v>
      </c>
    </row>
    <row r="1095" spans="14:15" ht="12.65" customHeight="1" x14ac:dyDescent="0.25">
      <c r="N1095" s="21">
        <v>35880</v>
      </c>
      <c r="O1095" s="17">
        <v>0.22</v>
      </c>
    </row>
    <row r="1096" spans="14:15" ht="12.65" customHeight="1" x14ac:dyDescent="0.25">
      <c r="N1096" s="21">
        <v>35881</v>
      </c>
      <c r="O1096" s="17">
        <v>0.215</v>
      </c>
    </row>
    <row r="1097" spans="14:15" ht="12.65" customHeight="1" x14ac:dyDescent="0.25">
      <c r="N1097" s="21">
        <v>35884</v>
      </c>
      <c r="O1097" s="17">
        <v>0.215</v>
      </c>
    </row>
    <row r="1098" spans="14:15" ht="12.65" customHeight="1" x14ac:dyDescent="0.25">
      <c r="N1098" s="21">
        <v>35885</v>
      </c>
      <c r="O1098" s="17">
        <v>0.21199999999999999</v>
      </c>
    </row>
    <row r="1099" spans="14:15" ht="12.65" customHeight="1" x14ac:dyDescent="0.25">
      <c r="N1099" s="21">
        <v>35886</v>
      </c>
      <c r="O1099" s="17">
        <v>0.20799999999999999</v>
      </c>
    </row>
    <row r="1100" spans="14:15" ht="12.65" customHeight="1" x14ac:dyDescent="0.25">
      <c r="N1100" s="21">
        <v>35887</v>
      </c>
      <c r="O1100" s="17">
        <v>0.20580000000000001</v>
      </c>
    </row>
    <row r="1101" spans="14:15" ht="12.65" customHeight="1" x14ac:dyDescent="0.25">
      <c r="N1101" s="21">
        <v>35888</v>
      </c>
      <c r="O1101" s="17">
        <v>0.21</v>
      </c>
    </row>
    <row r="1102" spans="14:15" ht="12.65" customHeight="1" x14ac:dyDescent="0.25">
      <c r="N1102" s="21">
        <v>35891</v>
      </c>
      <c r="O1102" s="17">
        <v>0.215</v>
      </c>
    </row>
    <row r="1103" spans="14:15" ht="12.65" customHeight="1" x14ac:dyDescent="0.25">
      <c r="N1103" s="21">
        <v>35892</v>
      </c>
      <c r="O1103" s="17">
        <v>0.21299999999999999</v>
      </c>
    </row>
    <row r="1104" spans="14:15" ht="12.65" customHeight="1" x14ac:dyDescent="0.25">
      <c r="N1104" s="21">
        <v>35894</v>
      </c>
      <c r="O1104" s="17">
        <v>0.21240000000000001</v>
      </c>
    </row>
    <row r="1105" spans="14:15" ht="12.65" customHeight="1" x14ac:dyDescent="0.25">
      <c r="N1105" s="21">
        <v>35895</v>
      </c>
      <c r="O1105" s="17">
        <v>0.21099999999999999</v>
      </c>
    </row>
    <row r="1106" spans="14:15" ht="12.65" customHeight="1" x14ac:dyDescent="0.25">
      <c r="N1106" s="21">
        <v>35898</v>
      </c>
      <c r="O1106" s="17">
        <v>0.20499999999999999</v>
      </c>
    </row>
    <row r="1107" spans="14:15" ht="12.65" customHeight="1" x14ac:dyDescent="0.25">
      <c r="N1107" s="21">
        <v>35899</v>
      </c>
      <c r="O1107" s="17">
        <v>0.2</v>
      </c>
    </row>
    <row r="1108" spans="14:15" ht="12.65" customHeight="1" x14ac:dyDescent="0.25">
      <c r="N1108" s="21">
        <v>35900</v>
      </c>
      <c r="O1108" s="17">
        <v>0.2</v>
      </c>
    </row>
    <row r="1109" spans="14:15" ht="12.65" customHeight="1" x14ac:dyDescent="0.25">
      <c r="N1109" s="21">
        <v>35901</v>
      </c>
      <c r="O1109" s="17">
        <v>0.2</v>
      </c>
    </row>
    <row r="1110" spans="14:15" ht="12.65" customHeight="1" x14ac:dyDescent="0.25">
      <c r="N1110" s="21">
        <v>35902</v>
      </c>
      <c r="O1110" s="17">
        <v>0.2</v>
      </c>
    </row>
    <row r="1111" spans="14:15" ht="12.65" customHeight="1" x14ac:dyDescent="0.25">
      <c r="N1111" s="21">
        <v>35905</v>
      </c>
      <c r="O1111" s="17">
        <v>0.19800000000000001</v>
      </c>
    </row>
    <row r="1112" spans="14:15" ht="12.65" customHeight="1" x14ac:dyDescent="0.25">
      <c r="N1112" s="21">
        <v>35906</v>
      </c>
      <c r="O1112" s="17">
        <v>0.19800000000000001</v>
      </c>
    </row>
    <row r="1113" spans="14:15" ht="12.65" customHeight="1" x14ac:dyDescent="0.25">
      <c r="N1113" s="21">
        <v>35908</v>
      </c>
      <c r="O1113" s="17">
        <v>0.19800000000000001</v>
      </c>
    </row>
    <row r="1114" spans="14:15" ht="12.65" customHeight="1" x14ac:dyDescent="0.25">
      <c r="N1114" s="21">
        <v>35909</v>
      </c>
      <c r="O1114" s="17">
        <v>0.19850000000000001</v>
      </c>
    </row>
    <row r="1115" spans="14:15" ht="12.65" customHeight="1" x14ac:dyDescent="0.25">
      <c r="N1115" s="21">
        <v>35912</v>
      </c>
      <c r="O1115" s="17">
        <v>0.19850000000000001</v>
      </c>
    </row>
    <row r="1116" spans="14:15" ht="12.65" customHeight="1" x14ac:dyDescent="0.25">
      <c r="N1116" s="21">
        <v>35913</v>
      </c>
      <c r="O1116" s="17">
        <v>0.19800000000000001</v>
      </c>
    </row>
    <row r="1117" spans="14:15" ht="12.65" customHeight="1" x14ac:dyDescent="0.25">
      <c r="N1117" s="21">
        <v>35914</v>
      </c>
      <c r="O1117" s="17">
        <v>0.19650000000000001</v>
      </c>
    </row>
    <row r="1118" spans="14:15" ht="12.65" customHeight="1" x14ac:dyDescent="0.25">
      <c r="N1118" s="21">
        <v>35915</v>
      </c>
      <c r="O1118" s="17">
        <v>0.19600000000000001</v>
      </c>
    </row>
    <row r="1119" spans="14:15" ht="12.65" customHeight="1" x14ac:dyDescent="0.25">
      <c r="N1119" s="21">
        <v>35919</v>
      </c>
      <c r="O1119" s="17">
        <v>0.193</v>
      </c>
    </row>
    <row r="1120" spans="14:15" ht="12.65" customHeight="1" x14ac:dyDescent="0.25">
      <c r="N1120" s="21">
        <v>35921</v>
      </c>
      <c r="O1120" s="17">
        <v>0.191</v>
      </c>
    </row>
    <row r="1121" spans="14:15" ht="12.65" customHeight="1" x14ac:dyDescent="0.25">
      <c r="N1121" s="21">
        <v>35922</v>
      </c>
      <c r="O1121" s="17">
        <v>0.19</v>
      </c>
    </row>
    <row r="1122" spans="14:15" ht="12.65" customHeight="1" x14ac:dyDescent="0.25">
      <c r="N1122" s="21">
        <v>35923</v>
      </c>
      <c r="O1122" s="17">
        <v>0.187</v>
      </c>
    </row>
    <row r="1123" spans="14:15" ht="12.65" customHeight="1" x14ac:dyDescent="0.25">
      <c r="N1123" s="21">
        <v>35926</v>
      </c>
      <c r="O1123" s="17">
        <v>0.185</v>
      </c>
    </row>
    <row r="1124" spans="14:15" ht="12.65" customHeight="1" x14ac:dyDescent="0.25">
      <c r="N1124" s="21">
        <v>35927</v>
      </c>
      <c r="O1124" s="17">
        <v>0.185</v>
      </c>
    </row>
    <row r="1125" spans="14:15" ht="12.65" customHeight="1" x14ac:dyDescent="0.25">
      <c r="N1125" s="21">
        <v>35928</v>
      </c>
      <c r="O1125" s="17">
        <v>0.18210000000000001</v>
      </c>
    </row>
    <row r="1126" spans="14:15" ht="12.65" customHeight="1" x14ac:dyDescent="0.25">
      <c r="N1126" s="21">
        <v>35929</v>
      </c>
      <c r="O1126" s="17">
        <v>0.18149999999999999</v>
      </c>
    </row>
    <row r="1127" spans="14:15" ht="12.65" customHeight="1" x14ac:dyDescent="0.25">
      <c r="N1127" s="21">
        <v>35930</v>
      </c>
      <c r="O1127" s="17">
        <v>0.18149999999999999</v>
      </c>
    </row>
    <row r="1128" spans="14:15" ht="12.65" customHeight="1" x14ac:dyDescent="0.25">
      <c r="N1128" s="21">
        <v>35933</v>
      </c>
      <c r="O1128" s="17">
        <v>0.18099999999999999</v>
      </c>
    </row>
    <row r="1129" spans="14:15" ht="12.65" customHeight="1" x14ac:dyDescent="0.25">
      <c r="N1129" s="21">
        <v>35934</v>
      </c>
      <c r="O1129" s="17">
        <v>0.18099999999999999</v>
      </c>
    </row>
    <row r="1130" spans="14:15" ht="12.65" customHeight="1" x14ac:dyDescent="0.25">
      <c r="N1130" s="21">
        <v>35935</v>
      </c>
      <c r="O1130" s="17">
        <v>0.18099999999999999</v>
      </c>
    </row>
    <row r="1131" spans="14:15" ht="12.65" customHeight="1" x14ac:dyDescent="0.25">
      <c r="N1131" s="21">
        <v>35936</v>
      </c>
      <c r="O1131" s="17">
        <v>0.18099999999999999</v>
      </c>
    </row>
    <row r="1132" spans="14:15" ht="12.65" customHeight="1" x14ac:dyDescent="0.25">
      <c r="N1132" s="21">
        <v>35937</v>
      </c>
      <c r="O1132" s="17">
        <v>0.182</v>
      </c>
    </row>
    <row r="1133" spans="14:15" ht="12.65" customHeight="1" x14ac:dyDescent="0.25">
      <c r="N1133" s="21">
        <v>35940</v>
      </c>
      <c r="O1133" s="17">
        <v>0.18099999999999999</v>
      </c>
    </row>
    <row r="1134" spans="14:15" ht="12.65" customHeight="1" x14ac:dyDescent="0.25">
      <c r="N1134" s="21">
        <v>35941</v>
      </c>
      <c r="O1134" s="17">
        <v>0.17899999999999999</v>
      </c>
    </row>
    <row r="1135" spans="14:15" ht="12.65" customHeight="1" x14ac:dyDescent="0.25">
      <c r="N1135" s="21">
        <v>35942</v>
      </c>
      <c r="O1135" s="17">
        <v>0.17699999999999999</v>
      </c>
    </row>
    <row r="1136" spans="14:15" ht="12.65" customHeight="1" x14ac:dyDescent="0.25">
      <c r="N1136" s="21">
        <v>35943</v>
      </c>
      <c r="O1136" s="17">
        <v>0.17699999999999999</v>
      </c>
    </row>
    <row r="1137" spans="14:15" ht="12.65" customHeight="1" x14ac:dyDescent="0.25">
      <c r="N1137" s="21">
        <v>35944</v>
      </c>
      <c r="O1137" s="17">
        <v>0.17699999999999999</v>
      </c>
    </row>
    <row r="1138" spans="14:15" ht="12.65" customHeight="1" x14ac:dyDescent="0.25">
      <c r="N1138" s="21">
        <v>35947</v>
      </c>
      <c r="O1138" s="17">
        <v>0.17699999999999999</v>
      </c>
    </row>
    <row r="1139" spans="14:15" ht="12.65" customHeight="1" x14ac:dyDescent="0.25">
      <c r="N1139" s="21">
        <v>35948</v>
      </c>
      <c r="O1139" s="17">
        <v>0.17699999999999999</v>
      </c>
    </row>
    <row r="1140" spans="14:15" ht="12.65" customHeight="1" x14ac:dyDescent="0.25">
      <c r="N1140" s="21">
        <v>35949</v>
      </c>
      <c r="O1140" s="17">
        <v>0.17299999999999999</v>
      </c>
    </row>
    <row r="1141" spans="14:15" ht="12.65" customHeight="1" x14ac:dyDescent="0.25">
      <c r="N1141" s="21">
        <v>35951</v>
      </c>
      <c r="O1141" s="17">
        <v>0.17599999999999999</v>
      </c>
    </row>
    <row r="1142" spans="14:15" ht="12.65" customHeight="1" x14ac:dyDescent="0.25">
      <c r="N1142" s="21">
        <v>35954</v>
      </c>
      <c r="O1142" s="17">
        <v>0.17699999999999999</v>
      </c>
    </row>
    <row r="1143" spans="14:15" ht="12.65" customHeight="1" x14ac:dyDescent="0.25">
      <c r="N1143" s="21">
        <v>35955</v>
      </c>
      <c r="O1143" s="17">
        <v>0.17419999999999999</v>
      </c>
    </row>
    <row r="1144" spans="14:15" ht="12.65" customHeight="1" x14ac:dyDescent="0.25">
      <c r="N1144" s="21">
        <v>35956</v>
      </c>
      <c r="O1144" s="17">
        <v>0.17399999999999999</v>
      </c>
    </row>
    <row r="1145" spans="14:15" ht="12.65" customHeight="1" x14ac:dyDescent="0.25">
      <c r="N1145" s="21">
        <v>35957</v>
      </c>
      <c r="O1145" s="17">
        <v>0.1724</v>
      </c>
    </row>
    <row r="1146" spans="14:15" ht="12.65" customHeight="1" x14ac:dyDescent="0.25">
      <c r="N1146" s="21">
        <v>35958</v>
      </c>
      <c r="O1146" s="17">
        <v>0.1724</v>
      </c>
    </row>
    <row r="1147" spans="14:15" ht="12.65" customHeight="1" x14ac:dyDescent="0.25">
      <c r="N1147" s="21">
        <v>35961</v>
      </c>
      <c r="O1147" s="17">
        <v>0.16800000000000001</v>
      </c>
    </row>
    <row r="1148" spans="14:15" ht="12.65" customHeight="1" x14ac:dyDescent="0.25">
      <c r="N1148" s="21">
        <v>35963</v>
      </c>
      <c r="O1148" s="17">
        <v>0.17</v>
      </c>
    </row>
    <row r="1149" spans="14:15" ht="12.65" customHeight="1" x14ac:dyDescent="0.25">
      <c r="N1149" s="21">
        <v>35964</v>
      </c>
      <c r="O1149" s="17">
        <v>0.17</v>
      </c>
    </row>
    <row r="1150" spans="14:15" ht="12.65" customHeight="1" x14ac:dyDescent="0.25">
      <c r="N1150" s="21">
        <v>35965</v>
      </c>
      <c r="O1150" s="17">
        <v>0.16639999999999999</v>
      </c>
    </row>
    <row r="1151" spans="14:15" ht="12.65" customHeight="1" x14ac:dyDescent="0.25">
      <c r="N1151" s="21">
        <v>35968</v>
      </c>
      <c r="O1151" s="17">
        <v>0.1648</v>
      </c>
    </row>
    <row r="1152" spans="14:15" ht="12.65" customHeight="1" x14ac:dyDescent="0.25">
      <c r="N1152" s="21">
        <v>35969</v>
      </c>
      <c r="O1152" s="17">
        <v>0.1648</v>
      </c>
    </row>
    <row r="1153" spans="14:15" ht="12.65" customHeight="1" x14ac:dyDescent="0.25">
      <c r="N1153" s="21">
        <v>35970</v>
      </c>
      <c r="O1153" s="17">
        <v>0.16300000000000001</v>
      </c>
    </row>
    <row r="1154" spans="14:15" ht="12.65" customHeight="1" x14ac:dyDescent="0.25">
      <c r="N1154" s="21">
        <v>35971</v>
      </c>
      <c r="O1154" s="17">
        <v>0.16300000000000001</v>
      </c>
    </row>
    <row r="1155" spans="14:15" ht="12.65" customHeight="1" x14ac:dyDescent="0.25">
      <c r="N1155" s="21">
        <v>35972</v>
      </c>
      <c r="O1155" s="17">
        <v>0.161</v>
      </c>
    </row>
    <row r="1156" spans="14:15" ht="12.65" customHeight="1" x14ac:dyDescent="0.25">
      <c r="N1156" s="21">
        <v>35975</v>
      </c>
      <c r="O1156" s="17">
        <v>0.161</v>
      </c>
    </row>
    <row r="1157" spans="14:15" ht="12.65" customHeight="1" x14ac:dyDescent="0.25">
      <c r="N1157" s="21">
        <v>35976</v>
      </c>
      <c r="O1157" s="17">
        <v>0.16300000000000001</v>
      </c>
    </row>
    <row r="1158" spans="14:15" ht="12.65" customHeight="1" x14ac:dyDescent="0.25">
      <c r="N1158" s="21">
        <v>35977</v>
      </c>
      <c r="O1158" s="17">
        <v>0.16</v>
      </c>
    </row>
    <row r="1159" spans="14:15" ht="12.65" customHeight="1" x14ac:dyDescent="0.25">
      <c r="N1159" s="21">
        <v>35978</v>
      </c>
      <c r="O1159" s="17">
        <v>0.16</v>
      </c>
    </row>
    <row r="1160" spans="14:15" ht="12.65" customHeight="1" x14ac:dyDescent="0.25">
      <c r="N1160" s="21">
        <v>35982</v>
      </c>
      <c r="O1160" s="17">
        <v>0.15</v>
      </c>
    </row>
    <row r="1161" spans="14:15" ht="12.65" customHeight="1" x14ac:dyDescent="0.25">
      <c r="N1161" s="21">
        <v>35983</v>
      </c>
      <c r="O1161" s="17">
        <v>0.15</v>
      </c>
    </row>
    <row r="1162" spans="14:15" ht="12.65" customHeight="1" x14ac:dyDescent="0.25">
      <c r="N1162" s="21">
        <v>35985</v>
      </c>
      <c r="O1162" s="17">
        <v>0.15</v>
      </c>
    </row>
    <row r="1163" spans="14:15" ht="12.65" customHeight="1" x14ac:dyDescent="0.25">
      <c r="N1163" s="21">
        <v>35986</v>
      </c>
      <c r="O1163" s="17">
        <v>0.14449999999999999</v>
      </c>
    </row>
    <row r="1164" spans="14:15" ht="12.65" customHeight="1" x14ac:dyDescent="0.25">
      <c r="N1164" s="21">
        <v>35989</v>
      </c>
      <c r="O1164" s="17">
        <v>0.14199999999999999</v>
      </c>
    </row>
    <row r="1165" spans="14:15" ht="12.65" customHeight="1" x14ac:dyDescent="0.25">
      <c r="N1165" s="21">
        <v>35990</v>
      </c>
      <c r="O1165" s="17">
        <v>0.14099999999999999</v>
      </c>
    </row>
    <row r="1166" spans="14:15" ht="12.65" customHeight="1" x14ac:dyDescent="0.25">
      <c r="N1166" s="21">
        <v>35991</v>
      </c>
      <c r="O1166" s="17">
        <v>0.14299999999999999</v>
      </c>
    </row>
    <row r="1167" spans="14:15" ht="12.65" customHeight="1" x14ac:dyDescent="0.25">
      <c r="N1167" s="21">
        <v>35992</v>
      </c>
      <c r="O1167" s="17">
        <v>0.13769999999999999</v>
      </c>
    </row>
    <row r="1168" spans="14:15" ht="12.65" customHeight="1" x14ac:dyDescent="0.25">
      <c r="N1168" s="21">
        <v>35996</v>
      </c>
      <c r="O1168" s="17">
        <v>0.13</v>
      </c>
    </row>
    <row r="1169" spans="14:15" ht="12.65" customHeight="1" x14ac:dyDescent="0.25">
      <c r="N1169" s="21">
        <v>35998</v>
      </c>
      <c r="O1169" s="17">
        <v>0.13</v>
      </c>
    </row>
    <row r="1170" spans="14:15" ht="12.65" customHeight="1" x14ac:dyDescent="0.25">
      <c r="N1170" s="21">
        <v>35999</v>
      </c>
      <c r="O1170" s="17">
        <v>0.14219999999999999</v>
      </c>
    </row>
    <row r="1171" spans="14:15" ht="12.65" customHeight="1" x14ac:dyDescent="0.25">
      <c r="N1171" s="21">
        <v>36003</v>
      </c>
      <c r="O1171" s="17">
        <v>0.123</v>
      </c>
    </row>
    <row r="1172" spans="14:15" ht="12.65" customHeight="1" x14ac:dyDescent="0.25">
      <c r="N1172" s="21">
        <v>36004</v>
      </c>
      <c r="O1172" s="17">
        <v>0.122</v>
      </c>
    </row>
    <row r="1173" spans="14:15" ht="12.65" customHeight="1" x14ac:dyDescent="0.25">
      <c r="N1173" s="21">
        <v>36005</v>
      </c>
      <c r="O1173" s="17">
        <v>0.1229</v>
      </c>
    </row>
    <row r="1174" spans="14:15" ht="12.65" customHeight="1" x14ac:dyDescent="0.25">
      <c r="N1174" s="21">
        <v>36006</v>
      </c>
      <c r="O1174" s="17">
        <v>0.12</v>
      </c>
    </row>
    <row r="1175" spans="14:15" ht="12.65" customHeight="1" x14ac:dyDescent="0.25">
      <c r="N1175" s="21">
        <v>36007</v>
      </c>
      <c r="O1175" s="17">
        <v>0.12</v>
      </c>
    </row>
    <row r="1176" spans="14:15" ht="12.65" customHeight="1" x14ac:dyDescent="0.25">
      <c r="N1176" s="21">
        <v>36010</v>
      </c>
      <c r="O1176" s="17">
        <v>0.115</v>
      </c>
    </row>
    <row r="1177" spans="14:15" ht="12.65" customHeight="1" x14ac:dyDescent="0.25">
      <c r="N1177" s="21">
        <v>36011</v>
      </c>
      <c r="O1177" s="17">
        <v>0.115</v>
      </c>
    </row>
    <row r="1178" spans="14:15" ht="12.65" customHeight="1" x14ac:dyDescent="0.25">
      <c r="N1178" s="21">
        <v>36013</v>
      </c>
      <c r="O1178" s="17">
        <v>0.11119999999999999</v>
      </c>
    </row>
    <row r="1179" spans="14:15" ht="12.65" customHeight="1" x14ac:dyDescent="0.25">
      <c r="N1179" s="21">
        <v>36014</v>
      </c>
      <c r="O1179" s="17">
        <v>0.112</v>
      </c>
    </row>
    <row r="1180" spans="14:15" ht="12.65" customHeight="1" x14ac:dyDescent="0.25">
      <c r="N1180" s="21">
        <v>36017</v>
      </c>
      <c r="O1180" s="17">
        <v>0.11</v>
      </c>
    </row>
    <row r="1181" spans="14:15" ht="12.65" customHeight="1" x14ac:dyDescent="0.25">
      <c r="N1181" s="21">
        <v>36018</v>
      </c>
      <c r="O1181" s="17">
        <v>0.11600000000000001</v>
      </c>
    </row>
    <row r="1182" spans="14:15" ht="12.65" customHeight="1" x14ac:dyDescent="0.25">
      <c r="N1182" s="21">
        <v>36019</v>
      </c>
      <c r="O1182" s="17">
        <v>0.112</v>
      </c>
    </row>
    <row r="1183" spans="14:15" ht="12.65" customHeight="1" x14ac:dyDescent="0.25">
      <c r="N1183" s="21">
        <v>36020</v>
      </c>
      <c r="O1183" s="17">
        <v>0.112</v>
      </c>
    </row>
    <row r="1184" spans="14:15" ht="12.65" customHeight="1" x14ac:dyDescent="0.25">
      <c r="N1184" s="21">
        <v>36021</v>
      </c>
      <c r="O1184" s="17">
        <v>0.112</v>
      </c>
    </row>
    <row r="1185" spans="14:15" ht="12.65" customHeight="1" x14ac:dyDescent="0.25">
      <c r="N1185" s="21">
        <v>36024</v>
      </c>
      <c r="O1185" s="17">
        <v>0.112</v>
      </c>
    </row>
    <row r="1186" spans="14:15" ht="12.65" customHeight="1" x14ac:dyDescent="0.25">
      <c r="N1186" s="21">
        <v>36025</v>
      </c>
      <c r="O1186" s="17">
        <v>0.112</v>
      </c>
    </row>
    <row r="1187" spans="14:15" ht="12.65" customHeight="1" x14ac:dyDescent="0.25">
      <c r="N1187" s="21">
        <v>36026</v>
      </c>
      <c r="O1187" s="17">
        <v>0.114</v>
      </c>
    </row>
    <row r="1188" spans="14:15" ht="12.65" customHeight="1" x14ac:dyDescent="0.25">
      <c r="N1188" s="21">
        <v>36027</v>
      </c>
      <c r="O1188" s="17">
        <v>0.1143</v>
      </c>
    </row>
    <row r="1189" spans="14:15" ht="12.65" customHeight="1" x14ac:dyDescent="0.25">
      <c r="N1189" s="21">
        <v>36028</v>
      </c>
      <c r="O1189" s="17">
        <v>0.114</v>
      </c>
    </row>
    <row r="1190" spans="14:15" ht="12.65" customHeight="1" x14ac:dyDescent="0.25">
      <c r="N1190" s="21">
        <v>36031</v>
      </c>
      <c r="O1190" s="17">
        <v>0.114</v>
      </c>
    </row>
    <row r="1191" spans="14:15" ht="12.65" customHeight="1" x14ac:dyDescent="0.25">
      <c r="N1191" s="21">
        <v>36032</v>
      </c>
      <c r="O1191" s="17">
        <v>0.114</v>
      </c>
    </row>
    <row r="1192" spans="14:15" ht="12.65" customHeight="1" x14ac:dyDescent="0.25">
      <c r="N1192" s="21">
        <v>36033</v>
      </c>
      <c r="O1192" s="17">
        <v>0.112</v>
      </c>
    </row>
    <row r="1193" spans="14:15" ht="12.65" customHeight="1" x14ac:dyDescent="0.25">
      <c r="N1193" s="21">
        <v>36034</v>
      </c>
      <c r="O1193" s="17">
        <v>0.10539999999999999</v>
      </c>
    </row>
    <row r="1194" spans="14:15" ht="12.65" customHeight="1" x14ac:dyDescent="0.25">
      <c r="N1194" s="21">
        <v>36035</v>
      </c>
      <c r="O1194" s="17">
        <v>0.1032</v>
      </c>
    </row>
    <row r="1195" spans="14:15" ht="12.65" customHeight="1" x14ac:dyDescent="0.25">
      <c r="N1195" s="21">
        <v>36038</v>
      </c>
      <c r="O1195" s="17">
        <v>0.10199999999999999</v>
      </c>
    </row>
    <row r="1196" spans="14:15" ht="12.65" customHeight="1" x14ac:dyDescent="0.25">
      <c r="N1196" s="21">
        <v>36039</v>
      </c>
      <c r="O1196" s="17">
        <v>0.10199999999999999</v>
      </c>
    </row>
    <row r="1197" spans="14:15" ht="12.65" customHeight="1" x14ac:dyDescent="0.25">
      <c r="N1197" s="21">
        <v>36042</v>
      </c>
      <c r="O1197" s="17">
        <v>0.10299999999999999</v>
      </c>
    </row>
    <row r="1198" spans="14:15" ht="12.65" customHeight="1" x14ac:dyDescent="0.25">
      <c r="N1198" s="21">
        <v>36047</v>
      </c>
      <c r="O1198" s="17">
        <v>0.10299999999999999</v>
      </c>
    </row>
    <row r="1199" spans="14:15" ht="12.65" customHeight="1" x14ac:dyDescent="0.25">
      <c r="N1199" s="21">
        <v>36049</v>
      </c>
      <c r="O1199" s="17">
        <v>0.1045</v>
      </c>
    </row>
    <row r="1200" spans="14:15" ht="12.65" customHeight="1" x14ac:dyDescent="0.25">
      <c r="N1200" s="21">
        <v>36052</v>
      </c>
      <c r="O1200" s="17">
        <v>0.105</v>
      </c>
    </row>
    <row r="1201" spans="14:15" ht="12.65" customHeight="1" x14ac:dyDescent="0.25">
      <c r="N1201" s="21">
        <v>36053</v>
      </c>
      <c r="O1201" s="17">
        <v>0.105</v>
      </c>
    </row>
    <row r="1202" spans="14:15" ht="12.65" customHeight="1" x14ac:dyDescent="0.25">
      <c r="N1202" s="21">
        <v>36054</v>
      </c>
      <c r="O1202" s="17">
        <v>0.104</v>
      </c>
    </row>
    <row r="1203" spans="14:15" ht="12.65" customHeight="1" x14ac:dyDescent="0.25">
      <c r="N1203" s="21">
        <v>36055</v>
      </c>
      <c r="O1203" s="17">
        <v>0.105</v>
      </c>
    </row>
    <row r="1204" spans="14:15" ht="12.65" customHeight="1" x14ac:dyDescent="0.25">
      <c r="N1204" s="21">
        <v>36059</v>
      </c>
      <c r="O1204" s="17">
        <v>0.105</v>
      </c>
    </row>
    <row r="1205" spans="14:15" ht="12.65" customHeight="1" x14ac:dyDescent="0.25">
      <c r="N1205" s="21">
        <v>36061</v>
      </c>
      <c r="O1205" s="17">
        <v>0.105</v>
      </c>
    </row>
    <row r="1206" spans="14:15" ht="12.65" customHeight="1" x14ac:dyDescent="0.25">
      <c r="N1206" s="21">
        <v>36062</v>
      </c>
      <c r="O1206" s="17">
        <v>0.105</v>
      </c>
    </row>
    <row r="1207" spans="14:15" ht="12.65" customHeight="1" x14ac:dyDescent="0.25">
      <c r="N1207" s="21">
        <v>36063</v>
      </c>
      <c r="O1207" s="17">
        <v>0.10349999999999999</v>
      </c>
    </row>
    <row r="1208" spans="14:15" ht="12.65" customHeight="1" x14ac:dyDescent="0.25">
      <c r="N1208" s="21">
        <v>36066</v>
      </c>
      <c r="O1208" s="17">
        <v>0.105</v>
      </c>
    </row>
    <row r="1209" spans="14:15" ht="12.65" customHeight="1" x14ac:dyDescent="0.25">
      <c r="N1209" s="21">
        <v>36067</v>
      </c>
      <c r="O1209" s="17">
        <v>0.10299999999999999</v>
      </c>
    </row>
    <row r="1210" spans="14:15" ht="12.65" customHeight="1" x14ac:dyDescent="0.25">
      <c r="N1210" s="21">
        <v>36068</v>
      </c>
      <c r="O1210" s="17">
        <v>0.1012</v>
      </c>
    </row>
    <row r="1211" spans="14:15" ht="12.65" customHeight="1" x14ac:dyDescent="0.25">
      <c r="N1211" s="21">
        <v>36069</v>
      </c>
      <c r="O1211" s="17">
        <v>9.6799999999999997E-2</v>
      </c>
    </row>
    <row r="1212" spans="14:15" ht="12.65" customHeight="1" x14ac:dyDescent="0.25">
      <c r="N1212" s="21">
        <v>36070</v>
      </c>
      <c r="O1212" s="17">
        <v>9.35E-2</v>
      </c>
    </row>
    <row r="1213" spans="14:15" ht="12.65" customHeight="1" x14ac:dyDescent="0.25">
      <c r="N1213" s="21">
        <v>36075</v>
      </c>
      <c r="O1213" s="17">
        <v>9.2799999999999994E-2</v>
      </c>
    </row>
    <row r="1214" spans="14:15" ht="12.65" customHeight="1" x14ac:dyDescent="0.25">
      <c r="N1214" s="21">
        <v>36076</v>
      </c>
      <c r="O1214" s="17">
        <v>0.09</v>
      </c>
    </row>
    <row r="1215" spans="14:15" ht="12.65" customHeight="1" x14ac:dyDescent="0.25">
      <c r="N1215" s="21">
        <v>36077</v>
      </c>
      <c r="O1215" s="17">
        <v>8.7999999999999995E-2</v>
      </c>
    </row>
    <row r="1216" spans="14:15" ht="12.65" customHeight="1" x14ac:dyDescent="0.25">
      <c r="N1216" s="21">
        <v>36080</v>
      </c>
      <c r="O1216" s="17">
        <v>8.6199999999999999E-2</v>
      </c>
    </row>
    <row r="1217" spans="14:15" ht="12.65" customHeight="1" x14ac:dyDescent="0.25">
      <c r="N1217" s="21">
        <v>36081</v>
      </c>
      <c r="O1217" s="17">
        <v>8.3599999999999994E-2</v>
      </c>
    </row>
    <row r="1218" spans="14:15" ht="12.65" customHeight="1" x14ac:dyDescent="0.25">
      <c r="N1218" s="21">
        <v>36082</v>
      </c>
      <c r="O1218" s="17">
        <v>8.1500000000000003E-2</v>
      </c>
    </row>
    <row r="1219" spans="14:15" ht="12.65" customHeight="1" x14ac:dyDescent="0.25">
      <c r="N1219" s="21">
        <v>36083</v>
      </c>
      <c r="O1219" s="17">
        <v>7.6999999999999999E-2</v>
      </c>
    </row>
    <row r="1220" spans="14:15" ht="12.65" customHeight="1" x14ac:dyDescent="0.25">
      <c r="N1220" s="21">
        <v>36084</v>
      </c>
      <c r="O1220" s="17">
        <v>7.4999999999999997E-2</v>
      </c>
    </row>
    <row r="1221" spans="14:15" ht="12.65" customHeight="1" x14ac:dyDescent="0.25">
      <c r="N1221" s="21">
        <v>36087</v>
      </c>
      <c r="O1221" s="17">
        <v>7.4999999999999997E-2</v>
      </c>
    </row>
    <row r="1222" spans="14:15" ht="12.65" customHeight="1" x14ac:dyDescent="0.25">
      <c r="N1222" s="21">
        <v>36088</v>
      </c>
      <c r="O1222" s="17">
        <v>7.4999999999999997E-2</v>
      </c>
    </row>
    <row r="1223" spans="14:15" ht="12.65" customHeight="1" x14ac:dyDescent="0.25">
      <c r="N1223" s="21">
        <v>36089</v>
      </c>
      <c r="O1223" s="17">
        <v>7.4999999999999997E-2</v>
      </c>
    </row>
    <row r="1224" spans="14:15" ht="12.65" customHeight="1" x14ac:dyDescent="0.25">
      <c r="N1224" s="21">
        <v>36090</v>
      </c>
      <c r="O1224" s="17">
        <v>7.51E-2</v>
      </c>
    </row>
    <row r="1225" spans="14:15" ht="12.65" customHeight="1" x14ac:dyDescent="0.25">
      <c r="N1225" s="21">
        <v>36091</v>
      </c>
      <c r="O1225" s="17">
        <v>7.4999999999999997E-2</v>
      </c>
    </row>
    <row r="1226" spans="14:15" ht="12.65" customHeight="1" x14ac:dyDescent="0.25">
      <c r="N1226" s="21">
        <v>36094</v>
      </c>
      <c r="O1226" s="17">
        <v>7.6799999999999993E-2</v>
      </c>
    </row>
    <row r="1227" spans="14:15" ht="12.65" customHeight="1" x14ac:dyDescent="0.25">
      <c r="N1227" s="21">
        <v>36095</v>
      </c>
      <c r="O1227" s="17">
        <v>7.6999999999999999E-2</v>
      </c>
    </row>
    <row r="1228" spans="14:15" ht="12.65" customHeight="1" x14ac:dyDescent="0.25">
      <c r="N1228" s="21">
        <v>36096</v>
      </c>
      <c r="O1228" s="17">
        <v>7.6999999999999999E-2</v>
      </c>
    </row>
    <row r="1229" spans="14:15" ht="12.65" customHeight="1" x14ac:dyDescent="0.25">
      <c r="N1229" s="21">
        <v>36097</v>
      </c>
      <c r="O1229" s="17">
        <v>7.6999999999999999E-2</v>
      </c>
    </row>
    <row r="1230" spans="14:15" ht="12.65" customHeight="1" x14ac:dyDescent="0.25">
      <c r="N1230" s="21">
        <v>36098</v>
      </c>
      <c r="O1230" s="17">
        <v>7.6999999999999999E-2</v>
      </c>
    </row>
    <row r="1231" spans="14:15" ht="12.65" customHeight="1" x14ac:dyDescent="0.25">
      <c r="N1231" s="21">
        <v>36101</v>
      </c>
      <c r="O1231" s="17">
        <v>7.6999999999999999E-2</v>
      </c>
    </row>
    <row r="1232" spans="14:15" ht="12.65" customHeight="1" x14ac:dyDescent="0.25">
      <c r="N1232" s="21">
        <v>36102</v>
      </c>
      <c r="O1232" s="17">
        <v>7.6999999999999999E-2</v>
      </c>
    </row>
    <row r="1233" spans="14:15" ht="12.65" customHeight="1" x14ac:dyDescent="0.25">
      <c r="N1233" s="21">
        <v>36103</v>
      </c>
      <c r="O1233" s="17">
        <v>7.6999999999999999E-2</v>
      </c>
    </row>
    <row r="1234" spans="14:15" ht="12.65" customHeight="1" x14ac:dyDescent="0.25">
      <c r="N1234" s="21">
        <v>36104</v>
      </c>
      <c r="O1234" s="17">
        <v>7.6999999999999999E-2</v>
      </c>
    </row>
    <row r="1235" spans="14:15" ht="12.65" customHeight="1" x14ac:dyDescent="0.25">
      <c r="N1235" s="21">
        <v>36105</v>
      </c>
      <c r="O1235" s="17">
        <v>7.6999999999999999E-2</v>
      </c>
    </row>
    <row r="1236" spans="14:15" ht="12.65" customHeight="1" x14ac:dyDescent="0.25">
      <c r="N1236" s="21">
        <v>36108</v>
      </c>
      <c r="O1236" s="17">
        <v>7.5999999999999998E-2</v>
      </c>
    </row>
    <row r="1237" spans="14:15" ht="12.65" customHeight="1" x14ac:dyDescent="0.25">
      <c r="N1237" s="21">
        <v>36109</v>
      </c>
      <c r="O1237" s="17">
        <v>7.5999999999999998E-2</v>
      </c>
    </row>
    <row r="1238" spans="14:15" ht="12.65" customHeight="1" x14ac:dyDescent="0.25">
      <c r="N1238" s="21">
        <v>36110</v>
      </c>
      <c r="O1238" s="17">
        <v>7.6999999999999999E-2</v>
      </c>
    </row>
    <row r="1239" spans="14:15" ht="12.65" customHeight="1" x14ac:dyDescent="0.25">
      <c r="N1239" s="21">
        <v>36111</v>
      </c>
      <c r="O1239" s="17">
        <v>7.6999999999999999E-2</v>
      </c>
    </row>
    <row r="1240" spans="14:15" ht="12.65" customHeight="1" x14ac:dyDescent="0.25">
      <c r="N1240" s="21">
        <v>36112</v>
      </c>
      <c r="O1240" s="17">
        <v>7.6999999999999999E-2</v>
      </c>
    </row>
    <row r="1241" spans="14:15" ht="12.65" customHeight="1" x14ac:dyDescent="0.25">
      <c r="N1241" s="21">
        <v>36115</v>
      </c>
      <c r="O1241" s="17">
        <v>7.6999999999999999E-2</v>
      </c>
    </row>
    <row r="1242" spans="14:15" ht="12.65" customHeight="1" x14ac:dyDescent="0.25">
      <c r="N1242" s="21">
        <v>36116</v>
      </c>
      <c r="O1242" s="17">
        <v>7.6999999999999999E-2</v>
      </c>
    </row>
    <row r="1243" spans="14:15" ht="12.65" customHeight="1" x14ac:dyDescent="0.25">
      <c r="N1243" s="21">
        <v>36117</v>
      </c>
      <c r="O1243" s="17">
        <v>7.6999999999999999E-2</v>
      </c>
    </row>
    <row r="1244" spans="14:15" ht="12.65" customHeight="1" x14ac:dyDescent="0.25">
      <c r="N1244" s="21">
        <v>36118</v>
      </c>
      <c r="O1244" s="17">
        <v>7.6999999999999999E-2</v>
      </c>
    </row>
    <row r="1245" spans="14:15" ht="12.65" customHeight="1" x14ac:dyDescent="0.25">
      <c r="N1245" s="21">
        <v>36119</v>
      </c>
      <c r="O1245" s="17">
        <v>7.6999999999999999E-2</v>
      </c>
    </row>
    <row r="1246" spans="14:15" ht="12.65" customHeight="1" x14ac:dyDescent="0.25">
      <c r="N1246" s="21">
        <v>36122</v>
      </c>
      <c r="O1246" s="17">
        <v>7.7499999999999999E-2</v>
      </c>
    </row>
    <row r="1247" spans="14:15" ht="12.65" customHeight="1" x14ac:dyDescent="0.25">
      <c r="N1247" s="21">
        <v>36123</v>
      </c>
      <c r="O1247" s="17">
        <v>7.6999999999999999E-2</v>
      </c>
    </row>
    <row r="1248" spans="14:15" ht="12.65" customHeight="1" x14ac:dyDescent="0.25">
      <c r="N1248" s="21">
        <v>36124</v>
      </c>
      <c r="O1248" s="17">
        <v>7.6999999999999999E-2</v>
      </c>
    </row>
    <row r="1249" spans="14:15" ht="12.65" customHeight="1" x14ac:dyDescent="0.25">
      <c r="N1249" s="21">
        <v>36125</v>
      </c>
      <c r="O1249" s="17">
        <v>7.6999999999999999E-2</v>
      </c>
    </row>
    <row r="1250" spans="14:15" ht="12.65" customHeight="1" x14ac:dyDescent="0.25">
      <c r="N1250" s="21">
        <v>36126</v>
      </c>
      <c r="O1250" s="17">
        <v>7.6999999999999999E-2</v>
      </c>
    </row>
    <row r="1251" spans="14:15" ht="12.65" customHeight="1" x14ac:dyDescent="0.25">
      <c r="N1251" s="21">
        <v>36129</v>
      </c>
      <c r="O1251" s="17">
        <v>7.6999999999999999E-2</v>
      </c>
    </row>
    <row r="1252" spans="14:15" ht="12.65" customHeight="1" x14ac:dyDescent="0.25">
      <c r="N1252" s="21">
        <v>36130</v>
      </c>
      <c r="O1252" s="17">
        <v>7.6999999999999999E-2</v>
      </c>
    </row>
    <row r="1253" spans="14:15" ht="12.65" customHeight="1" x14ac:dyDescent="0.25">
      <c r="N1253" s="21">
        <v>36131</v>
      </c>
      <c r="O1253" s="17">
        <v>7.6999999999999999E-2</v>
      </c>
    </row>
    <row r="1254" spans="14:15" ht="12.65" customHeight="1" x14ac:dyDescent="0.25">
      <c r="N1254" s="21">
        <v>36132</v>
      </c>
      <c r="O1254" s="17">
        <v>7.6999999999999999E-2</v>
      </c>
    </row>
    <row r="1255" spans="14:15" ht="12.65" customHeight="1" x14ac:dyDescent="0.25">
      <c r="N1255" s="21">
        <v>36133</v>
      </c>
      <c r="O1255" s="17">
        <v>7.6999999999999999E-2</v>
      </c>
    </row>
    <row r="1256" spans="14:15" ht="12.65" customHeight="1" x14ac:dyDescent="0.25">
      <c r="N1256" s="21">
        <v>36136</v>
      </c>
      <c r="O1256" s="17">
        <v>7.6999999999999999E-2</v>
      </c>
    </row>
    <row r="1257" spans="14:15" ht="12.65" customHeight="1" x14ac:dyDescent="0.25">
      <c r="N1257" s="21">
        <v>36137</v>
      </c>
      <c r="O1257" s="17">
        <v>7.5999999999999998E-2</v>
      </c>
    </row>
    <row r="1258" spans="14:15" ht="12.65" customHeight="1" x14ac:dyDescent="0.25">
      <c r="N1258" s="21">
        <v>36138</v>
      </c>
      <c r="O1258" s="17">
        <v>7.6999999999999999E-2</v>
      </c>
    </row>
    <row r="1259" spans="14:15" ht="12.65" customHeight="1" x14ac:dyDescent="0.25">
      <c r="N1259" s="21">
        <v>36139</v>
      </c>
      <c r="O1259" s="17">
        <v>7.6999999999999999E-2</v>
      </c>
    </row>
    <row r="1260" spans="14:15" ht="12.65" customHeight="1" x14ac:dyDescent="0.25">
      <c r="N1260" s="21">
        <v>36140</v>
      </c>
      <c r="O1260" s="17">
        <v>7.6999999999999999E-2</v>
      </c>
    </row>
    <row r="1261" spans="14:15" ht="12.65" customHeight="1" x14ac:dyDescent="0.25">
      <c r="N1261" s="21">
        <v>36143</v>
      </c>
      <c r="O1261" s="17">
        <v>7.4999999999999997E-2</v>
      </c>
    </row>
    <row r="1262" spans="14:15" ht="12.65" customHeight="1" x14ac:dyDescent="0.25">
      <c r="N1262" s="21">
        <v>36144</v>
      </c>
      <c r="O1262" s="17">
        <v>7.6999999999999999E-2</v>
      </c>
    </row>
    <row r="1263" spans="14:15" ht="12.65" customHeight="1" x14ac:dyDescent="0.25">
      <c r="N1263" s="21">
        <v>36145</v>
      </c>
      <c r="O1263" s="17">
        <v>7.4999999999999997E-2</v>
      </c>
    </row>
    <row r="1264" spans="14:15" ht="12.65" customHeight="1" x14ac:dyDescent="0.25">
      <c r="N1264" s="21">
        <v>36146</v>
      </c>
      <c r="O1264" s="17">
        <v>7.4999999999999997E-2</v>
      </c>
    </row>
    <row r="1265" spans="14:15" ht="12.65" customHeight="1" x14ac:dyDescent="0.25">
      <c r="N1265" s="21">
        <v>36147</v>
      </c>
      <c r="O1265" s="17">
        <v>7.6999999999999999E-2</v>
      </c>
    </row>
    <row r="1266" spans="14:15" ht="12.65" customHeight="1" x14ac:dyDescent="0.25">
      <c r="N1266" s="21">
        <v>36150</v>
      </c>
      <c r="O1266" s="17">
        <v>7.6999999999999999E-2</v>
      </c>
    </row>
    <row r="1267" spans="14:15" ht="12.65" customHeight="1" x14ac:dyDescent="0.25">
      <c r="N1267" s="21">
        <v>36151</v>
      </c>
      <c r="O1267" s="17">
        <v>7.6999999999999999E-2</v>
      </c>
    </row>
    <row r="1268" spans="14:15" ht="12.65" customHeight="1" x14ac:dyDescent="0.25">
      <c r="N1268" s="21">
        <v>36152</v>
      </c>
      <c r="O1268" s="17">
        <v>7.6999999999999999E-2</v>
      </c>
    </row>
    <row r="1269" spans="14:15" ht="12.65" customHeight="1" x14ac:dyDescent="0.25">
      <c r="N1269" s="21">
        <v>36153</v>
      </c>
      <c r="O1269" s="17">
        <v>7.6999999999999999E-2</v>
      </c>
    </row>
    <row r="1270" spans="14:15" ht="12.65" customHeight="1" x14ac:dyDescent="0.25">
      <c r="N1270" s="21">
        <v>36157</v>
      </c>
      <c r="O1270" s="17">
        <v>7.6999999999999999E-2</v>
      </c>
    </row>
    <row r="1271" spans="14:15" ht="12.65" customHeight="1" x14ac:dyDescent="0.25">
      <c r="N1271" s="21">
        <v>36158</v>
      </c>
      <c r="O1271" s="17">
        <v>7.6999999999999999E-2</v>
      </c>
    </row>
    <row r="1272" spans="14:15" ht="12.65" customHeight="1" x14ac:dyDescent="0.25">
      <c r="N1272" s="21">
        <v>36159</v>
      </c>
      <c r="O1272" s="17">
        <v>7.7700000000000005E-2</v>
      </c>
    </row>
    <row r="1273" spans="14:15" ht="12.65" customHeight="1" x14ac:dyDescent="0.25">
      <c r="N1273" s="21">
        <v>36160</v>
      </c>
      <c r="O1273" s="17">
        <v>7.6999999999999999E-2</v>
      </c>
    </row>
    <row r="1274" spans="14:15" ht="12.65" customHeight="1" x14ac:dyDescent="0.25">
      <c r="N1274" s="21">
        <v>36164</v>
      </c>
      <c r="O1274" s="17">
        <v>7.6700000000000004E-2</v>
      </c>
    </row>
    <row r="1275" spans="14:15" ht="12.65" customHeight="1" x14ac:dyDescent="0.25">
      <c r="N1275" s="21">
        <v>36165</v>
      </c>
      <c r="O1275" s="17">
        <v>7.4999999999999997E-2</v>
      </c>
    </row>
    <row r="1276" spans="14:15" ht="12.65" customHeight="1" x14ac:dyDescent="0.25">
      <c r="N1276" s="21">
        <v>36166</v>
      </c>
      <c r="O1276" s="17">
        <v>7.4499999999999997E-2</v>
      </c>
    </row>
    <row r="1277" spans="14:15" ht="12.65" customHeight="1" x14ac:dyDescent="0.25">
      <c r="N1277" s="21">
        <v>36167</v>
      </c>
      <c r="O1277" s="17">
        <v>7.1999999999999995E-2</v>
      </c>
    </row>
    <row r="1278" spans="14:15" ht="12.65" customHeight="1" x14ac:dyDescent="0.25">
      <c r="N1278" s="21">
        <v>36168</v>
      </c>
      <c r="O1278" s="17">
        <v>6.8099999999999994E-2</v>
      </c>
    </row>
    <row r="1279" spans="14:15" ht="12.65" customHeight="1" x14ac:dyDescent="0.25">
      <c r="N1279" s="21">
        <v>36171</v>
      </c>
      <c r="O1279" s="17">
        <v>7.0900000000000005E-2</v>
      </c>
    </row>
    <row r="1280" spans="14:15" ht="12.65" customHeight="1" x14ac:dyDescent="0.25">
      <c r="N1280" s="21">
        <v>36172</v>
      </c>
      <c r="O1280" s="17">
        <v>7.0599999999999996E-2</v>
      </c>
    </row>
    <row r="1281" spans="14:15" ht="12.65" customHeight="1" x14ac:dyDescent="0.25">
      <c r="N1281" s="21">
        <v>36173</v>
      </c>
      <c r="O1281" s="17">
        <v>6.83E-2</v>
      </c>
    </row>
    <row r="1282" spans="14:15" ht="12.65" customHeight="1" x14ac:dyDescent="0.25">
      <c r="N1282" s="21">
        <v>36174</v>
      </c>
      <c r="O1282" s="17">
        <v>6.83E-2</v>
      </c>
    </row>
    <row r="1283" spans="14:15" ht="12.65" customHeight="1" x14ac:dyDescent="0.25">
      <c r="N1283" s="21">
        <v>36175</v>
      </c>
      <c r="O1283" s="17">
        <v>6.4000000000000001E-2</v>
      </c>
    </row>
    <row r="1284" spans="14:15" ht="12.65" customHeight="1" x14ac:dyDescent="0.25">
      <c r="N1284" s="21">
        <v>36178</v>
      </c>
      <c r="O1284" s="17">
        <v>6.5000000000000002E-2</v>
      </c>
    </row>
    <row r="1285" spans="14:15" ht="12.65" customHeight="1" x14ac:dyDescent="0.25">
      <c r="N1285" s="21">
        <v>36179</v>
      </c>
      <c r="O1285" s="17">
        <v>6.8000000000000005E-2</v>
      </c>
    </row>
    <row r="1286" spans="14:15" ht="12.65" customHeight="1" x14ac:dyDescent="0.25">
      <c r="N1286" s="21">
        <v>36180</v>
      </c>
      <c r="O1286" s="17">
        <v>6.8000000000000005E-2</v>
      </c>
    </row>
    <row r="1287" spans="14:15" ht="12.65" customHeight="1" x14ac:dyDescent="0.25">
      <c r="N1287" s="21">
        <v>36181</v>
      </c>
      <c r="O1287" s="17">
        <v>6.8000000000000005E-2</v>
      </c>
    </row>
    <row r="1288" spans="14:15" ht="12.65" customHeight="1" x14ac:dyDescent="0.25">
      <c r="N1288" s="21">
        <v>36182</v>
      </c>
      <c r="O1288" s="17">
        <v>6.8000000000000005E-2</v>
      </c>
    </row>
    <row r="1289" spans="14:15" ht="12.65" customHeight="1" x14ac:dyDescent="0.25">
      <c r="N1289" s="21">
        <v>36185</v>
      </c>
      <c r="O1289" s="17">
        <v>6.8500000000000005E-2</v>
      </c>
    </row>
    <row r="1290" spans="14:15" ht="12.65" customHeight="1" x14ac:dyDescent="0.25">
      <c r="N1290" s="21">
        <v>36186</v>
      </c>
      <c r="O1290" s="17">
        <v>6.6000000000000003E-2</v>
      </c>
    </row>
    <row r="1291" spans="14:15" ht="12.65" customHeight="1" x14ac:dyDescent="0.25">
      <c r="N1291" s="21">
        <v>36187</v>
      </c>
      <c r="O1291" s="17">
        <v>6.8000000000000005E-2</v>
      </c>
    </row>
    <row r="1292" spans="14:15" ht="12.65" customHeight="1" x14ac:dyDescent="0.25">
      <c r="N1292" s="21">
        <v>36188</v>
      </c>
      <c r="O1292" s="17">
        <v>6.6000000000000003E-2</v>
      </c>
    </row>
    <row r="1293" spans="14:15" ht="12.65" customHeight="1" x14ac:dyDescent="0.25">
      <c r="N1293" s="21">
        <v>36189</v>
      </c>
      <c r="O1293" s="17">
        <v>6.7699999999999996E-2</v>
      </c>
    </row>
    <row r="1294" spans="14:15" ht="12.65" customHeight="1" x14ac:dyDescent="0.25">
      <c r="N1294" s="21">
        <v>36192</v>
      </c>
      <c r="O1294" s="17">
        <v>6.6600000000000006E-2</v>
      </c>
    </row>
    <row r="1295" spans="14:15" ht="12.65" customHeight="1" x14ac:dyDescent="0.25">
      <c r="N1295" s="21">
        <v>36193</v>
      </c>
      <c r="O1295" s="17">
        <v>6.6000000000000003E-2</v>
      </c>
    </row>
    <row r="1296" spans="14:15" ht="12.65" customHeight="1" x14ac:dyDescent="0.25">
      <c r="N1296" s="21">
        <v>36194</v>
      </c>
      <c r="O1296" s="17">
        <v>6.7000000000000004E-2</v>
      </c>
    </row>
    <row r="1297" spans="14:15" ht="12.65" customHeight="1" x14ac:dyDescent="0.25">
      <c r="N1297" s="21">
        <v>36195</v>
      </c>
      <c r="O1297" s="17">
        <v>6.7000000000000004E-2</v>
      </c>
    </row>
    <row r="1298" spans="14:15" ht="12.65" customHeight="1" x14ac:dyDescent="0.25">
      <c r="N1298" s="21">
        <v>36196</v>
      </c>
      <c r="O1298" s="17">
        <v>6.7000000000000004E-2</v>
      </c>
    </row>
    <row r="1299" spans="14:15" ht="12.65" customHeight="1" x14ac:dyDescent="0.25">
      <c r="N1299" s="21">
        <v>36199</v>
      </c>
      <c r="O1299" s="17">
        <v>6.5500000000000003E-2</v>
      </c>
    </row>
    <row r="1300" spans="14:15" ht="12.65" customHeight="1" x14ac:dyDescent="0.25">
      <c r="N1300" s="21">
        <v>36200</v>
      </c>
      <c r="O1300" s="17">
        <v>6.7500000000000004E-2</v>
      </c>
    </row>
    <row r="1301" spans="14:15" ht="12.65" customHeight="1" x14ac:dyDescent="0.25">
      <c r="N1301" s="21">
        <v>36201</v>
      </c>
      <c r="O1301" s="17">
        <v>6.6600000000000006E-2</v>
      </c>
    </row>
    <row r="1302" spans="14:15" ht="12.65" customHeight="1" x14ac:dyDescent="0.25">
      <c r="N1302" s="21">
        <v>36202</v>
      </c>
      <c r="O1302" s="17">
        <v>6.7299999999999999E-2</v>
      </c>
    </row>
    <row r="1303" spans="14:15" ht="12.65" customHeight="1" x14ac:dyDescent="0.25">
      <c r="N1303" s="21">
        <v>36203</v>
      </c>
      <c r="O1303" s="17">
        <v>6.7100000000000007E-2</v>
      </c>
    </row>
    <row r="1304" spans="14:15" ht="12.65" customHeight="1" x14ac:dyDescent="0.25">
      <c r="N1304" s="21">
        <v>36209</v>
      </c>
      <c r="O1304" s="17">
        <v>6.7000000000000004E-2</v>
      </c>
    </row>
    <row r="1305" spans="14:15" ht="12.65" customHeight="1" x14ac:dyDescent="0.25">
      <c r="N1305" s="21">
        <v>36210</v>
      </c>
      <c r="O1305" s="17">
        <v>6.6000000000000003E-2</v>
      </c>
    </row>
    <row r="1306" spans="14:15" ht="12.65" customHeight="1" x14ac:dyDescent="0.25">
      <c r="N1306" s="21">
        <v>36213</v>
      </c>
      <c r="O1306" s="17">
        <v>6.6000000000000003E-2</v>
      </c>
    </row>
    <row r="1307" spans="14:15" ht="12.65" customHeight="1" x14ac:dyDescent="0.25">
      <c r="N1307" s="21">
        <v>36214</v>
      </c>
      <c r="O1307" s="17">
        <v>6.7000000000000004E-2</v>
      </c>
    </row>
    <row r="1308" spans="14:15" ht="12.65" customHeight="1" x14ac:dyDescent="0.25">
      <c r="N1308" s="21">
        <v>36215</v>
      </c>
      <c r="O1308" s="17">
        <v>6.6100000000000006E-2</v>
      </c>
    </row>
    <row r="1309" spans="14:15" ht="12.65" customHeight="1" x14ac:dyDescent="0.25">
      <c r="N1309" s="21">
        <v>36216</v>
      </c>
      <c r="O1309" s="17">
        <v>6.7000000000000004E-2</v>
      </c>
    </row>
    <row r="1310" spans="14:15" ht="12.65" customHeight="1" x14ac:dyDescent="0.25">
      <c r="N1310" s="21">
        <v>36217</v>
      </c>
      <c r="O1310" s="17">
        <v>6.6000000000000003E-2</v>
      </c>
    </row>
    <row r="1311" spans="14:15" ht="12.65" customHeight="1" x14ac:dyDescent="0.25">
      <c r="N1311" s="21">
        <v>36221</v>
      </c>
      <c r="O1311" s="17">
        <v>6.6000000000000003E-2</v>
      </c>
    </row>
    <row r="1312" spans="14:15" ht="12.65" customHeight="1" x14ac:dyDescent="0.25">
      <c r="N1312" s="21">
        <v>36222</v>
      </c>
      <c r="O1312" s="17">
        <v>6.5000000000000002E-2</v>
      </c>
    </row>
    <row r="1313" spans="14:15" ht="12.65" customHeight="1" x14ac:dyDescent="0.25">
      <c r="N1313" s="21">
        <v>36223</v>
      </c>
      <c r="O1313" s="17">
        <v>6.5500000000000003E-2</v>
      </c>
    </row>
    <row r="1314" spans="14:15" ht="12.65" customHeight="1" x14ac:dyDescent="0.25">
      <c r="N1314" s="21">
        <v>36224</v>
      </c>
      <c r="O1314" s="17">
        <v>6.5799999999999997E-2</v>
      </c>
    </row>
    <row r="1315" spans="14:15" ht="12.65" customHeight="1" x14ac:dyDescent="0.25">
      <c r="N1315" s="21">
        <v>36227</v>
      </c>
      <c r="O1315" s="17">
        <v>6.5799999999999997E-2</v>
      </c>
    </row>
    <row r="1316" spans="14:15" ht="12.65" customHeight="1" x14ac:dyDescent="0.25">
      <c r="N1316" s="21">
        <v>36228</v>
      </c>
      <c r="O1316" s="17">
        <v>6.5699999999999995E-2</v>
      </c>
    </row>
    <row r="1317" spans="14:15" ht="12.65" customHeight="1" x14ac:dyDescent="0.25">
      <c r="N1317" s="21">
        <v>36229</v>
      </c>
      <c r="O1317" s="17">
        <v>6.5799999999999997E-2</v>
      </c>
    </row>
    <row r="1318" spans="14:15" ht="12.65" customHeight="1" x14ac:dyDescent="0.25">
      <c r="N1318" s="21">
        <v>36230</v>
      </c>
      <c r="O1318" s="17">
        <v>6.59E-2</v>
      </c>
    </row>
    <row r="1319" spans="14:15" ht="12.65" customHeight="1" x14ac:dyDescent="0.25">
      <c r="N1319" s="21">
        <v>36231</v>
      </c>
      <c r="O1319" s="17">
        <v>6.59E-2</v>
      </c>
    </row>
    <row r="1320" spans="14:15" ht="12.65" customHeight="1" x14ac:dyDescent="0.25">
      <c r="N1320" s="21">
        <v>36234</v>
      </c>
      <c r="O1320" s="17">
        <v>6.5799999999999997E-2</v>
      </c>
    </row>
    <row r="1321" spans="14:15" ht="12.65" customHeight="1" x14ac:dyDescent="0.25">
      <c r="N1321" s="21">
        <v>36235</v>
      </c>
      <c r="O1321" s="17">
        <v>6.5799999999999997E-2</v>
      </c>
    </row>
    <row r="1322" spans="14:15" ht="12.65" customHeight="1" x14ac:dyDescent="0.25">
      <c r="N1322" s="21">
        <v>36236</v>
      </c>
      <c r="O1322" s="17">
        <v>6.5600000000000006E-2</v>
      </c>
    </row>
    <row r="1323" spans="14:15" ht="12.65" customHeight="1" x14ac:dyDescent="0.25">
      <c r="N1323" s="21">
        <v>36237</v>
      </c>
      <c r="O1323" s="17">
        <v>6.5500000000000003E-2</v>
      </c>
    </row>
    <row r="1324" spans="14:15" ht="12.65" customHeight="1" x14ac:dyDescent="0.25">
      <c r="N1324" s="21">
        <v>36238</v>
      </c>
      <c r="O1324" s="17">
        <v>6.5000000000000002E-2</v>
      </c>
    </row>
    <row r="1325" spans="14:15" ht="12.65" customHeight="1" x14ac:dyDescent="0.25">
      <c r="N1325" s="21">
        <v>36241</v>
      </c>
      <c r="O1325" s="17">
        <v>6.5600000000000006E-2</v>
      </c>
    </row>
    <row r="1326" spans="14:15" ht="12.65" customHeight="1" x14ac:dyDescent="0.25">
      <c r="N1326" s="21">
        <v>36242</v>
      </c>
      <c r="O1326" s="17">
        <v>6.5600000000000006E-2</v>
      </c>
    </row>
    <row r="1327" spans="14:15" ht="12.65" customHeight="1" x14ac:dyDescent="0.25">
      <c r="N1327" s="21">
        <v>36243</v>
      </c>
      <c r="O1327" s="17">
        <v>6.5500000000000003E-2</v>
      </c>
    </row>
    <row r="1328" spans="14:15" ht="12.65" customHeight="1" x14ac:dyDescent="0.25">
      <c r="N1328" s="21">
        <v>36244</v>
      </c>
      <c r="O1328" s="17">
        <v>6.5500000000000003E-2</v>
      </c>
    </row>
    <row r="1329" spans="14:15" ht="12.65" customHeight="1" x14ac:dyDescent="0.25">
      <c r="N1329" s="21">
        <v>36245</v>
      </c>
      <c r="O1329" s="17">
        <v>6.5500000000000003E-2</v>
      </c>
    </row>
    <row r="1330" spans="14:15" ht="12.65" customHeight="1" x14ac:dyDescent="0.25">
      <c r="N1330" s="21">
        <v>36248</v>
      </c>
      <c r="O1330" s="17">
        <v>6.5500000000000003E-2</v>
      </c>
    </row>
    <row r="1331" spans="14:15" ht="12.65" customHeight="1" x14ac:dyDescent="0.25">
      <c r="N1331" s="21">
        <v>36249</v>
      </c>
      <c r="O1331" s="17">
        <v>6.5500000000000003E-2</v>
      </c>
    </row>
    <row r="1332" spans="14:15" ht="12.65" customHeight="1" x14ac:dyDescent="0.25">
      <c r="N1332" s="21">
        <v>36250</v>
      </c>
      <c r="O1332" s="17">
        <v>6.5500000000000003E-2</v>
      </c>
    </row>
    <row r="1333" spans="14:15" ht="12.65" customHeight="1" x14ac:dyDescent="0.25">
      <c r="N1333" s="21">
        <v>36251</v>
      </c>
      <c r="O1333" s="17">
        <v>6.5500000000000003E-2</v>
      </c>
    </row>
    <row r="1334" spans="14:15" ht="12.65" customHeight="1" x14ac:dyDescent="0.25">
      <c r="N1334" s="21">
        <v>36252</v>
      </c>
      <c r="O1334" s="17">
        <v>6.5299999999999997E-2</v>
      </c>
    </row>
    <row r="1335" spans="14:15" ht="12.65" customHeight="1" x14ac:dyDescent="0.25">
      <c r="N1335" s="21">
        <v>36256</v>
      </c>
      <c r="O1335" s="17">
        <v>6.5000000000000002E-2</v>
      </c>
    </row>
    <row r="1336" spans="14:15" ht="12.65" customHeight="1" x14ac:dyDescent="0.25">
      <c r="N1336" s="21">
        <v>36257</v>
      </c>
      <c r="O1336" s="17">
        <v>6.4899999999999999E-2</v>
      </c>
    </row>
    <row r="1337" spans="14:15" ht="12.65" customHeight="1" x14ac:dyDescent="0.25">
      <c r="N1337" s="21">
        <v>36258</v>
      </c>
      <c r="O1337" s="17">
        <v>6.4399999999999999E-2</v>
      </c>
    </row>
    <row r="1338" spans="14:15" ht="12.65" customHeight="1" x14ac:dyDescent="0.25">
      <c r="N1338" s="21">
        <v>36259</v>
      </c>
      <c r="O1338" s="17">
        <v>6.4500000000000002E-2</v>
      </c>
    </row>
    <row r="1339" spans="14:15" ht="12.65" customHeight="1" x14ac:dyDescent="0.25">
      <c r="N1339" s="21">
        <v>36262</v>
      </c>
      <c r="O1339" s="17">
        <v>6.4299999999999996E-2</v>
      </c>
    </row>
    <row r="1340" spans="14:15" ht="12.65" customHeight="1" x14ac:dyDescent="0.25">
      <c r="N1340" s="21">
        <v>36263</v>
      </c>
      <c r="O1340" s="17">
        <v>6.4100000000000004E-2</v>
      </c>
    </row>
    <row r="1341" spans="14:15" ht="12.65" customHeight="1" x14ac:dyDescent="0.25">
      <c r="N1341" s="21">
        <v>36264</v>
      </c>
      <c r="O1341" s="17">
        <v>6.2700000000000006E-2</v>
      </c>
    </row>
    <row r="1342" spans="14:15" ht="12.65" customHeight="1" x14ac:dyDescent="0.25">
      <c r="N1342" s="21">
        <v>36265</v>
      </c>
      <c r="O1342" s="17">
        <v>6.2E-2</v>
      </c>
    </row>
    <row r="1343" spans="14:15" ht="12.65" customHeight="1" x14ac:dyDescent="0.25">
      <c r="N1343" s="21">
        <v>36266</v>
      </c>
      <c r="O1343" s="17">
        <v>6.1699999999999998E-2</v>
      </c>
    </row>
    <row r="1344" spans="14:15" ht="12.65" customHeight="1" x14ac:dyDescent="0.25">
      <c r="N1344" s="21">
        <v>36269</v>
      </c>
      <c r="O1344" s="17">
        <v>6.0999999999999999E-2</v>
      </c>
    </row>
    <row r="1345" spans="14:15" ht="12.65" customHeight="1" x14ac:dyDescent="0.25">
      <c r="N1345" s="21">
        <v>36270</v>
      </c>
      <c r="O1345" s="17">
        <v>6.0499999999999998E-2</v>
      </c>
    </row>
    <row r="1346" spans="14:15" ht="12.65" customHeight="1" x14ac:dyDescent="0.25">
      <c r="N1346" s="21">
        <v>36271</v>
      </c>
      <c r="O1346" s="17">
        <v>5.9499999999999997E-2</v>
      </c>
    </row>
    <row r="1347" spans="14:15" ht="12.65" customHeight="1" x14ac:dyDescent="0.25">
      <c r="N1347" s="21">
        <v>36272</v>
      </c>
      <c r="O1347" s="17">
        <v>5.9499999999999997E-2</v>
      </c>
    </row>
    <row r="1348" spans="14:15" ht="12.65" customHeight="1" x14ac:dyDescent="0.25">
      <c r="N1348" s="21">
        <v>36273</v>
      </c>
      <c r="O1348" s="17">
        <v>5.8700000000000002E-2</v>
      </c>
    </row>
    <row r="1349" spans="14:15" ht="12.65" customHeight="1" x14ac:dyDescent="0.25">
      <c r="N1349" s="21">
        <v>36276</v>
      </c>
      <c r="O1349" s="17">
        <v>5.8000000000000003E-2</v>
      </c>
    </row>
    <row r="1350" spans="14:15" ht="12.65" customHeight="1" x14ac:dyDescent="0.25">
      <c r="N1350" s="21">
        <v>36277</v>
      </c>
      <c r="O1350" s="17">
        <v>5.7500000000000002E-2</v>
      </c>
    </row>
    <row r="1351" spans="14:15" ht="12.65" customHeight="1" x14ac:dyDescent="0.25">
      <c r="N1351" s="21">
        <v>36278</v>
      </c>
      <c r="O1351" s="17">
        <v>5.7000000000000002E-2</v>
      </c>
    </row>
    <row r="1352" spans="14:15" ht="12.65" customHeight="1" x14ac:dyDescent="0.25">
      <c r="N1352" s="21">
        <v>36279</v>
      </c>
      <c r="O1352" s="17">
        <v>5.7200000000000001E-2</v>
      </c>
    </row>
    <row r="1353" spans="14:15" ht="12.65" customHeight="1" x14ac:dyDescent="0.25">
      <c r="N1353" s="21">
        <v>36280</v>
      </c>
      <c r="O1353" s="17">
        <v>5.79E-2</v>
      </c>
    </row>
    <row r="1354" spans="14:15" ht="12.65" customHeight="1" x14ac:dyDescent="0.25">
      <c r="N1354" s="21">
        <v>36283</v>
      </c>
      <c r="O1354" s="17">
        <v>5.8599999999999999E-2</v>
      </c>
    </row>
    <row r="1355" spans="14:15" ht="12.65" customHeight="1" x14ac:dyDescent="0.25">
      <c r="N1355" s="21">
        <v>36284</v>
      </c>
      <c r="O1355" s="17">
        <v>5.91E-2</v>
      </c>
    </row>
    <row r="1356" spans="14:15" ht="12.65" customHeight="1" x14ac:dyDescent="0.25">
      <c r="N1356" s="21">
        <v>36286</v>
      </c>
      <c r="O1356" s="17">
        <v>5.8999999999999997E-2</v>
      </c>
    </row>
    <row r="1357" spans="14:15" ht="12.65" customHeight="1" x14ac:dyDescent="0.25">
      <c r="N1357" s="21">
        <v>36287</v>
      </c>
      <c r="O1357" s="17">
        <v>5.9400000000000001E-2</v>
      </c>
    </row>
    <row r="1358" spans="14:15" ht="12.65" customHeight="1" x14ac:dyDescent="0.25">
      <c r="N1358" s="21">
        <v>36290</v>
      </c>
      <c r="O1358" s="17">
        <v>5.9799999999999999E-2</v>
      </c>
    </row>
    <row r="1359" spans="14:15" ht="12.65" customHeight="1" x14ac:dyDescent="0.25">
      <c r="N1359" s="21">
        <v>36291</v>
      </c>
      <c r="O1359" s="17">
        <v>5.9900000000000002E-2</v>
      </c>
    </row>
    <row r="1360" spans="14:15" ht="12.65" customHeight="1" x14ac:dyDescent="0.25">
      <c r="N1360" s="21">
        <v>36292</v>
      </c>
      <c r="O1360" s="17">
        <v>5.9799999999999999E-2</v>
      </c>
    </row>
    <row r="1361" spans="14:15" ht="12.65" customHeight="1" x14ac:dyDescent="0.25">
      <c r="N1361" s="21">
        <v>36293</v>
      </c>
      <c r="O1361" s="17">
        <v>6.25E-2</v>
      </c>
    </row>
    <row r="1362" spans="14:15" ht="12.65" customHeight="1" x14ac:dyDescent="0.25">
      <c r="N1362" s="21">
        <v>36294</v>
      </c>
      <c r="O1362" s="17">
        <v>6.25E-2</v>
      </c>
    </row>
    <row r="1363" spans="14:15" ht="12.65" customHeight="1" x14ac:dyDescent="0.25">
      <c r="N1363" s="21">
        <v>36297</v>
      </c>
      <c r="O1363" s="17">
        <v>6.25E-2</v>
      </c>
    </row>
    <row r="1364" spans="14:15" ht="12.65" customHeight="1" x14ac:dyDescent="0.25">
      <c r="N1364" s="21">
        <v>36298</v>
      </c>
      <c r="O1364" s="17">
        <v>6.25E-2</v>
      </c>
    </row>
    <row r="1365" spans="14:15" ht="12.65" customHeight="1" x14ac:dyDescent="0.25">
      <c r="N1365" s="21">
        <v>36299</v>
      </c>
      <c r="O1365" s="17">
        <v>6.2799999999999995E-2</v>
      </c>
    </row>
    <row r="1366" spans="14:15" ht="12.65" customHeight="1" x14ac:dyDescent="0.25">
      <c r="N1366" s="21">
        <v>36300</v>
      </c>
      <c r="O1366" s="17">
        <v>6.3E-2</v>
      </c>
    </row>
    <row r="1367" spans="14:15" ht="12.65" customHeight="1" x14ac:dyDescent="0.25">
      <c r="N1367" s="21">
        <v>36301</v>
      </c>
      <c r="O1367" s="17">
        <v>6.3E-2</v>
      </c>
    </row>
    <row r="1368" spans="14:15" ht="12.65" customHeight="1" x14ac:dyDescent="0.25">
      <c r="N1368" s="21">
        <v>36304</v>
      </c>
      <c r="O1368" s="17">
        <v>6.2899999999999998E-2</v>
      </c>
    </row>
    <row r="1369" spans="14:15" ht="12.65" customHeight="1" x14ac:dyDescent="0.25">
      <c r="N1369" s="21">
        <v>36305</v>
      </c>
      <c r="O1369" s="17">
        <v>6.2799999999999995E-2</v>
      </c>
    </row>
    <row r="1370" spans="14:15" ht="12.65" customHeight="1" x14ac:dyDescent="0.25">
      <c r="N1370" s="21">
        <v>36306</v>
      </c>
      <c r="O1370" s="17">
        <v>6.2799999999999995E-2</v>
      </c>
    </row>
    <row r="1371" spans="14:15" ht="12.65" customHeight="1" x14ac:dyDescent="0.25">
      <c r="N1371" s="21">
        <v>36307</v>
      </c>
      <c r="O1371" s="17">
        <v>6.2E-2</v>
      </c>
    </row>
    <row r="1372" spans="14:15" ht="12.65" customHeight="1" x14ac:dyDescent="0.25">
      <c r="N1372" s="21">
        <v>36308</v>
      </c>
      <c r="O1372" s="17">
        <v>6.25E-2</v>
      </c>
    </row>
    <row r="1373" spans="14:15" ht="12.65" customHeight="1" x14ac:dyDescent="0.25">
      <c r="N1373" s="21">
        <v>36311</v>
      </c>
      <c r="O1373" s="17">
        <v>6.25E-2</v>
      </c>
    </row>
    <row r="1374" spans="14:15" ht="12.65" customHeight="1" x14ac:dyDescent="0.25">
      <c r="N1374" s="21">
        <v>36312</v>
      </c>
      <c r="O1374" s="17">
        <v>6.25E-2</v>
      </c>
    </row>
    <row r="1375" spans="14:15" ht="12.65" customHeight="1" x14ac:dyDescent="0.25">
      <c r="N1375" s="21">
        <v>36313</v>
      </c>
      <c r="O1375" s="17">
        <v>6.2799999999999995E-2</v>
      </c>
    </row>
    <row r="1376" spans="14:15" ht="12.65" customHeight="1" x14ac:dyDescent="0.25">
      <c r="N1376" s="21">
        <v>36314</v>
      </c>
      <c r="O1376" s="17">
        <v>6.25E-2</v>
      </c>
    </row>
    <row r="1377" spans="14:15" ht="12.65" customHeight="1" x14ac:dyDescent="0.25">
      <c r="N1377" s="21">
        <v>36315</v>
      </c>
      <c r="O1377" s="17">
        <v>6.25E-2</v>
      </c>
    </row>
    <row r="1378" spans="14:15" ht="12.65" customHeight="1" x14ac:dyDescent="0.25">
      <c r="N1378" s="21">
        <v>36318</v>
      </c>
      <c r="O1378" s="17">
        <v>6.2100000000000002E-2</v>
      </c>
    </row>
    <row r="1379" spans="14:15" ht="12.65" customHeight="1" x14ac:dyDescent="0.25">
      <c r="N1379" s="21">
        <v>36319</v>
      </c>
      <c r="O1379" s="17">
        <v>6.2E-2</v>
      </c>
    </row>
    <row r="1380" spans="14:15" ht="12.65" customHeight="1" x14ac:dyDescent="0.25">
      <c r="N1380" s="21">
        <v>36320</v>
      </c>
      <c r="O1380" s="17">
        <v>6.2199999999999998E-2</v>
      </c>
    </row>
    <row r="1381" spans="14:15" ht="12.65" customHeight="1" x14ac:dyDescent="0.25">
      <c r="N1381" s="21">
        <v>36321</v>
      </c>
      <c r="O1381" s="17">
        <v>6.2E-2</v>
      </c>
    </row>
    <row r="1382" spans="14:15" ht="12.65" customHeight="1" x14ac:dyDescent="0.25">
      <c r="N1382" s="21">
        <v>36322</v>
      </c>
      <c r="O1382" s="17">
        <v>6.2E-2</v>
      </c>
    </row>
    <row r="1383" spans="14:15" ht="12.65" customHeight="1" x14ac:dyDescent="0.25">
      <c r="N1383" s="21">
        <v>36325</v>
      </c>
      <c r="O1383" s="17">
        <v>6.2E-2</v>
      </c>
    </row>
    <row r="1384" spans="14:15" ht="12.65" customHeight="1" x14ac:dyDescent="0.25">
      <c r="N1384" s="21">
        <v>36326</v>
      </c>
      <c r="O1384" s="17">
        <v>6.25E-2</v>
      </c>
    </row>
    <row r="1385" spans="14:15" ht="12.65" customHeight="1" x14ac:dyDescent="0.25">
      <c r="N1385" s="21">
        <v>36327</v>
      </c>
      <c r="O1385" s="17">
        <v>6.25E-2</v>
      </c>
    </row>
    <row r="1386" spans="14:15" ht="12.65" customHeight="1" x14ac:dyDescent="0.25">
      <c r="N1386" s="21">
        <v>36328</v>
      </c>
      <c r="O1386" s="17">
        <v>6.2799999999999995E-2</v>
      </c>
    </row>
    <row r="1387" spans="14:15" ht="12.65" customHeight="1" x14ac:dyDescent="0.25">
      <c r="N1387" s="21">
        <v>36329</v>
      </c>
      <c r="O1387" s="17">
        <v>6.2899999999999998E-2</v>
      </c>
    </row>
    <row r="1388" spans="14:15" ht="12.65" customHeight="1" x14ac:dyDescent="0.25">
      <c r="N1388" s="21">
        <v>36332</v>
      </c>
      <c r="O1388" s="17">
        <v>6.3100000000000003E-2</v>
      </c>
    </row>
    <row r="1389" spans="14:15" ht="12.65" customHeight="1" x14ac:dyDescent="0.25">
      <c r="N1389" s="21">
        <v>36333</v>
      </c>
      <c r="O1389" s="17">
        <v>6.3350000000000004E-2</v>
      </c>
    </row>
    <row r="1390" spans="14:15" ht="12.65" customHeight="1" x14ac:dyDescent="0.25">
      <c r="N1390" s="21">
        <v>36334</v>
      </c>
      <c r="O1390" s="17">
        <v>6.3350000000000004E-2</v>
      </c>
    </row>
    <row r="1391" spans="14:15" ht="12.65" customHeight="1" x14ac:dyDescent="0.25">
      <c r="N1391" s="21">
        <v>36335</v>
      </c>
      <c r="O1391" s="17">
        <v>6.3500000000000001E-2</v>
      </c>
    </row>
    <row r="1392" spans="14:15" ht="12.65" customHeight="1" x14ac:dyDescent="0.25">
      <c r="N1392" s="21">
        <v>36336</v>
      </c>
      <c r="O1392" s="17">
        <v>6.3700000000000007E-2</v>
      </c>
    </row>
    <row r="1393" spans="14:15" ht="12.65" customHeight="1" x14ac:dyDescent="0.25">
      <c r="N1393" s="21">
        <v>36339</v>
      </c>
      <c r="O1393" s="17">
        <v>6.3600000000000004E-2</v>
      </c>
    </row>
    <row r="1394" spans="14:15" ht="12.65" customHeight="1" x14ac:dyDescent="0.25">
      <c r="N1394" s="21">
        <v>36340</v>
      </c>
      <c r="O1394" s="17">
        <v>6.3500000000000001E-2</v>
      </c>
    </row>
    <row r="1395" spans="14:15" ht="12.65" customHeight="1" x14ac:dyDescent="0.25">
      <c r="N1395" s="21">
        <v>36341</v>
      </c>
      <c r="O1395" s="17">
        <v>6.3500000000000001E-2</v>
      </c>
    </row>
    <row r="1396" spans="14:15" ht="12.65" customHeight="1" x14ac:dyDescent="0.25">
      <c r="N1396" s="21">
        <v>36342</v>
      </c>
      <c r="O1396" s="17">
        <v>6.3500000000000001E-2</v>
      </c>
    </row>
    <row r="1397" spans="14:15" ht="12.65" customHeight="1" x14ac:dyDescent="0.25">
      <c r="N1397" s="21">
        <v>36343</v>
      </c>
      <c r="O1397" s="17">
        <v>6.3500000000000001E-2</v>
      </c>
    </row>
    <row r="1398" spans="14:15" ht="12.65" customHeight="1" x14ac:dyDescent="0.25">
      <c r="N1398" s="21">
        <v>36346</v>
      </c>
      <c r="O1398" s="17">
        <v>6.3500000000000001E-2</v>
      </c>
    </row>
    <row r="1399" spans="14:15" ht="12.65" customHeight="1" x14ac:dyDescent="0.25">
      <c r="N1399" s="21">
        <v>36347</v>
      </c>
      <c r="O1399" s="17">
        <v>6.3500000000000001E-2</v>
      </c>
    </row>
    <row r="1400" spans="14:15" ht="12.65" customHeight="1" x14ac:dyDescent="0.25">
      <c r="N1400" s="21">
        <v>36348</v>
      </c>
      <c r="O1400" s="17">
        <v>6.3500000000000001E-2</v>
      </c>
    </row>
    <row r="1401" spans="14:15" ht="12.65" customHeight="1" x14ac:dyDescent="0.25">
      <c r="N1401" s="21">
        <v>36349</v>
      </c>
      <c r="O1401" s="17">
        <v>6.3500000000000001E-2</v>
      </c>
    </row>
    <row r="1402" spans="14:15" ht="12.65" customHeight="1" x14ac:dyDescent="0.25">
      <c r="N1402" s="21">
        <v>36350</v>
      </c>
      <c r="O1402" s="17">
        <v>6.3600000000000004E-2</v>
      </c>
    </row>
    <row r="1403" spans="14:15" ht="12.65" customHeight="1" x14ac:dyDescent="0.25">
      <c r="N1403" s="21">
        <v>36353</v>
      </c>
      <c r="O1403" s="17">
        <v>6.4100000000000004E-2</v>
      </c>
    </row>
    <row r="1404" spans="14:15" ht="12.65" customHeight="1" x14ac:dyDescent="0.25">
      <c r="N1404" s="21">
        <v>36354</v>
      </c>
      <c r="O1404" s="17">
        <v>6.4299999999999996E-2</v>
      </c>
    </row>
    <row r="1405" spans="14:15" ht="12.65" customHeight="1" x14ac:dyDescent="0.25">
      <c r="N1405" s="21">
        <v>36355</v>
      </c>
      <c r="O1405" s="17">
        <v>6.4899999999999999E-2</v>
      </c>
    </row>
    <row r="1406" spans="14:15" ht="12.65" customHeight="1" x14ac:dyDescent="0.25">
      <c r="N1406" s="21">
        <v>36356</v>
      </c>
      <c r="O1406" s="17">
        <v>6.5000000000000002E-2</v>
      </c>
    </row>
    <row r="1407" spans="14:15" ht="12.65" customHeight="1" x14ac:dyDescent="0.25">
      <c r="N1407" s="21">
        <v>36357</v>
      </c>
      <c r="O1407" s="17">
        <v>6.6100000000000006E-2</v>
      </c>
    </row>
    <row r="1408" spans="14:15" ht="12.65" customHeight="1" x14ac:dyDescent="0.25">
      <c r="N1408" s="21">
        <v>36360</v>
      </c>
      <c r="O1408" s="17">
        <v>6.7900000000000002E-2</v>
      </c>
    </row>
    <row r="1409" spans="14:15" ht="12.65" customHeight="1" x14ac:dyDescent="0.25">
      <c r="N1409" s="21">
        <v>36361</v>
      </c>
      <c r="O1409" s="17">
        <v>6.9500000000000006E-2</v>
      </c>
    </row>
    <row r="1410" spans="14:15" ht="12.65" customHeight="1" x14ac:dyDescent="0.25">
      <c r="N1410" s="21">
        <v>36362</v>
      </c>
      <c r="O1410" s="17">
        <v>6.9949999999999998E-2</v>
      </c>
    </row>
    <row r="1411" spans="14:15" ht="12.65" customHeight="1" x14ac:dyDescent="0.25">
      <c r="N1411" s="21">
        <v>36363</v>
      </c>
      <c r="O1411" s="17">
        <v>7.0300000000000001E-2</v>
      </c>
    </row>
    <row r="1412" spans="14:15" ht="12.65" customHeight="1" x14ac:dyDescent="0.25">
      <c r="N1412" s="21">
        <v>36364</v>
      </c>
      <c r="O1412" s="17">
        <v>7.1599999999999997E-2</v>
      </c>
    </row>
    <row r="1413" spans="14:15" ht="12.65" customHeight="1" x14ac:dyDescent="0.25">
      <c r="N1413" s="21">
        <v>36367</v>
      </c>
      <c r="O1413" s="17">
        <v>7.1999999999999995E-2</v>
      </c>
    </row>
    <row r="1414" spans="14:15" ht="12.65" customHeight="1" x14ac:dyDescent="0.25">
      <c r="N1414" s="21">
        <v>36368</v>
      </c>
      <c r="O1414" s="17">
        <v>7.0499999999999993E-2</v>
      </c>
    </row>
    <row r="1415" spans="14:15" ht="12.65" customHeight="1" x14ac:dyDescent="0.25">
      <c r="N1415" s="21">
        <v>36369</v>
      </c>
      <c r="O1415" s="17">
        <v>7.0999999999999994E-2</v>
      </c>
    </row>
    <row r="1416" spans="14:15" ht="12.65" customHeight="1" x14ac:dyDescent="0.25">
      <c r="N1416" s="21">
        <v>36370</v>
      </c>
      <c r="O1416" s="17">
        <v>7.0949999999999999E-2</v>
      </c>
    </row>
    <row r="1417" spans="14:15" ht="12.65" customHeight="1" x14ac:dyDescent="0.25">
      <c r="N1417" s="21">
        <v>36371</v>
      </c>
      <c r="O1417" s="17">
        <v>7.1499999999999994E-2</v>
      </c>
    </row>
    <row r="1418" spans="14:15" ht="12.65" customHeight="1" x14ac:dyDescent="0.25">
      <c r="N1418" s="21">
        <v>36374</v>
      </c>
      <c r="O1418" s="17">
        <v>7.2450000000000001E-2</v>
      </c>
    </row>
    <row r="1419" spans="14:15" ht="12.65" customHeight="1" x14ac:dyDescent="0.25">
      <c r="N1419" s="21">
        <v>36375</v>
      </c>
      <c r="O1419" s="17">
        <v>7.2749999999999995E-2</v>
      </c>
    </row>
    <row r="1420" spans="14:15" ht="12.65" customHeight="1" x14ac:dyDescent="0.25">
      <c r="N1420" s="21">
        <v>36376</v>
      </c>
      <c r="O1420" s="17">
        <v>7.2800000000000004E-2</v>
      </c>
    </row>
    <row r="1421" spans="14:15" ht="12.65" customHeight="1" x14ac:dyDescent="0.25">
      <c r="N1421" s="21">
        <v>36377</v>
      </c>
      <c r="O1421" s="17">
        <v>7.22E-2</v>
      </c>
    </row>
    <row r="1422" spans="14:15" ht="12.65" customHeight="1" x14ac:dyDescent="0.25">
      <c r="N1422" s="21">
        <v>36378</v>
      </c>
      <c r="O1422" s="17">
        <v>7.1599999999999997E-2</v>
      </c>
    </row>
    <row r="1423" spans="14:15" ht="12.65" customHeight="1" x14ac:dyDescent="0.25">
      <c r="N1423" s="21">
        <v>36382</v>
      </c>
      <c r="O1423" s="17">
        <v>7.1300000000000002E-2</v>
      </c>
    </row>
    <row r="1424" spans="14:15" ht="12.65" customHeight="1" x14ac:dyDescent="0.25">
      <c r="N1424" s="21">
        <v>36383</v>
      </c>
      <c r="O1424" s="17">
        <v>7.1199999999999999E-2</v>
      </c>
    </row>
    <row r="1425" spans="14:15" ht="12.65" customHeight="1" x14ac:dyDescent="0.25">
      <c r="N1425" s="21">
        <v>36384</v>
      </c>
      <c r="O1425" s="17">
        <v>7.0499999999999993E-2</v>
      </c>
    </row>
    <row r="1426" spans="14:15" ht="12.65" customHeight="1" x14ac:dyDescent="0.25">
      <c r="N1426" s="21">
        <v>36385</v>
      </c>
      <c r="O1426" s="17">
        <v>7.0499999999999993E-2</v>
      </c>
    </row>
    <row r="1427" spans="14:15" ht="12.65" customHeight="1" x14ac:dyDescent="0.25">
      <c r="N1427" s="21">
        <v>36388</v>
      </c>
      <c r="O1427" s="17">
        <v>7.0499999999999993E-2</v>
      </c>
    </row>
    <row r="1428" spans="14:15" ht="12.65" customHeight="1" x14ac:dyDescent="0.25">
      <c r="N1428" s="21">
        <v>36389</v>
      </c>
      <c r="O1428" s="17">
        <v>7.0400000000000004E-2</v>
      </c>
    </row>
    <row r="1429" spans="14:15" ht="12.65" customHeight="1" x14ac:dyDescent="0.25">
      <c r="N1429" s="21">
        <v>36390</v>
      </c>
      <c r="O1429" s="17">
        <v>7.0599999999999996E-2</v>
      </c>
    </row>
    <row r="1430" spans="14:15" ht="12.65" customHeight="1" x14ac:dyDescent="0.25">
      <c r="N1430" s="21">
        <v>36391</v>
      </c>
      <c r="O1430" s="17">
        <v>7.1199999999999999E-2</v>
      </c>
    </row>
    <row r="1431" spans="14:15" ht="12.65" customHeight="1" x14ac:dyDescent="0.25">
      <c r="N1431" s="21">
        <v>36392</v>
      </c>
      <c r="O1431" s="17">
        <v>7.1900000000000006E-2</v>
      </c>
    </row>
    <row r="1432" spans="14:15" ht="12.65" customHeight="1" x14ac:dyDescent="0.25">
      <c r="N1432" s="21">
        <v>36395</v>
      </c>
      <c r="O1432" s="17">
        <v>7.2300000000000003E-2</v>
      </c>
    </row>
    <row r="1433" spans="14:15" ht="12.65" customHeight="1" x14ac:dyDescent="0.25">
      <c r="N1433" s="21">
        <v>36396</v>
      </c>
      <c r="O1433" s="17">
        <v>7.22E-2</v>
      </c>
    </row>
    <row r="1434" spans="14:15" ht="12.65" customHeight="1" x14ac:dyDescent="0.25">
      <c r="N1434" s="21">
        <v>36397</v>
      </c>
      <c r="O1434" s="17">
        <v>7.2550000000000003E-2</v>
      </c>
    </row>
    <row r="1435" spans="14:15" ht="12.65" customHeight="1" x14ac:dyDescent="0.25">
      <c r="N1435" s="21">
        <v>36398</v>
      </c>
      <c r="O1435" s="17">
        <v>7.2999999999999995E-2</v>
      </c>
    </row>
    <row r="1436" spans="14:15" ht="12.65" customHeight="1" x14ac:dyDescent="0.25">
      <c r="N1436" s="21">
        <v>36399</v>
      </c>
      <c r="O1436" s="17">
        <v>7.3150000000000007E-2</v>
      </c>
    </row>
    <row r="1437" spans="14:15" ht="12.65" customHeight="1" x14ac:dyDescent="0.25">
      <c r="N1437" s="21">
        <v>36402</v>
      </c>
      <c r="O1437" s="17">
        <v>7.3249999999999996E-2</v>
      </c>
    </row>
    <row r="1438" spans="14:15" ht="12.65" customHeight="1" x14ac:dyDescent="0.25">
      <c r="N1438" s="21">
        <v>36403</v>
      </c>
      <c r="O1438" s="17">
        <v>7.3450000000000001E-2</v>
      </c>
    </row>
    <row r="1439" spans="14:15" ht="12.65" customHeight="1" x14ac:dyDescent="0.25">
      <c r="N1439" s="21">
        <v>36404</v>
      </c>
      <c r="O1439" s="17">
        <v>7.3499999999999996E-2</v>
      </c>
    </row>
    <row r="1440" spans="14:15" ht="12.65" customHeight="1" x14ac:dyDescent="0.25">
      <c r="N1440" s="21">
        <v>36405</v>
      </c>
      <c r="O1440" s="17">
        <v>7.3499999999999996E-2</v>
      </c>
    </row>
    <row r="1441" spans="14:15" ht="12.65" customHeight="1" x14ac:dyDescent="0.25">
      <c r="N1441" s="21">
        <v>36406</v>
      </c>
      <c r="O1441" s="17">
        <v>7.3599999999999999E-2</v>
      </c>
    </row>
    <row r="1442" spans="14:15" ht="12.65" customHeight="1" x14ac:dyDescent="0.25">
      <c r="N1442" s="21">
        <v>36409</v>
      </c>
      <c r="O1442" s="17">
        <v>7.4099999999999999E-2</v>
      </c>
    </row>
    <row r="1443" spans="14:15" ht="12.65" customHeight="1" x14ac:dyDescent="0.25">
      <c r="N1443" s="21">
        <v>36410</v>
      </c>
      <c r="O1443" s="17">
        <v>7.4099999999999999E-2</v>
      </c>
    </row>
    <row r="1444" spans="14:15" ht="12.65" customHeight="1" x14ac:dyDescent="0.25">
      <c r="N1444" s="21">
        <v>36411</v>
      </c>
      <c r="O1444" s="17">
        <v>7.4499999999999997E-2</v>
      </c>
    </row>
    <row r="1445" spans="14:15" ht="12.65" customHeight="1" x14ac:dyDescent="0.25">
      <c r="N1445" s="21">
        <v>36412</v>
      </c>
      <c r="O1445" s="17">
        <v>7.4300000000000005E-2</v>
      </c>
    </row>
    <row r="1446" spans="14:15" ht="12.65" customHeight="1" x14ac:dyDescent="0.25">
      <c r="N1446" s="21">
        <v>36413</v>
      </c>
      <c r="O1446" s="17">
        <v>7.46E-2</v>
      </c>
    </row>
    <row r="1447" spans="14:15" ht="12.65" customHeight="1" x14ac:dyDescent="0.25">
      <c r="N1447" s="21">
        <v>36416</v>
      </c>
      <c r="O1447" s="17">
        <v>7.4700000000000003E-2</v>
      </c>
    </row>
    <row r="1448" spans="14:15" ht="12.65" customHeight="1" x14ac:dyDescent="0.25">
      <c r="N1448" s="21">
        <v>36417</v>
      </c>
      <c r="O1448" s="17">
        <v>7.4700000000000003E-2</v>
      </c>
    </row>
    <row r="1449" spans="14:15" ht="12.65" customHeight="1" x14ac:dyDescent="0.25">
      <c r="N1449" s="21">
        <v>36418</v>
      </c>
      <c r="O1449" s="17">
        <v>7.485E-2</v>
      </c>
    </row>
    <row r="1450" spans="14:15" ht="12.65" customHeight="1" x14ac:dyDescent="0.25">
      <c r="N1450" s="21">
        <v>36419</v>
      </c>
      <c r="O1450" s="17">
        <v>7.5300000000000006E-2</v>
      </c>
    </row>
    <row r="1451" spans="14:15" ht="12.65" customHeight="1" x14ac:dyDescent="0.25">
      <c r="N1451" s="21">
        <v>36420</v>
      </c>
      <c r="O1451" s="17">
        <v>7.6200000000000004E-2</v>
      </c>
    </row>
    <row r="1452" spans="14:15" ht="12.65" customHeight="1" x14ac:dyDescent="0.25">
      <c r="N1452" s="21">
        <v>36423</v>
      </c>
      <c r="O1452" s="17">
        <v>7.5800000000000006E-2</v>
      </c>
    </row>
    <row r="1453" spans="14:15" ht="12.65" customHeight="1" x14ac:dyDescent="0.25">
      <c r="N1453" s="21">
        <v>36424</v>
      </c>
      <c r="O1453" s="17">
        <v>7.7399999999999997E-2</v>
      </c>
    </row>
    <row r="1454" spans="14:15" ht="12.65" customHeight="1" x14ac:dyDescent="0.25">
      <c r="N1454" s="21">
        <v>36425</v>
      </c>
      <c r="O1454" s="17">
        <v>7.6999999999999999E-2</v>
      </c>
    </row>
    <row r="1455" spans="14:15" ht="12.65" customHeight="1" x14ac:dyDescent="0.25">
      <c r="N1455" s="21">
        <v>36430</v>
      </c>
      <c r="O1455" s="17">
        <v>7.7399999999999997E-2</v>
      </c>
    </row>
    <row r="1456" spans="14:15" ht="12.65" customHeight="1" x14ac:dyDescent="0.25">
      <c r="N1456" s="21">
        <v>36431</v>
      </c>
      <c r="O1456" s="17">
        <v>7.6950000000000005E-2</v>
      </c>
    </row>
    <row r="1457" spans="14:15" ht="12.65" customHeight="1" x14ac:dyDescent="0.25">
      <c r="N1457" s="21">
        <v>36432</v>
      </c>
      <c r="O1457" s="17">
        <v>7.6999999999999999E-2</v>
      </c>
    </row>
    <row r="1458" spans="14:15" ht="12.65" customHeight="1" x14ac:dyDescent="0.25">
      <c r="N1458" s="21">
        <v>36433</v>
      </c>
      <c r="O1458" s="17">
        <v>7.6999999999999999E-2</v>
      </c>
    </row>
    <row r="1459" spans="14:15" ht="12.65" customHeight="1" x14ac:dyDescent="0.25">
      <c r="N1459" s="21">
        <v>36434</v>
      </c>
      <c r="O1459" s="17">
        <v>7.6999999999999999E-2</v>
      </c>
    </row>
    <row r="1460" spans="14:15" ht="12.65" customHeight="1" x14ac:dyDescent="0.25">
      <c r="N1460" s="21">
        <v>36437</v>
      </c>
      <c r="O1460" s="17">
        <v>7.6700000000000004E-2</v>
      </c>
    </row>
    <row r="1461" spans="14:15" ht="12.65" customHeight="1" x14ac:dyDescent="0.25">
      <c r="N1461" s="21">
        <v>36438</v>
      </c>
      <c r="O1461" s="17">
        <v>7.6249999999999998E-2</v>
      </c>
    </row>
    <row r="1462" spans="14:15" ht="12.65" customHeight="1" x14ac:dyDescent="0.25">
      <c r="N1462" s="21">
        <v>36439</v>
      </c>
      <c r="O1462" s="17">
        <v>7.6249999999999998E-2</v>
      </c>
    </row>
    <row r="1463" spans="14:15" ht="12.65" customHeight="1" x14ac:dyDescent="0.25">
      <c r="N1463" s="21">
        <v>36440</v>
      </c>
      <c r="O1463" s="17">
        <v>7.5999999999999998E-2</v>
      </c>
    </row>
    <row r="1464" spans="14:15" ht="12.65" customHeight="1" x14ac:dyDescent="0.25">
      <c r="N1464" s="21">
        <v>36441</v>
      </c>
      <c r="O1464" s="17">
        <v>7.51E-2</v>
      </c>
    </row>
    <row r="1465" spans="14:15" ht="12.65" customHeight="1" x14ac:dyDescent="0.25">
      <c r="N1465" s="21">
        <v>36444</v>
      </c>
      <c r="O1465" s="17">
        <v>7.4399999999999994E-2</v>
      </c>
    </row>
    <row r="1466" spans="14:15" ht="12.65" customHeight="1" x14ac:dyDescent="0.25">
      <c r="N1466" s="21">
        <v>36445</v>
      </c>
      <c r="O1466" s="17">
        <v>7.3400000000000007E-2</v>
      </c>
    </row>
    <row r="1467" spans="14:15" ht="12.65" customHeight="1" x14ac:dyDescent="0.25">
      <c r="N1467" s="21">
        <v>36446</v>
      </c>
      <c r="O1467" s="17">
        <v>7.3099999999999998E-2</v>
      </c>
    </row>
    <row r="1468" spans="14:15" ht="12.65" customHeight="1" x14ac:dyDescent="0.25">
      <c r="N1468" s="21">
        <v>36447</v>
      </c>
      <c r="O1468" s="17">
        <v>7.2849999999999998E-2</v>
      </c>
    </row>
    <row r="1469" spans="14:15" ht="12.65" customHeight="1" x14ac:dyDescent="0.25">
      <c r="N1469" s="21">
        <v>36448</v>
      </c>
      <c r="O1469" s="17">
        <v>7.2550000000000003E-2</v>
      </c>
    </row>
    <row r="1470" spans="14:15" ht="12.65" customHeight="1" x14ac:dyDescent="0.25">
      <c r="N1470" s="21">
        <v>36451</v>
      </c>
      <c r="O1470" s="17">
        <v>7.2499999999999995E-2</v>
      </c>
    </row>
    <row r="1471" spans="14:15" ht="12.65" customHeight="1" x14ac:dyDescent="0.25">
      <c r="N1471" s="21">
        <v>36452</v>
      </c>
      <c r="O1471" s="17">
        <v>7.2499999999999995E-2</v>
      </c>
    </row>
    <row r="1472" spans="14:15" ht="12.65" customHeight="1" x14ac:dyDescent="0.25">
      <c r="N1472" s="21">
        <v>36453</v>
      </c>
      <c r="O1472" s="17">
        <v>7.1300000000000002E-2</v>
      </c>
    </row>
    <row r="1473" spans="14:15" ht="12.65" customHeight="1" x14ac:dyDescent="0.25">
      <c r="N1473" s="21">
        <v>36454</v>
      </c>
      <c r="O1473" s="17">
        <v>7.0800000000000002E-2</v>
      </c>
    </row>
    <row r="1474" spans="14:15" ht="12.65" customHeight="1" x14ac:dyDescent="0.25">
      <c r="N1474" s="21">
        <v>36455</v>
      </c>
      <c r="O1474" s="17">
        <v>7.0400000000000004E-2</v>
      </c>
    </row>
    <row r="1475" spans="14:15" ht="12.65" customHeight="1" x14ac:dyDescent="0.25">
      <c r="N1475" s="21">
        <v>36458</v>
      </c>
      <c r="O1475" s="17">
        <v>7.0199999999999999E-2</v>
      </c>
    </row>
    <row r="1476" spans="14:15" ht="12.65" customHeight="1" x14ac:dyDescent="0.25">
      <c r="N1476" s="21">
        <v>36459</v>
      </c>
      <c r="O1476" s="17">
        <v>7.0000000000000007E-2</v>
      </c>
    </row>
    <row r="1477" spans="14:15" ht="12.65" customHeight="1" x14ac:dyDescent="0.25">
      <c r="N1477" s="21">
        <v>36460</v>
      </c>
      <c r="O1477" s="17">
        <v>7.0000000000000007E-2</v>
      </c>
    </row>
    <row r="1478" spans="14:15" ht="12.65" customHeight="1" x14ac:dyDescent="0.25">
      <c r="N1478" s="21">
        <v>36461</v>
      </c>
      <c r="O1478" s="17">
        <v>7.0000000000000007E-2</v>
      </c>
    </row>
    <row r="1479" spans="14:15" ht="12.65" customHeight="1" x14ac:dyDescent="0.25">
      <c r="N1479" s="21">
        <v>36462</v>
      </c>
      <c r="O1479" s="17">
        <v>7.0000000000000007E-2</v>
      </c>
    </row>
    <row r="1480" spans="14:15" ht="12.65" customHeight="1" x14ac:dyDescent="0.25">
      <c r="N1480" s="21">
        <v>36465</v>
      </c>
      <c r="O1480" s="17">
        <v>7.0000000000000007E-2</v>
      </c>
    </row>
    <row r="1481" spans="14:15" ht="12.65" customHeight="1" x14ac:dyDescent="0.25">
      <c r="N1481" s="21">
        <v>36466</v>
      </c>
      <c r="O1481" s="17">
        <v>7.0000000000000007E-2</v>
      </c>
    </row>
    <row r="1482" spans="14:15" ht="12.65" customHeight="1" x14ac:dyDescent="0.25">
      <c r="N1482" s="21">
        <v>36467</v>
      </c>
      <c r="O1482" s="17">
        <v>7.0000000000000007E-2</v>
      </c>
    </row>
    <row r="1483" spans="14:15" ht="12.65" customHeight="1" x14ac:dyDescent="0.25">
      <c r="N1483" s="21">
        <v>36468</v>
      </c>
      <c r="O1483" s="17">
        <v>7.0000000000000007E-2</v>
      </c>
    </row>
    <row r="1484" spans="14:15" ht="12.65" customHeight="1" x14ac:dyDescent="0.25">
      <c r="N1484" s="21">
        <v>36469</v>
      </c>
      <c r="O1484" s="17">
        <v>7.0050000000000001E-2</v>
      </c>
    </row>
    <row r="1485" spans="14:15" ht="12.65" customHeight="1" x14ac:dyDescent="0.25">
      <c r="N1485" s="21">
        <v>36472</v>
      </c>
      <c r="O1485" s="17">
        <v>7.0000000000000007E-2</v>
      </c>
    </row>
    <row r="1486" spans="14:15" ht="12.65" customHeight="1" x14ac:dyDescent="0.25">
      <c r="N1486" s="21">
        <v>36473</v>
      </c>
      <c r="O1486" s="17">
        <v>7.0000000000000007E-2</v>
      </c>
    </row>
    <row r="1487" spans="14:15" ht="12.65" customHeight="1" x14ac:dyDescent="0.25">
      <c r="N1487" s="21">
        <v>36474</v>
      </c>
      <c r="O1487" s="17">
        <v>6.9900000000000004E-2</v>
      </c>
    </row>
    <row r="1488" spans="14:15" ht="12.65" customHeight="1" x14ac:dyDescent="0.25">
      <c r="N1488" s="21">
        <v>36475</v>
      </c>
      <c r="O1488" s="17">
        <v>6.9400000000000003E-2</v>
      </c>
    </row>
    <row r="1489" spans="14:15" ht="12.65" customHeight="1" x14ac:dyDescent="0.25">
      <c r="N1489" s="21">
        <v>36476</v>
      </c>
      <c r="O1489" s="17">
        <v>6.9099999999999995E-2</v>
      </c>
    </row>
    <row r="1490" spans="14:15" ht="12.65" customHeight="1" x14ac:dyDescent="0.25">
      <c r="N1490" s="21">
        <v>36479</v>
      </c>
      <c r="O1490" s="17">
        <v>6.8500000000000005E-2</v>
      </c>
    </row>
    <row r="1491" spans="14:15" ht="12.65" customHeight="1" x14ac:dyDescent="0.25">
      <c r="N1491" s="21">
        <v>36480</v>
      </c>
      <c r="O1491" s="17">
        <v>6.9250000000000006E-2</v>
      </c>
    </row>
    <row r="1492" spans="14:15" ht="12.65" customHeight="1" x14ac:dyDescent="0.25">
      <c r="N1492" s="21">
        <v>36481</v>
      </c>
      <c r="O1492" s="17">
        <v>6.8500000000000005E-2</v>
      </c>
    </row>
    <row r="1493" spans="14:15" ht="12.65" customHeight="1" x14ac:dyDescent="0.25">
      <c r="N1493" s="21">
        <v>36482</v>
      </c>
      <c r="O1493" s="17">
        <v>6.8449999999999997E-2</v>
      </c>
    </row>
    <row r="1494" spans="14:15" ht="12.65" customHeight="1" x14ac:dyDescent="0.25">
      <c r="N1494" s="21">
        <v>36483</v>
      </c>
      <c r="O1494" s="17">
        <v>6.8599999999999994E-2</v>
      </c>
    </row>
    <row r="1495" spans="14:15" ht="12.65" customHeight="1" x14ac:dyDescent="0.25">
      <c r="N1495" s="21">
        <v>36486</v>
      </c>
      <c r="O1495" s="17">
        <v>6.855E-2</v>
      </c>
    </row>
    <row r="1496" spans="14:15" ht="12.65" customHeight="1" x14ac:dyDescent="0.25">
      <c r="N1496" s="21">
        <v>36487</v>
      </c>
      <c r="O1496" s="17">
        <v>6.855E-2</v>
      </c>
    </row>
    <row r="1497" spans="14:15" ht="12.65" customHeight="1" x14ac:dyDescent="0.25">
      <c r="N1497" s="21">
        <v>36488</v>
      </c>
      <c r="O1497" s="17">
        <v>6.88E-2</v>
      </c>
    </row>
    <row r="1498" spans="14:15" ht="12.65" customHeight="1" x14ac:dyDescent="0.25">
      <c r="N1498" s="21">
        <v>36489</v>
      </c>
      <c r="O1498" s="17">
        <v>6.8650000000000003E-2</v>
      </c>
    </row>
    <row r="1499" spans="14:15" ht="12.65" customHeight="1" x14ac:dyDescent="0.25">
      <c r="N1499" s="21">
        <v>36490</v>
      </c>
      <c r="O1499" s="17">
        <v>6.8599999999999994E-2</v>
      </c>
    </row>
    <row r="1500" spans="14:15" ht="12.65" customHeight="1" x14ac:dyDescent="0.25">
      <c r="N1500" s="21">
        <v>36493</v>
      </c>
      <c r="O1500" s="17">
        <v>6.855E-2</v>
      </c>
    </row>
    <row r="1501" spans="14:15" ht="12.65" customHeight="1" x14ac:dyDescent="0.25">
      <c r="N1501" s="21">
        <v>36494</v>
      </c>
      <c r="O1501" s="17">
        <v>6.8500000000000005E-2</v>
      </c>
    </row>
    <row r="1502" spans="14:15" ht="12.65" customHeight="1" x14ac:dyDescent="0.25">
      <c r="N1502" s="21">
        <v>36495</v>
      </c>
      <c r="O1502" s="17">
        <v>6.855E-2</v>
      </c>
    </row>
    <row r="1503" spans="14:15" ht="12.65" customHeight="1" x14ac:dyDescent="0.25">
      <c r="N1503" s="21">
        <v>36496</v>
      </c>
      <c r="O1503" s="17">
        <v>6.8650000000000003E-2</v>
      </c>
    </row>
    <row r="1504" spans="14:15" ht="12.65" customHeight="1" x14ac:dyDescent="0.25">
      <c r="N1504" s="21">
        <v>36497</v>
      </c>
      <c r="O1504" s="17">
        <v>6.8750000000000006E-2</v>
      </c>
    </row>
    <row r="1505" spans="14:15" ht="12.65" customHeight="1" x14ac:dyDescent="0.25">
      <c r="N1505" s="21">
        <v>36500</v>
      </c>
      <c r="O1505" s="17">
        <v>6.8750000000000006E-2</v>
      </c>
    </row>
    <row r="1506" spans="14:15" ht="12.65" customHeight="1" x14ac:dyDescent="0.25">
      <c r="N1506" s="21">
        <v>36501</v>
      </c>
      <c r="O1506" s="17">
        <v>6.8849999999999995E-2</v>
      </c>
    </row>
    <row r="1507" spans="14:15" ht="12.65" customHeight="1" x14ac:dyDescent="0.25">
      <c r="N1507" s="21">
        <v>36502</v>
      </c>
      <c r="O1507" s="17">
        <v>6.8900000000000003E-2</v>
      </c>
    </row>
    <row r="1508" spans="14:15" ht="12.65" customHeight="1" x14ac:dyDescent="0.25">
      <c r="N1508" s="21">
        <v>36503</v>
      </c>
      <c r="O1508" s="17">
        <v>6.9000000000000006E-2</v>
      </c>
    </row>
    <row r="1509" spans="14:15" ht="12.65" customHeight="1" x14ac:dyDescent="0.25">
      <c r="N1509" s="21">
        <v>36504</v>
      </c>
      <c r="O1509" s="17">
        <v>7.1050000000000002E-2</v>
      </c>
    </row>
    <row r="1510" spans="14:15" ht="12.65" customHeight="1" x14ac:dyDescent="0.25">
      <c r="N1510" s="21">
        <v>36507</v>
      </c>
      <c r="O1510" s="17">
        <v>7.0449999999999999E-2</v>
      </c>
    </row>
    <row r="1511" spans="14:15" ht="12.65" customHeight="1" x14ac:dyDescent="0.25">
      <c r="N1511" s="21">
        <v>36508</v>
      </c>
      <c r="O1511" s="17">
        <v>7.2499999999999995E-2</v>
      </c>
    </row>
    <row r="1512" spans="14:15" ht="12.65" customHeight="1" x14ac:dyDescent="0.25">
      <c r="N1512" s="21">
        <v>36509</v>
      </c>
      <c r="O1512" s="17">
        <v>7.2550000000000003E-2</v>
      </c>
    </row>
    <row r="1513" spans="14:15" ht="12.65" customHeight="1" x14ac:dyDescent="0.25">
      <c r="N1513" s="21">
        <v>36510</v>
      </c>
      <c r="O1513" s="17">
        <v>7.2849999999999998E-2</v>
      </c>
    </row>
    <row r="1514" spans="14:15" ht="12.65" customHeight="1" x14ac:dyDescent="0.25">
      <c r="N1514" s="21">
        <v>36511</v>
      </c>
      <c r="O1514" s="17">
        <v>7.2800000000000004E-2</v>
      </c>
    </row>
    <row r="1515" spans="14:15" ht="12.65" customHeight="1" x14ac:dyDescent="0.25">
      <c r="N1515" s="21">
        <v>36514</v>
      </c>
      <c r="O1515" s="17">
        <v>7.2950000000000001E-2</v>
      </c>
    </row>
    <row r="1516" spans="14:15" ht="12.65" customHeight="1" x14ac:dyDescent="0.25">
      <c r="N1516" s="21">
        <v>36515</v>
      </c>
      <c r="O1516" s="17">
        <v>7.0550000000000002E-2</v>
      </c>
    </row>
    <row r="1517" spans="14:15" ht="12.65" customHeight="1" x14ac:dyDescent="0.25">
      <c r="N1517" s="21">
        <v>36516</v>
      </c>
      <c r="O1517" s="17">
        <v>7.3099999999999998E-2</v>
      </c>
    </row>
    <row r="1518" spans="14:15" ht="12.65" customHeight="1" x14ac:dyDescent="0.25">
      <c r="N1518" s="21">
        <v>36517</v>
      </c>
      <c r="O1518" s="17">
        <v>7.3050000000000004E-2</v>
      </c>
    </row>
    <row r="1519" spans="14:15" ht="12.65" customHeight="1" x14ac:dyDescent="0.25">
      <c r="N1519" s="21">
        <v>36518</v>
      </c>
      <c r="O1519" s="17">
        <v>7.3200000000000001E-2</v>
      </c>
    </row>
    <row r="1520" spans="14:15" ht="12.65" customHeight="1" x14ac:dyDescent="0.25">
      <c r="N1520" s="21">
        <v>36521</v>
      </c>
      <c r="O1520" s="17">
        <v>7.3150000000000007E-2</v>
      </c>
    </row>
    <row r="1521" spans="14:15" ht="12.65" customHeight="1" x14ac:dyDescent="0.25">
      <c r="N1521" s="21">
        <v>36522</v>
      </c>
      <c r="O1521" s="17">
        <v>7.3499999999999996E-2</v>
      </c>
    </row>
    <row r="1522" spans="14:15" ht="12.65" customHeight="1" x14ac:dyDescent="0.25">
      <c r="N1522" s="21">
        <v>36523</v>
      </c>
      <c r="O1522" s="17">
        <v>7.3499999999999996E-2</v>
      </c>
    </row>
    <row r="1523" spans="14:15" ht="12.65" customHeight="1" x14ac:dyDescent="0.25">
      <c r="N1523" s="21">
        <v>36524</v>
      </c>
      <c r="O1523" s="17">
        <v>7.3450000000000001E-2</v>
      </c>
    </row>
    <row r="1524" spans="14:15" ht="12.65" customHeight="1" x14ac:dyDescent="0.25">
      <c r="N1524" s="21">
        <v>36528</v>
      </c>
      <c r="O1524" s="17">
        <v>7.3200000000000001E-2</v>
      </c>
    </row>
    <row r="1525" spans="14:15" ht="12.65" customHeight="1" x14ac:dyDescent="0.25">
      <c r="N1525" s="21">
        <v>36529</v>
      </c>
      <c r="O1525" s="17">
        <v>7.3499999999999996E-2</v>
      </c>
    </row>
    <row r="1526" spans="14:15" ht="12.65" customHeight="1" x14ac:dyDescent="0.25">
      <c r="N1526" s="21">
        <v>36530</v>
      </c>
      <c r="O1526" s="17">
        <v>7.3700000000000002E-2</v>
      </c>
    </row>
    <row r="1527" spans="14:15" ht="12.65" customHeight="1" x14ac:dyDescent="0.25">
      <c r="N1527" s="21">
        <v>36531</v>
      </c>
      <c r="O1527" s="17">
        <v>7.3749999999999996E-2</v>
      </c>
    </row>
    <row r="1528" spans="14:15" ht="12.65" customHeight="1" x14ac:dyDescent="0.25">
      <c r="N1528" s="21">
        <v>36532</v>
      </c>
      <c r="O1528" s="17">
        <v>7.3800000000000004E-2</v>
      </c>
    </row>
    <row r="1529" spans="14:15" ht="12.65" customHeight="1" x14ac:dyDescent="0.25">
      <c r="N1529" s="21">
        <v>36535</v>
      </c>
      <c r="O1529" s="17">
        <v>7.3700000000000002E-2</v>
      </c>
    </row>
    <row r="1530" spans="14:15" ht="12.65" customHeight="1" x14ac:dyDescent="0.25">
      <c r="N1530" s="21">
        <v>36536</v>
      </c>
      <c r="O1530" s="17">
        <v>7.3649999999999993E-2</v>
      </c>
    </row>
    <row r="1531" spans="14:15" ht="12.65" customHeight="1" x14ac:dyDescent="0.25">
      <c r="N1531" s="21">
        <v>36537</v>
      </c>
      <c r="O1531" s="17">
        <v>7.3599999999999999E-2</v>
      </c>
    </row>
    <row r="1532" spans="14:15" ht="12.65" customHeight="1" x14ac:dyDescent="0.25">
      <c r="N1532" s="21">
        <v>36538</v>
      </c>
      <c r="O1532" s="17">
        <v>7.3499999999999996E-2</v>
      </c>
    </row>
    <row r="1533" spans="14:15" ht="12.65" customHeight="1" x14ac:dyDescent="0.25">
      <c r="N1533" s="21">
        <v>36539</v>
      </c>
      <c r="O1533" s="17">
        <v>7.3400000000000007E-2</v>
      </c>
    </row>
    <row r="1534" spans="14:15" ht="12.65" customHeight="1" x14ac:dyDescent="0.25">
      <c r="N1534" s="21">
        <v>36542</v>
      </c>
      <c r="O1534" s="17">
        <v>7.3200000000000001E-2</v>
      </c>
    </row>
    <row r="1535" spans="14:15" ht="12.65" customHeight="1" x14ac:dyDescent="0.25">
      <c r="N1535" s="21">
        <v>36543</v>
      </c>
      <c r="O1535" s="17">
        <v>7.2900000000000006E-2</v>
      </c>
    </row>
    <row r="1536" spans="14:15" ht="12.65" customHeight="1" x14ac:dyDescent="0.25">
      <c r="N1536" s="21">
        <v>36544</v>
      </c>
      <c r="O1536" s="17">
        <v>7.2800000000000004E-2</v>
      </c>
    </row>
    <row r="1537" spans="14:15" ht="12.65" customHeight="1" x14ac:dyDescent="0.25">
      <c r="N1537" s="21">
        <v>36545</v>
      </c>
      <c r="O1537" s="17">
        <v>7.1999999999999995E-2</v>
      </c>
    </row>
    <row r="1538" spans="14:15" ht="12.65" customHeight="1" x14ac:dyDescent="0.25">
      <c r="N1538" s="21">
        <v>36546</v>
      </c>
      <c r="O1538" s="17">
        <v>7.2550000000000003E-2</v>
      </c>
    </row>
    <row r="1539" spans="14:15" ht="12.65" customHeight="1" x14ac:dyDescent="0.25">
      <c r="N1539" s="21">
        <v>36549</v>
      </c>
      <c r="O1539" s="17">
        <v>7.0000000000000007E-2</v>
      </c>
    </row>
    <row r="1540" spans="14:15" ht="12.65" customHeight="1" x14ac:dyDescent="0.25">
      <c r="N1540" s="21">
        <v>36550</v>
      </c>
      <c r="O1540" s="17">
        <v>7.3249999999999996E-2</v>
      </c>
    </row>
    <row r="1541" spans="14:15" ht="12.65" customHeight="1" x14ac:dyDescent="0.25">
      <c r="N1541" s="21">
        <v>36551</v>
      </c>
      <c r="O1541" s="17">
        <v>7.1999999999999995E-2</v>
      </c>
    </row>
    <row r="1542" spans="14:15" ht="12.65" customHeight="1" x14ac:dyDescent="0.25">
      <c r="N1542" s="21">
        <v>36552</v>
      </c>
      <c r="O1542" s="17">
        <v>7.1499999999999994E-2</v>
      </c>
    </row>
    <row r="1543" spans="14:15" ht="12.65" customHeight="1" x14ac:dyDescent="0.25">
      <c r="N1543" s="21">
        <v>36553</v>
      </c>
      <c r="O1543" s="17">
        <v>7.1999999999999995E-2</v>
      </c>
    </row>
    <row r="1544" spans="14:15" ht="12.65" customHeight="1" x14ac:dyDescent="0.25">
      <c r="N1544" s="21">
        <v>36556</v>
      </c>
      <c r="O1544" s="17">
        <v>7.1999999999999995E-2</v>
      </c>
    </row>
    <row r="1545" spans="14:15" ht="12.65" customHeight="1" x14ac:dyDescent="0.25">
      <c r="N1545" s="21">
        <v>36557</v>
      </c>
      <c r="O1545" s="17">
        <v>7.1999999999999995E-2</v>
      </c>
    </row>
    <row r="1546" spans="14:15" ht="12.65" customHeight="1" x14ac:dyDescent="0.25">
      <c r="N1546" s="21">
        <v>36558</v>
      </c>
      <c r="O1546" s="17">
        <v>7.1999999999999995E-2</v>
      </c>
    </row>
    <row r="1547" spans="14:15" ht="12.65" customHeight="1" x14ac:dyDescent="0.25">
      <c r="N1547" s="21">
        <v>36559</v>
      </c>
      <c r="O1547" s="17">
        <v>7.1499999999999994E-2</v>
      </c>
    </row>
    <row r="1548" spans="14:15" ht="12.65" customHeight="1" x14ac:dyDescent="0.25">
      <c r="N1548" s="21">
        <v>36563</v>
      </c>
      <c r="O1548" s="17">
        <v>7.1999999999999995E-2</v>
      </c>
    </row>
    <row r="1549" spans="14:15" ht="12.65" customHeight="1" x14ac:dyDescent="0.25">
      <c r="N1549" s="21">
        <v>36564</v>
      </c>
      <c r="O1549" s="17">
        <v>7.1999999999999995E-2</v>
      </c>
    </row>
    <row r="1550" spans="14:15" ht="12.65" customHeight="1" x14ac:dyDescent="0.25">
      <c r="N1550" s="21">
        <v>36565</v>
      </c>
      <c r="O1550" s="17">
        <v>7.1999999999999995E-2</v>
      </c>
    </row>
    <row r="1551" spans="14:15" ht="12.65" customHeight="1" x14ac:dyDescent="0.25">
      <c r="N1551" s="21">
        <v>36566</v>
      </c>
      <c r="O1551" s="17">
        <v>7.0999999999999994E-2</v>
      </c>
    </row>
    <row r="1552" spans="14:15" ht="12.65" customHeight="1" x14ac:dyDescent="0.25">
      <c r="N1552" s="21">
        <v>36567</v>
      </c>
      <c r="O1552" s="17">
        <v>7.1599999999999997E-2</v>
      </c>
    </row>
    <row r="1553" spans="14:15" ht="12.65" customHeight="1" x14ac:dyDescent="0.25">
      <c r="N1553" s="21">
        <v>36570</v>
      </c>
      <c r="O1553" s="17">
        <v>7.1749999999999994E-2</v>
      </c>
    </row>
    <row r="1554" spans="14:15" ht="12.65" customHeight="1" x14ac:dyDescent="0.25">
      <c r="N1554" s="21">
        <v>36571</v>
      </c>
      <c r="O1554" s="17">
        <v>7.17E-2</v>
      </c>
    </row>
    <row r="1555" spans="14:15" ht="12.65" customHeight="1" x14ac:dyDescent="0.25">
      <c r="N1555" s="21">
        <v>36572</v>
      </c>
      <c r="O1555" s="17">
        <v>7.1349999999999997E-2</v>
      </c>
    </row>
    <row r="1556" spans="14:15" ht="12.65" customHeight="1" x14ac:dyDescent="0.25">
      <c r="N1556" s="21">
        <v>36573</v>
      </c>
      <c r="O1556" s="17">
        <v>7.1249999999999994E-2</v>
      </c>
    </row>
    <row r="1557" spans="14:15" ht="12.65" customHeight="1" x14ac:dyDescent="0.25">
      <c r="N1557" s="21">
        <v>36574</v>
      </c>
      <c r="O1557" s="17">
        <v>7.1150000000000005E-2</v>
      </c>
    </row>
    <row r="1558" spans="14:15" ht="12.65" customHeight="1" x14ac:dyDescent="0.25">
      <c r="N1558" s="21">
        <v>36577</v>
      </c>
      <c r="O1558" s="17">
        <v>7.1099999999999997E-2</v>
      </c>
    </row>
    <row r="1559" spans="14:15" ht="12.65" customHeight="1" x14ac:dyDescent="0.25">
      <c r="N1559" s="21">
        <v>36578</v>
      </c>
      <c r="O1559" s="17">
        <v>7.0999999999999994E-2</v>
      </c>
    </row>
    <row r="1560" spans="14:15" ht="12.65" customHeight="1" x14ac:dyDescent="0.25">
      <c r="N1560" s="21">
        <v>36579</v>
      </c>
      <c r="O1560" s="17">
        <v>7.0999999999999994E-2</v>
      </c>
    </row>
    <row r="1561" spans="14:15" ht="12.65" customHeight="1" x14ac:dyDescent="0.25">
      <c r="N1561" s="21">
        <v>36580</v>
      </c>
      <c r="O1561" s="17">
        <v>7.0800000000000002E-2</v>
      </c>
    </row>
    <row r="1562" spans="14:15" ht="12.65" customHeight="1" x14ac:dyDescent="0.25">
      <c r="N1562" s="21">
        <v>36581</v>
      </c>
      <c r="O1562" s="17">
        <v>7.0499999999999993E-2</v>
      </c>
    </row>
    <row r="1563" spans="14:15" ht="12.65" customHeight="1" x14ac:dyDescent="0.25">
      <c r="N1563" s="21">
        <v>36584</v>
      </c>
      <c r="O1563" s="17">
        <v>7.0749999999999993E-2</v>
      </c>
    </row>
    <row r="1564" spans="14:15" ht="12.65" customHeight="1" x14ac:dyDescent="0.25">
      <c r="N1564" s="21">
        <v>36585</v>
      </c>
      <c r="O1564" s="17">
        <v>7.0099999999999996E-2</v>
      </c>
    </row>
    <row r="1565" spans="14:15" ht="12.65" customHeight="1" x14ac:dyDescent="0.25">
      <c r="N1565" s="21">
        <v>36587</v>
      </c>
      <c r="O1565" s="17">
        <v>7.0099999999999996E-2</v>
      </c>
    </row>
    <row r="1566" spans="14:15" ht="12.65" customHeight="1" x14ac:dyDescent="0.25">
      <c r="N1566" s="21">
        <v>36588</v>
      </c>
      <c r="O1566" s="17">
        <v>7.0099999999999996E-2</v>
      </c>
    </row>
    <row r="1567" spans="14:15" ht="12.65" customHeight="1" x14ac:dyDescent="0.25">
      <c r="N1567" s="21">
        <v>36591</v>
      </c>
      <c r="O1567" s="17">
        <v>7.0199999999999999E-2</v>
      </c>
    </row>
    <row r="1568" spans="14:15" ht="12.65" customHeight="1" x14ac:dyDescent="0.25">
      <c r="N1568" s="21">
        <v>36592</v>
      </c>
      <c r="O1568" s="17">
        <v>6.9900000000000004E-2</v>
      </c>
    </row>
    <row r="1569" spans="14:15" ht="12.65" customHeight="1" x14ac:dyDescent="0.25">
      <c r="N1569" s="21">
        <v>36593</v>
      </c>
      <c r="O1569" s="17">
        <v>6.9900000000000004E-2</v>
      </c>
    </row>
    <row r="1570" spans="14:15" ht="12.65" customHeight="1" x14ac:dyDescent="0.25">
      <c r="N1570" s="21">
        <v>36594</v>
      </c>
      <c r="O1570" s="17">
        <v>6.9900000000000004E-2</v>
      </c>
    </row>
    <row r="1571" spans="14:15" ht="12.65" customHeight="1" x14ac:dyDescent="0.25">
      <c r="N1571" s="21">
        <v>36595</v>
      </c>
      <c r="O1571" s="17">
        <v>6.9900000000000004E-2</v>
      </c>
    </row>
    <row r="1572" spans="14:15" ht="12.65" customHeight="1" x14ac:dyDescent="0.25">
      <c r="N1572" s="21">
        <v>36598</v>
      </c>
      <c r="O1572" s="17">
        <v>6.9900000000000004E-2</v>
      </c>
    </row>
    <row r="1573" spans="14:15" ht="12.65" customHeight="1" x14ac:dyDescent="0.25">
      <c r="N1573" s="21">
        <v>36599</v>
      </c>
      <c r="O1573" s="17">
        <v>6.9900000000000004E-2</v>
      </c>
    </row>
    <row r="1574" spans="14:15" ht="12.65" customHeight="1" x14ac:dyDescent="0.25">
      <c r="N1574" s="21">
        <v>36600</v>
      </c>
      <c r="O1574" s="17">
        <v>7.0000000000000007E-2</v>
      </c>
    </row>
    <row r="1575" spans="14:15" ht="12.65" customHeight="1" x14ac:dyDescent="0.25">
      <c r="N1575" s="21">
        <v>36601</v>
      </c>
      <c r="O1575" s="17">
        <v>7.0000000000000007E-2</v>
      </c>
    </row>
    <row r="1576" spans="14:15" ht="12.65" customHeight="1" x14ac:dyDescent="0.25">
      <c r="N1576" s="21">
        <v>36602</v>
      </c>
      <c r="O1576" s="17">
        <v>7.0000000000000007E-2</v>
      </c>
    </row>
    <row r="1577" spans="14:15" ht="12.65" customHeight="1" x14ac:dyDescent="0.25">
      <c r="N1577" s="21">
        <v>36605</v>
      </c>
      <c r="O1577" s="17">
        <v>7.0000000000000007E-2</v>
      </c>
    </row>
    <row r="1578" spans="14:15" ht="12.65" customHeight="1" x14ac:dyDescent="0.25">
      <c r="N1578" s="21">
        <v>36606</v>
      </c>
      <c r="O1578" s="17">
        <v>7.0000000000000007E-2</v>
      </c>
    </row>
    <row r="1579" spans="14:15" ht="12.65" customHeight="1" x14ac:dyDescent="0.25">
      <c r="N1579" s="21">
        <v>36607</v>
      </c>
      <c r="O1579" s="17">
        <v>7.0000000000000007E-2</v>
      </c>
    </row>
    <row r="1580" spans="14:15" ht="12.65" customHeight="1" x14ac:dyDescent="0.25">
      <c r="N1580" s="21">
        <v>36608</v>
      </c>
      <c r="O1580" s="17">
        <v>7.0000000000000007E-2</v>
      </c>
    </row>
    <row r="1581" spans="14:15" ht="12.65" customHeight="1" x14ac:dyDescent="0.25">
      <c r="N1581" s="21">
        <v>36609</v>
      </c>
      <c r="O1581" s="17">
        <v>7.0000000000000007E-2</v>
      </c>
    </row>
    <row r="1582" spans="14:15" ht="12.65" customHeight="1" x14ac:dyDescent="0.25">
      <c r="N1582" s="21">
        <v>36612</v>
      </c>
      <c r="O1582" s="17">
        <v>7.0000000000000007E-2</v>
      </c>
    </row>
    <row r="1583" spans="14:15" ht="12.65" customHeight="1" x14ac:dyDescent="0.25">
      <c r="N1583" s="21">
        <v>36613</v>
      </c>
      <c r="O1583" s="17">
        <v>7.0000000000000007E-2</v>
      </c>
    </row>
    <row r="1584" spans="14:15" ht="12.65" customHeight="1" x14ac:dyDescent="0.25">
      <c r="N1584" s="21">
        <v>36614</v>
      </c>
      <c r="O1584" s="17">
        <v>7.0000000000000007E-2</v>
      </c>
    </row>
    <row r="1585" spans="14:15" ht="12.65" customHeight="1" x14ac:dyDescent="0.25">
      <c r="N1585" s="21">
        <v>36615</v>
      </c>
      <c r="O1585" s="17">
        <v>7.0000000000000007E-2</v>
      </c>
    </row>
    <row r="1586" spans="14:15" ht="12.65" customHeight="1" x14ac:dyDescent="0.25">
      <c r="N1586" s="21">
        <v>36616</v>
      </c>
      <c r="O1586" s="17">
        <v>7.0050000000000001E-2</v>
      </c>
    </row>
    <row r="1587" spans="14:15" ht="12.65" customHeight="1" x14ac:dyDescent="0.25">
      <c r="N1587" s="21">
        <v>36619</v>
      </c>
      <c r="O1587" s="17">
        <v>7.0000000000000007E-2</v>
      </c>
    </row>
    <row r="1588" spans="14:15" ht="12.65" customHeight="1" x14ac:dyDescent="0.25">
      <c r="N1588" s="21">
        <v>36620</v>
      </c>
      <c r="O1588" s="17">
        <v>7.0000000000000007E-2</v>
      </c>
    </row>
    <row r="1589" spans="14:15" ht="12.65" customHeight="1" x14ac:dyDescent="0.25">
      <c r="N1589" s="21">
        <v>36622</v>
      </c>
      <c r="O1589" s="17">
        <v>7.0000000000000007E-2</v>
      </c>
    </row>
    <row r="1590" spans="14:15" ht="12.65" customHeight="1" x14ac:dyDescent="0.25">
      <c r="N1590" s="21">
        <v>36623</v>
      </c>
      <c r="O1590" s="17">
        <v>7.0000000000000007E-2</v>
      </c>
    </row>
    <row r="1591" spans="14:15" ht="12.65" customHeight="1" x14ac:dyDescent="0.25">
      <c r="N1591" s="21">
        <v>36626</v>
      </c>
      <c r="O1591" s="17">
        <v>7.0050000000000001E-2</v>
      </c>
    </row>
    <row r="1592" spans="14:15" ht="12.65" customHeight="1" x14ac:dyDescent="0.25">
      <c r="N1592" s="21">
        <v>36627</v>
      </c>
      <c r="O1592" s="17">
        <v>7.0000000000000007E-2</v>
      </c>
    </row>
    <row r="1593" spans="14:15" ht="12.65" customHeight="1" x14ac:dyDescent="0.25">
      <c r="N1593" s="21">
        <v>36628</v>
      </c>
      <c r="O1593" s="17">
        <v>7.0099999999999996E-2</v>
      </c>
    </row>
    <row r="1594" spans="14:15" ht="12.65" customHeight="1" x14ac:dyDescent="0.25">
      <c r="N1594" s="21">
        <v>36630</v>
      </c>
      <c r="O1594" s="17">
        <v>7.0499999999999993E-2</v>
      </c>
    </row>
    <row r="1595" spans="14:15" ht="12.65" customHeight="1" x14ac:dyDescent="0.25">
      <c r="N1595" s="21">
        <v>36633</v>
      </c>
      <c r="O1595" s="17">
        <v>7.0550000000000002E-2</v>
      </c>
    </row>
    <row r="1596" spans="14:15" ht="12.65" customHeight="1" x14ac:dyDescent="0.25">
      <c r="N1596" s="21">
        <v>36634</v>
      </c>
      <c r="O1596" s="17">
        <v>7.0999999999999994E-2</v>
      </c>
    </row>
    <row r="1597" spans="14:15" ht="12.65" customHeight="1" x14ac:dyDescent="0.25">
      <c r="N1597" s="21">
        <v>36635</v>
      </c>
      <c r="O1597" s="17">
        <v>7.0999999999999994E-2</v>
      </c>
    </row>
    <row r="1598" spans="14:15" ht="12.65" customHeight="1" x14ac:dyDescent="0.25">
      <c r="N1598" s="21">
        <v>36636</v>
      </c>
      <c r="O1598" s="17">
        <v>7.0999999999999994E-2</v>
      </c>
    </row>
    <row r="1599" spans="14:15" ht="12.65" customHeight="1" x14ac:dyDescent="0.25">
      <c r="N1599" s="21">
        <v>36637</v>
      </c>
      <c r="O1599" s="17">
        <v>7.0999999999999994E-2</v>
      </c>
    </row>
    <row r="1600" spans="14:15" ht="12.65" customHeight="1" x14ac:dyDescent="0.25">
      <c r="N1600" s="21">
        <v>36640</v>
      </c>
      <c r="O1600" s="17">
        <v>7.0999999999999994E-2</v>
      </c>
    </row>
    <row r="1601" spans="14:15" ht="12.65" customHeight="1" x14ac:dyDescent="0.25">
      <c r="N1601" s="21">
        <v>36641</v>
      </c>
      <c r="O1601" s="17">
        <v>7.0999999999999994E-2</v>
      </c>
    </row>
    <row r="1602" spans="14:15" ht="12.65" customHeight="1" x14ac:dyDescent="0.25">
      <c r="N1602" s="21">
        <v>36642</v>
      </c>
      <c r="O1602" s="17">
        <v>7.0999999999999994E-2</v>
      </c>
    </row>
    <row r="1603" spans="14:15" ht="12.65" customHeight="1" x14ac:dyDescent="0.25">
      <c r="N1603" s="21">
        <v>36643</v>
      </c>
      <c r="O1603" s="17">
        <v>7.0999999999999994E-2</v>
      </c>
    </row>
    <row r="1604" spans="14:15" ht="12.65" customHeight="1" x14ac:dyDescent="0.25">
      <c r="N1604" s="21">
        <v>36644</v>
      </c>
      <c r="O1604" s="17">
        <v>7.0999999999999994E-2</v>
      </c>
    </row>
    <row r="1605" spans="14:15" ht="12.65" customHeight="1" x14ac:dyDescent="0.25">
      <c r="N1605" s="21">
        <v>36648</v>
      </c>
      <c r="O1605" s="17">
        <v>7.0999999999999994E-2</v>
      </c>
    </row>
    <row r="1606" spans="14:15" ht="12.65" customHeight="1" x14ac:dyDescent="0.25">
      <c r="N1606" s="21">
        <v>36649</v>
      </c>
      <c r="O1606" s="17">
        <v>7.0999999999999994E-2</v>
      </c>
    </row>
    <row r="1607" spans="14:15" ht="12.65" customHeight="1" x14ac:dyDescent="0.25">
      <c r="N1607" s="21">
        <v>36650</v>
      </c>
      <c r="O1607" s="17">
        <v>7.0999999999999994E-2</v>
      </c>
    </row>
    <row r="1608" spans="14:15" ht="12.65" customHeight="1" x14ac:dyDescent="0.25">
      <c r="N1608" s="21">
        <v>36654</v>
      </c>
      <c r="O1608" s="17">
        <v>7.0999999999999994E-2</v>
      </c>
    </row>
    <row r="1609" spans="14:15" ht="12.65" customHeight="1" x14ac:dyDescent="0.25">
      <c r="N1609" s="21">
        <v>36655</v>
      </c>
      <c r="O1609" s="17">
        <v>7.1099999999999997E-2</v>
      </c>
    </row>
    <row r="1610" spans="14:15" ht="12.65" customHeight="1" x14ac:dyDescent="0.25">
      <c r="N1610" s="21">
        <v>36656</v>
      </c>
      <c r="O1610" s="17">
        <v>7.1199999999999999E-2</v>
      </c>
    </row>
    <row r="1611" spans="14:15" ht="12.65" customHeight="1" x14ac:dyDescent="0.25">
      <c r="N1611" s="21">
        <v>36658</v>
      </c>
      <c r="O1611" s="17">
        <v>7.1300000000000002E-2</v>
      </c>
    </row>
    <row r="1612" spans="14:15" ht="12.65" customHeight="1" x14ac:dyDescent="0.25">
      <c r="N1612" s="21">
        <v>36661</v>
      </c>
      <c r="O1612" s="17">
        <v>7.1499999999999994E-2</v>
      </c>
    </row>
    <row r="1613" spans="14:15" ht="12.65" customHeight="1" x14ac:dyDescent="0.25">
      <c r="N1613" s="21">
        <v>36662</v>
      </c>
      <c r="O1613" s="17">
        <v>7.1499999999999994E-2</v>
      </c>
    </row>
    <row r="1614" spans="14:15" ht="12.65" customHeight="1" x14ac:dyDescent="0.25">
      <c r="N1614" s="21">
        <v>36663</v>
      </c>
      <c r="O1614" s="17">
        <v>7.1499999999999994E-2</v>
      </c>
    </row>
    <row r="1615" spans="14:15" ht="12.65" customHeight="1" x14ac:dyDescent="0.25">
      <c r="N1615" s="21">
        <v>36664</v>
      </c>
      <c r="O1615" s="17">
        <v>7.1499999999999994E-2</v>
      </c>
    </row>
    <row r="1616" spans="14:15" ht="12.65" customHeight="1" x14ac:dyDescent="0.25">
      <c r="N1616" s="21">
        <v>36665</v>
      </c>
      <c r="O1616" s="17">
        <v>7.1499999999999994E-2</v>
      </c>
    </row>
    <row r="1617" spans="14:15" ht="12.65" customHeight="1" x14ac:dyDescent="0.25">
      <c r="N1617" s="21">
        <v>36668</v>
      </c>
      <c r="O1617" s="17">
        <v>7.145E-2</v>
      </c>
    </row>
    <row r="1618" spans="14:15" ht="12.65" customHeight="1" x14ac:dyDescent="0.25">
      <c r="N1618" s="21">
        <v>36669</v>
      </c>
      <c r="O1618" s="17">
        <v>7.1599999999999997E-2</v>
      </c>
    </row>
    <row r="1619" spans="14:15" ht="12.65" customHeight="1" x14ac:dyDescent="0.25">
      <c r="N1619" s="21">
        <v>36670</v>
      </c>
      <c r="O1619" s="17">
        <v>7.1599999999999997E-2</v>
      </c>
    </row>
    <row r="1620" spans="14:15" ht="12.65" customHeight="1" x14ac:dyDescent="0.25">
      <c r="N1620" s="21">
        <v>36671</v>
      </c>
      <c r="O1620" s="17">
        <v>7.1650000000000005E-2</v>
      </c>
    </row>
    <row r="1621" spans="14:15" ht="12.65" customHeight="1" x14ac:dyDescent="0.25">
      <c r="N1621" s="21">
        <v>36672</v>
      </c>
      <c r="O1621" s="17">
        <v>7.1599999999999997E-2</v>
      </c>
    </row>
    <row r="1622" spans="14:15" ht="12.65" customHeight="1" x14ac:dyDescent="0.25">
      <c r="N1622" s="21">
        <v>36675</v>
      </c>
      <c r="O1622" s="17">
        <v>7.1599999999999997E-2</v>
      </c>
    </row>
    <row r="1623" spans="14:15" ht="12.65" customHeight="1" x14ac:dyDescent="0.25">
      <c r="N1623" s="21">
        <v>36676</v>
      </c>
      <c r="O1623" s="17">
        <v>7.1599999999999997E-2</v>
      </c>
    </row>
    <row r="1624" spans="14:15" ht="12.65" customHeight="1" x14ac:dyDescent="0.25">
      <c r="N1624" s="21">
        <v>36677</v>
      </c>
      <c r="O1624" s="17">
        <v>7.1550000000000002E-2</v>
      </c>
    </row>
    <row r="1625" spans="14:15" ht="12.65" customHeight="1" x14ac:dyDescent="0.25">
      <c r="N1625" s="21">
        <v>36678</v>
      </c>
      <c r="O1625" s="17">
        <v>7.1599999999999997E-2</v>
      </c>
    </row>
    <row r="1626" spans="14:15" ht="12.65" customHeight="1" x14ac:dyDescent="0.25">
      <c r="N1626" s="21">
        <v>36679</v>
      </c>
      <c r="O1626" s="17">
        <v>7.0800000000000002E-2</v>
      </c>
    </row>
    <row r="1627" spans="14:15" ht="12.65" customHeight="1" x14ac:dyDescent="0.25">
      <c r="N1627" s="21">
        <v>36682</v>
      </c>
      <c r="O1627" s="17">
        <v>7.1599999999999997E-2</v>
      </c>
    </row>
    <row r="1628" spans="14:15" ht="12.65" customHeight="1" x14ac:dyDescent="0.25">
      <c r="N1628" s="21">
        <v>36684</v>
      </c>
      <c r="O1628" s="17">
        <v>7.1650000000000005E-2</v>
      </c>
    </row>
    <row r="1629" spans="14:15" ht="12.65" customHeight="1" x14ac:dyDescent="0.25">
      <c r="N1629" s="21">
        <v>36685</v>
      </c>
      <c r="O1629" s="17">
        <v>7.1650000000000005E-2</v>
      </c>
    </row>
    <row r="1630" spans="14:15" ht="12.65" customHeight="1" x14ac:dyDescent="0.25">
      <c r="N1630" s="21">
        <v>36686</v>
      </c>
      <c r="O1630" s="17">
        <v>7.1599999999999997E-2</v>
      </c>
    </row>
    <row r="1631" spans="14:15" ht="12.65" customHeight="1" x14ac:dyDescent="0.25">
      <c r="N1631" s="21">
        <v>36689</v>
      </c>
      <c r="O1631" s="17">
        <v>7.0800000000000002E-2</v>
      </c>
    </row>
    <row r="1632" spans="14:15" ht="12.65" customHeight="1" x14ac:dyDescent="0.25">
      <c r="N1632" s="21">
        <v>36690</v>
      </c>
      <c r="O1632" s="17">
        <v>7.17E-2</v>
      </c>
    </row>
    <row r="1633" spans="14:15" ht="12.65" customHeight="1" x14ac:dyDescent="0.25">
      <c r="N1633" s="21">
        <v>36691</v>
      </c>
      <c r="O1633" s="17">
        <v>7.1900000000000006E-2</v>
      </c>
    </row>
    <row r="1634" spans="14:15" ht="12.65" customHeight="1" x14ac:dyDescent="0.25">
      <c r="N1634" s="21">
        <v>36692</v>
      </c>
      <c r="O1634" s="17">
        <v>7.1400000000000005E-2</v>
      </c>
    </row>
    <row r="1635" spans="14:15" ht="12.65" customHeight="1" x14ac:dyDescent="0.25">
      <c r="N1635" s="21">
        <v>36693</v>
      </c>
      <c r="O1635" s="17">
        <v>7.1900000000000006E-2</v>
      </c>
    </row>
    <row r="1636" spans="14:15" ht="12.65" customHeight="1" x14ac:dyDescent="0.25">
      <c r="N1636" s="21">
        <v>36696</v>
      </c>
      <c r="O1636" s="17">
        <v>7.1800000000000003E-2</v>
      </c>
    </row>
    <row r="1637" spans="14:15" ht="12.65" customHeight="1" x14ac:dyDescent="0.25">
      <c r="N1637" s="21">
        <v>36697</v>
      </c>
      <c r="O1637" s="17">
        <v>7.1800000000000003E-2</v>
      </c>
    </row>
    <row r="1638" spans="14:15" ht="12.65" customHeight="1" x14ac:dyDescent="0.25">
      <c r="N1638" s="21">
        <v>36698</v>
      </c>
      <c r="O1638" s="17">
        <v>7.1800000000000003E-2</v>
      </c>
    </row>
    <row r="1639" spans="14:15" ht="12.65" customHeight="1" x14ac:dyDescent="0.25">
      <c r="N1639" s="21">
        <v>36699</v>
      </c>
      <c r="O1639" s="17">
        <v>7.1400000000000005E-2</v>
      </c>
    </row>
    <row r="1640" spans="14:15" ht="12.65" customHeight="1" x14ac:dyDescent="0.25">
      <c r="N1640" s="21">
        <v>36700</v>
      </c>
      <c r="O1640" s="17">
        <v>7.1800000000000003E-2</v>
      </c>
    </row>
    <row r="1641" spans="14:15" ht="12.65" customHeight="1" x14ac:dyDescent="0.25">
      <c r="N1641" s="21">
        <v>36703</v>
      </c>
      <c r="O1641" s="17">
        <v>7.1800000000000003E-2</v>
      </c>
    </row>
    <row r="1642" spans="14:15" ht="12.65" customHeight="1" x14ac:dyDescent="0.25">
      <c r="N1642" s="21">
        <v>36704</v>
      </c>
      <c r="O1642" s="17">
        <v>7.1400000000000005E-2</v>
      </c>
    </row>
    <row r="1643" spans="14:15" ht="12.65" customHeight="1" x14ac:dyDescent="0.25">
      <c r="N1643" s="21">
        <v>36705</v>
      </c>
      <c r="O1643" s="17">
        <v>7.1800000000000003E-2</v>
      </c>
    </row>
    <row r="1644" spans="14:15" ht="12.65" customHeight="1" x14ac:dyDescent="0.25">
      <c r="N1644" s="21">
        <v>36706</v>
      </c>
      <c r="O1644" s="17">
        <v>7.0900000000000005E-2</v>
      </c>
    </row>
    <row r="1645" spans="14:15" ht="12.65" customHeight="1" x14ac:dyDescent="0.25">
      <c r="N1645" s="21">
        <v>36707</v>
      </c>
      <c r="O1645" s="17">
        <v>7.145E-2</v>
      </c>
    </row>
    <row r="1646" spans="14:15" ht="12.65" customHeight="1" x14ac:dyDescent="0.25">
      <c r="N1646" s="21">
        <v>36710</v>
      </c>
      <c r="O1646" s="17">
        <v>7.1749999999999994E-2</v>
      </c>
    </row>
    <row r="1647" spans="14:15" ht="12.65" customHeight="1" x14ac:dyDescent="0.25">
      <c r="N1647" s="21">
        <v>36711</v>
      </c>
      <c r="O1647" s="17">
        <v>7.1800000000000003E-2</v>
      </c>
    </row>
    <row r="1648" spans="14:15" ht="12.65" customHeight="1" x14ac:dyDescent="0.25">
      <c r="N1648" s="21">
        <v>36712</v>
      </c>
      <c r="O1648" s="17">
        <v>7.1800000000000003E-2</v>
      </c>
    </row>
    <row r="1649" spans="14:15" ht="12.65" customHeight="1" x14ac:dyDescent="0.25">
      <c r="N1649" s="21">
        <v>36713</v>
      </c>
      <c r="O1649" s="17">
        <v>7.1800000000000003E-2</v>
      </c>
    </row>
    <row r="1650" spans="14:15" ht="12.65" customHeight="1" x14ac:dyDescent="0.25">
      <c r="N1650" s="21">
        <v>36714</v>
      </c>
      <c r="O1650" s="17">
        <v>7.145E-2</v>
      </c>
    </row>
    <row r="1651" spans="14:15" ht="12.65" customHeight="1" x14ac:dyDescent="0.25">
      <c r="N1651" s="21">
        <v>36717</v>
      </c>
      <c r="O1651" s="17">
        <v>7.1800000000000003E-2</v>
      </c>
    </row>
    <row r="1652" spans="14:15" ht="12.65" customHeight="1" x14ac:dyDescent="0.25">
      <c r="N1652" s="21">
        <v>36718</v>
      </c>
      <c r="O1652" s="17">
        <v>7.145E-2</v>
      </c>
    </row>
    <row r="1653" spans="14:15" ht="12.65" customHeight="1" x14ac:dyDescent="0.25">
      <c r="N1653" s="21">
        <v>36719</v>
      </c>
      <c r="O1653" s="17">
        <v>7.1800000000000003E-2</v>
      </c>
    </row>
    <row r="1654" spans="14:15" ht="12.65" customHeight="1" x14ac:dyDescent="0.25">
      <c r="N1654" s="21">
        <v>36720</v>
      </c>
      <c r="O1654" s="17">
        <v>7.145E-2</v>
      </c>
    </row>
    <row r="1655" spans="14:15" ht="12.65" customHeight="1" x14ac:dyDescent="0.25">
      <c r="N1655" s="21">
        <v>36721</v>
      </c>
      <c r="O1655" s="17">
        <v>7.145E-2</v>
      </c>
    </row>
    <row r="1656" spans="14:15" ht="12.65" customHeight="1" x14ac:dyDescent="0.25">
      <c r="N1656" s="21">
        <v>36725</v>
      </c>
      <c r="O1656" s="17">
        <v>7.17E-2</v>
      </c>
    </row>
    <row r="1657" spans="14:15" ht="12.65" customHeight="1" x14ac:dyDescent="0.25">
      <c r="N1657" s="21">
        <v>36726</v>
      </c>
      <c r="O1657" s="17">
        <v>7.1650000000000005E-2</v>
      </c>
    </row>
    <row r="1658" spans="14:15" ht="12.65" customHeight="1" x14ac:dyDescent="0.25">
      <c r="N1658" s="21">
        <v>36727</v>
      </c>
      <c r="O1658" s="17">
        <v>7.1550000000000002E-2</v>
      </c>
    </row>
    <row r="1659" spans="14:15" ht="12.65" customHeight="1" x14ac:dyDescent="0.25">
      <c r="N1659" s="21">
        <v>36728</v>
      </c>
      <c r="O1659" s="17">
        <v>7.1300000000000002E-2</v>
      </c>
    </row>
    <row r="1660" spans="14:15" ht="12.65" customHeight="1" x14ac:dyDescent="0.25">
      <c r="N1660" s="21">
        <v>36731</v>
      </c>
      <c r="O1660" s="17">
        <v>7.1099999999999997E-2</v>
      </c>
    </row>
    <row r="1661" spans="14:15" ht="12.65" customHeight="1" x14ac:dyDescent="0.25">
      <c r="N1661" s="21">
        <v>36732</v>
      </c>
      <c r="O1661" s="17">
        <v>7.1050000000000002E-2</v>
      </c>
    </row>
    <row r="1662" spans="14:15" ht="12.65" customHeight="1" x14ac:dyDescent="0.25">
      <c r="N1662" s="21">
        <v>36733</v>
      </c>
      <c r="O1662" s="17">
        <v>7.0800000000000002E-2</v>
      </c>
    </row>
    <row r="1663" spans="14:15" ht="12.65" customHeight="1" x14ac:dyDescent="0.25">
      <c r="N1663" s="21">
        <v>36734</v>
      </c>
      <c r="O1663" s="17">
        <v>7.0900000000000005E-2</v>
      </c>
    </row>
    <row r="1664" spans="14:15" ht="12.65" customHeight="1" x14ac:dyDescent="0.25">
      <c r="N1664" s="21">
        <v>36735</v>
      </c>
      <c r="O1664" s="17">
        <v>7.0699999999999999E-2</v>
      </c>
    </row>
    <row r="1665" spans="14:15" ht="12.65" customHeight="1" x14ac:dyDescent="0.25">
      <c r="N1665" s="21">
        <v>36738</v>
      </c>
      <c r="O1665" s="17">
        <v>7.0599999999999996E-2</v>
      </c>
    </row>
    <row r="1666" spans="14:15" ht="12.65" customHeight="1" x14ac:dyDescent="0.25">
      <c r="N1666" s="21">
        <v>36739</v>
      </c>
      <c r="O1666" s="17">
        <v>7.0599999999999996E-2</v>
      </c>
    </row>
    <row r="1667" spans="14:15" ht="12.65" customHeight="1" x14ac:dyDescent="0.25">
      <c r="N1667" s="21">
        <v>36740</v>
      </c>
      <c r="O1667" s="17">
        <v>7.0499999999999993E-2</v>
      </c>
    </row>
    <row r="1668" spans="14:15" ht="12.65" customHeight="1" x14ac:dyDescent="0.25">
      <c r="N1668" s="21">
        <v>36741</v>
      </c>
      <c r="O1668" s="17">
        <v>7.0499999999999993E-2</v>
      </c>
    </row>
    <row r="1669" spans="14:15" ht="12.65" customHeight="1" x14ac:dyDescent="0.25">
      <c r="N1669" s="21">
        <v>36742</v>
      </c>
      <c r="O1669" s="17">
        <v>7.0499999999999993E-2</v>
      </c>
    </row>
    <row r="1670" spans="14:15" ht="12.65" customHeight="1" x14ac:dyDescent="0.25">
      <c r="N1670" s="21">
        <v>36745</v>
      </c>
      <c r="O1670" s="17">
        <v>7.0250000000000007E-2</v>
      </c>
    </row>
    <row r="1671" spans="14:15" ht="12.65" customHeight="1" x14ac:dyDescent="0.25">
      <c r="N1671" s="21">
        <v>36746</v>
      </c>
      <c r="O1671" s="17">
        <v>7.0250000000000007E-2</v>
      </c>
    </row>
    <row r="1672" spans="14:15" ht="12.65" customHeight="1" x14ac:dyDescent="0.25">
      <c r="N1672" s="21">
        <v>36747</v>
      </c>
      <c r="O1672" s="17">
        <v>7.0449999999999999E-2</v>
      </c>
    </row>
    <row r="1673" spans="14:15" ht="12.65" customHeight="1" x14ac:dyDescent="0.25">
      <c r="N1673" s="21">
        <v>36748</v>
      </c>
      <c r="O1673" s="17">
        <v>7.0400000000000004E-2</v>
      </c>
    </row>
    <row r="1674" spans="14:15" ht="12.65" customHeight="1" x14ac:dyDescent="0.25">
      <c r="N1674" s="21">
        <v>36749</v>
      </c>
      <c r="O1674" s="17">
        <v>7.0400000000000004E-2</v>
      </c>
    </row>
    <row r="1675" spans="14:15" ht="12.65" customHeight="1" x14ac:dyDescent="0.25">
      <c r="N1675" s="21">
        <v>36752</v>
      </c>
      <c r="O1675" s="17">
        <v>7.0400000000000004E-2</v>
      </c>
    </row>
    <row r="1676" spans="14:15" ht="12.65" customHeight="1" x14ac:dyDescent="0.25">
      <c r="N1676" s="21">
        <v>36754</v>
      </c>
      <c r="O1676" s="17">
        <v>7.0400000000000004E-2</v>
      </c>
    </row>
    <row r="1677" spans="14:15" ht="12.65" customHeight="1" x14ac:dyDescent="0.25">
      <c r="N1677" s="21">
        <v>36755</v>
      </c>
      <c r="O1677" s="17">
        <v>7.0400000000000004E-2</v>
      </c>
    </row>
    <row r="1678" spans="14:15" ht="12.65" customHeight="1" x14ac:dyDescent="0.25">
      <c r="N1678" s="21">
        <v>36756</v>
      </c>
      <c r="O1678" s="17">
        <v>7.0400000000000004E-2</v>
      </c>
    </row>
    <row r="1679" spans="14:15" ht="12.65" customHeight="1" x14ac:dyDescent="0.25">
      <c r="N1679" s="21">
        <v>36759</v>
      </c>
      <c r="O1679" s="17">
        <v>7.0400000000000004E-2</v>
      </c>
    </row>
    <row r="1680" spans="14:15" ht="12.65" customHeight="1" x14ac:dyDescent="0.25">
      <c r="N1680" s="21">
        <v>36760</v>
      </c>
      <c r="O1680" s="17">
        <v>7.0400000000000004E-2</v>
      </c>
    </row>
    <row r="1681" spans="14:15" ht="12.65" customHeight="1" x14ac:dyDescent="0.25">
      <c r="N1681" s="21">
        <v>36761</v>
      </c>
      <c r="O1681" s="17">
        <v>7.0300000000000001E-2</v>
      </c>
    </row>
    <row r="1682" spans="14:15" ht="12.65" customHeight="1" x14ac:dyDescent="0.25">
      <c r="N1682" s="21">
        <v>36762</v>
      </c>
      <c r="O1682" s="17">
        <v>7.0400000000000004E-2</v>
      </c>
    </row>
    <row r="1683" spans="14:15" ht="12.65" customHeight="1" x14ac:dyDescent="0.25">
      <c r="N1683" s="21">
        <v>36763</v>
      </c>
      <c r="O1683" s="17">
        <v>7.0400000000000004E-2</v>
      </c>
    </row>
    <row r="1684" spans="14:15" ht="12.65" customHeight="1" x14ac:dyDescent="0.25">
      <c r="N1684" s="21">
        <v>36766</v>
      </c>
      <c r="O1684" s="17">
        <v>7.0400000000000004E-2</v>
      </c>
    </row>
    <row r="1685" spans="14:15" ht="12.65" customHeight="1" x14ac:dyDescent="0.25">
      <c r="N1685" s="21">
        <v>36767</v>
      </c>
      <c r="O1685" s="17">
        <v>7.0499999999999993E-2</v>
      </c>
    </row>
    <row r="1686" spans="14:15" ht="12.65" customHeight="1" x14ac:dyDescent="0.25">
      <c r="N1686" s="21">
        <v>36768</v>
      </c>
      <c r="O1686" s="17">
        <v>7.0499999999999993E-2</v>
      </c>
    </row>
    <row r="1687" spans="14:15" ht="12.65" customHeight="1" x14ac:dyDescent="0.25">
      <c r="N1687" s="21">
        <v>36769</v>
      </c>
      <c r="O1687" s="17">
        <v>7.0499999999999993E-2</v>
      </c>
    </row>
    <row r="1688" spans="14:15" ht="12.65" customHeight="1" x14ac:dyDescent="0.25">
      <c r="N1688" s="21">
        <v>36770</v>
      </c>
      <c r="O1688" s="17">
        <v>7.0499999999999993E-2</v>
      </c>
    </row>
    <row r="1689" spans="14:15" ht="12.65" customHeight="1" x14ac:dyDescent="0.25">
      <c r="N1689" s="21">
        <v>36773</v>
      </c>
      <c r="O1689" s="17">
        <v>7.0499999999999993E-2</v>
      </c>
    </row>
    <row r="1690" spans="14:15" ht="12.65" customHeight="1" x14ac:dyDescent="0.25">
      <c r="N1690" s="21">
        <v>36774</v>
      </c>
      <c r="O1690" s="17">
        <v>7.0499999999999993E-2</v>
      </c>
    </row>
    <row r="1691" spans="14:15" ht="12.65" customHeight="1" x14ac:dyDescent="0.25">
      <c r="N1691" s="21">
        <v>36775</v>
      </c>
      <c r="O1691" s="17">
        <v>7.0499999999999993E-2</v>
      </c>
    </row>
    <row r="1692" spans="14:15" ht="12.65" customHeight="1" x14ac:dyDescent="0.25">
      <c r="N1692" s="21">
        <v>36776</v>
      </c>
      <c r="O1692" s="17">
        <v>7.0499999999999993E-2</v>
      </c>
    </row>
    <row r="1693" spans="14:15" ht="12.65" customHeight="1" x14ac:dyDescent="0.25">
      <c r="N1693" s="21">
        <v>36777</v>
      </c>
      <c r="O1693" s="17">
        <v>7.0400000000000004E-2</v>
      </c>
    </row>
    <row r="1694" spans="14:15" ht="12.65" customHeight="1" x14ac:dyDescent="0.25">
      <c r="N1694" s="21">
        <v>36783</v>
      </c>
      <c r="O1694" s="17">
        <v>7.0499999999999993E-2</v>
      </c>
    </row>
    <row r="1695" spans="14:15" ht="12.65" customHeight="1" x14ac:dyDescent="0.25">
      <c r="N1695" s="21">
        <v>36784</v>
      </c>
      <c r="O1695" s="17">
        <v>7.0499999999999993E-2</v>
      </c>
    </row>
    <row r="1696" spans="14:15" ht="12.65" customHeight="1" x14ac:dyDescent="0.25">
      <c r="N1696" s="21">
        <v>36787</v>
      </c>
      <c r="O1696" s="17">
        <v>7.0499999999999993E-2</v>
      </c>
    </row>
    <row r="1697" spans="14:15" ht="12.65" customHeight="1" x14ac:dyDescent="0.25">
      <c r="N1697" s="21">
        <v>36788</v>
      </c>
      <c r="O1697" s="17">
        <v>7.0499999999999993E-2</v>
      </c>
    </row>
    <row r="1698" spans="14:15" ht="12.65" customHeight="1" x14ac:dyDescent="0.25">
      <c r="N1698" s="21">
        <v>36789</v>
      </c>
      <c r="O1698" s="17">
        <v>7.0499999999999993E-2</v>
      </c>
    </row>
    <row r="1699" spans="14:15" ht="12.65" customHeight="1" x14ac:dyDescent="0.25">
      <c r="N1699" s="21">
        <v>36790</v>
      </c>
      <c r="O1699" s="17">
        <v>7.0499999999999993E-2</v>
      </c>
    </row>
    <row r="1700" spans="14:15" ht="12.65" customHeight="1" x14ac:dyDescent="0.25">
      <c r="N1700" s="21">
        <v>36791</v>
      </c>
      <c r="O1700" s="17">
        <v>7.0499999999999993E-2</v>
      </c>
    </row>
    <row r="1701" spans="14:15" ht="12.65" customHeight="1" x14ac:dyDescent="0.25">
      <c r="N1701" s="21">
        <v>36794</v>
      </c>
      <c r="O1701" s="17">
        <v>7.0499999999999993E-2</v>
      </c>
    </row>
    <row r="1702" spans="14:15" ht="12.65" customHeight="1" x14ac:dyDescent="0.25">
      <c r="N1702" s="21">
        <v>36795</v>
      </c>
      <c r="O1702" s="17">
        <v>7.0499999999999993E-2</v>
      </c>
    </row>
    <row r="1703" spans="14:15" ht="12.65" customHeight="1" x14ac:dyDescent="0.25">
      <c r="N1703" s="21">
        <v>36796</v>
      </c>
      <c r="O1703" s="17">
        <v>7.0499999999999993E-2</v>
      </c>
    </row>
    <row r="1704" spans="14:15" ht="12.65" customHeight="1" x14ac:dyDescent="0.25">
      <c r="N1704" s="21">
        <v>36797</v>
      </c>
      <c r="O1704" s="17">
        <v>7.0499999999999993E-2</v>
      </c>
    </row>
    <row r="1705" spans="14:15" ht="12.65" customHeight="1" x14ac:dyDescent="0.25">
      <c r="N1705" s="21">
        <v>36798</v>
      </c>
      <c r="O1705" s="17">
        <v>7.0499999999999993E-2</v>
      </c>
    </row>
    <row r="1706" spans="14:15" ht="12.65" customHeight="1" x14ac:dyDescent="0.25">
      <c r="N1706" s="21">
        <v>36801</v>
      </c>
      <c r="O1706" s="17">
        <v>7.0499999999999993E-2</v>
      </c>
    </row>
    <row r="1707" spans="14:15" ht="12.65" customHeight="1" x14ac:dyDescent="0.25">
      <c r="N1707" s="21">
        <v>36802</v>
      </c>
      <c r="O1707" s="17">
        <v>7.0499999999999993E-2</v>
      </c>
    </row>
    <row r="1708" spans="14:15" ht="12.65" customHeight="1" x14ac:dyDescent="0.25">
      <c r="N1708" s="21">
        <v>36803</v>
      </c>
      <c r="O1708" s="17">
        <v>7.0499999999999993E-2</v>
      </c>
    </row>
    <row r="1709" spans="14:15" ht="12.65" customHeight="1" x14ac:dyDescent="0.25">
      <c r="N1709" s="21">
        <v>36804</v>
      </c>
      <c r="O1709" s="17">
        <v>7.0499999999999993E-2</v>
      </c>
    </row>
    <row r="1710" spans="14:15" ht="12.65" customHeight="1" x14ac:dyDescent="0.25">
      <c r="N1710" s="21">
        <v>36805</v>
      </c>
      <c r="O1710" s="17">
        <v>7.0499999999999993E-2</v>
      </c>
    </row>
    <row r="1711" spans="14:15" ht="12.65" customHeight="1" x14ac:dyDescent="0.25">
      <c r="N1711" s="21">
        <v>36808</v>
      </c>
      <c r="O1711" s="17">
        <v>7.0400000000000004E-2</v>
      </c>
    </row>
    <row r="1712" spans="14:15" ht="12.65" customHeight="1" x14ac:dyDescent="0.25">
      <c r="N1712" s="21">
        <v>36809</v>
      </c>
      <c r="O1712" s="17">
        <v>7.0400000000000004E-2</v>
      </c>
    </row>
    <row r="1713" spans="14:15" ht="12.65" customHeight="1" x14ac:dyDescent="0.25">
      <c r="N1713" s="21">
        <v>36810</v>
      </c>
      <c r="O1713" s="17">
        <v>7.0400000000000004E-2</v>
      </c>
    </row>
    <row r="1714" spans="14:15" ht="12.65" customHeight="1" x14ac:dyDescent="0.25">
      <c r="N1714" s="21">
        <v>36811</v>
      </c>
      <c r="O1714" s="17">
        <v>7.0400000000000004E-2</v>
      </c>
    </row>
    <row r="1715" spans="14:15" ht="12.65" customHeight="1" x14ac:dyDescent="0.25">
      <c r="N1715" s="21">
        <v>36812</v>
      </c>
      <c r="O1715" s="17">
        <v>7.0400000000000004E-2</v>
      </c>
    </row>
    <row r="1716" spans="14:15" ht="12.65" customHeight="1" x14ac:dyDescent="0.25">
      <c r="N1716" s="21">
        <v>36815</v>
      </c>
      <c r="O1716" s="17">
        <v>7.0400000000000004E-2</v>
      </c>
    </row>
    <row r="1717" spans="14:15" ht="12.65" customHeight="1" x14ac:dyDescent="0.25">
      <c r="N1717" s="21">
        <v>36816</v>
      </c>
      <c r="O1717" s="17">
        <v>7.0400000000000004E-2</v>
      </c>
    </row>
    <row r="1718" spans="14:15" ht="12.65" customHeight="1" x14ac:dyDescent="0.25">
      <c r="N1718" s="21">
        <v>36817</v>
      </c>
      <c r="O1718" s="17">
        <v>7.0400000000000004E-2</v>
      </c>
    </row>
    <row r="1719" spans="14:15" ht="12.65" customHeight="1" x14ac:dyDescent="0.25">
      <c r="N1719" s="21">
        <v>36818</v>
      </c>
      <c r="O1719" s="17">
        <v>7.0400000000000004E-2</v>
      </c>
    </row>
    <row r="1720" spans="14:15" ht="12.65" customHeight="1" x14ac:dyDescent="0.25">
      <c r="N1720" s="21">
        <v>36819</v>
      </c>
      <c r="O1720" s="17">
        <v>7.0400000000000004E-2</v>
      </c>
    </row>
    <row r="1721" spans="14:15" ht="12.65" customHeight="1" x14ac:dyDescent="0.25">
      <c r="N1721" s="21">
        <v>36822</v>
      </c>
      <c r="O1721" s="17">
        <v>7.0400000000000004E-2</v>
      </c>
    </row>
    <row r="1722" spans="14:15" ht="12.65" customHeight="1" x14ac:dyDescent="0.25">
      <c r="N1722" s="21">
        <v>36823</v>
      </c>
      <c r="O1722" s="17">
        <v>7.0400000000000004E-2</v>
      </c>
    </row>
    <row r="1723" spans="14:15" ht="12.65" customHeight="1" x14ac:dyDescent="0.25">
      <c r="N1723" s="21">
        <v>36824</v>
      </c>
      <c r="O1723" s="17">
        <v>7.0400000000000004E-2</v>
      </c>
    </row>
    <row r="1724" spans="14:15" ht="12.65" customHeight="1" x14ac:dyDescent="0.25">
      <c r="N1724" s="21">
        <v>36825</v>
      </c>
      <c r="O1724" s="17">
        <v>7.0400000000000004E-2</v>
      </c>
    </row>
    <row r="1725" spans="14:15" ht="12.65" customHeight="1" x14ac:dyDescent="0.25">
      <c r="N1725" s="21">
        <v>36826</v>
      </c>
      <c r="O1725" s="17">
        <v>7.0300000000000001E-2</v>
      </c>
    </row>
    <row r="1726" spans="14:15" ht="12.65" customHeight="1" x14ac:dyDescent="0.25">
      <c r="N1726" s="21">
        <v>36829</v>
      </c>
      <c r="O1726" s="17">
        <v>7.0199999999999999E-2</v>
      </c>
    </row>
    <row r="1727" spans="14:15" ht="12.65" customHeight="1" x14ac:dyDescent="0.25">
      <c r="N1727" s="21">
        <v>36830</v>
      </c>
      <c r="O1727" s="17">
        <v>7.0199999999999999E-2</v>
      </c>
    </row>
    <row r="1728" spans="14:15" ht="12.65" customHeight="1" x14ac:dyDescent="0.25">
      <c r="N1728" s="21">
        <v>36831</v>
      </c>
      <c r="O1728" s="17">
        <v>7.0199999999999999E-2</v>
      </c>
    </row>
    <row r="1729" spans="14:15" ht="12.65" customHeight="1" x14ac:dyDescent="0.25">
      <c r="N1729" s="21">
        <v>36832</v>
      </c>
      <c r="O1729" s="17">
        <v>7.0199999999999999E-2</v>
      </c>
    </row>
    <row r="1730" spans="14:15" ht="12.65" customHeight="1" x14ac:dyDescent="0.25">
      <c r="N1730" s="21">
        <v>36833</v>
      </c>
      <c r="O1730" s="17">
        <v>7.0199999999999999E-2</v>
      </c>
    </row>
    <row r="1731" spans="14:15" ht="12.65" customHeight="1" x14ac:dyDescent="0.25">
      <c r="N1731" s="21">
        <v>36836</v>
      </c>
      <c r="O1731" s="17">
        <v>7.0199999999999999E-2</v>
      </c>
    </row>
    <row r="1732" spans="14:15" ht="12.65" customHeight="1" x14ac:dyDescent="0.25">
      <c r="N1732" s="21">
        <v>36837</v>
      </c>
      <c r="O1732" s="17">
        <v>7.0199999999999999E-2</v>
      </c>
    </row>
    <row r="1733" spans="14:15" ht="12.65" customHeight="1" x14ac:dyDescent="0.25">
      <c r="N1733" s="21">
        <v>36838</v>
      </c>
      <c r="O1733" s="17">
        <v>7.0099999999999996E-2</v>
      </c>
    </row>
    <row r="1734" spans="14:15" ht="12.65" customHeight="1" x14ac:dyDescent="0.25">
      <c r="N1734" s="21">
        <v>36839</v>
      </c>
      <c r="O1734" s="17">
        <v>7.0000000000000007E-2</v>
      </c>
    </row>
    <row r="1735" spans="14:15" ht="12.65" customHeight="1" x14ac:dyDescent="0.25">
      <c r="N1735" s="21">
        <v>36840</v>
      </c>
      <c r="O1735" s="17">
        <v>7.0000000000000007E-2</v>
      </c>
    </row>
    <row r="1736" spans="14:15" ht="12.65" customHeight="1" x14ac:dyDescent="0.25">
      <c r="N1736" s="21">
        <v>36843</v>
      </c>
      <c r="O1736" s="17">
        <v>7.0000000000000007E-2</v>
      </c>
    </row>
    <row r="1737" spans="14:15" ht="12.65" customHeight="1" x14ac:dyDescent="0.25">
      <c r="N1737" s="21">
        <v>36844</v>
      </c>
      <c r="O1737" s="17">
        <v>7.0000000000000007E-2</v>
      </c>
    </row>
    <row r="1738" spans="14:15" ht="12.65" customHeight="1" x14ac:dyDescent="0.25">
      <c r="N1738" s="21">
        <v>36845</v>
      </c>
      <c r="O1738" s="17">
        <v>7.0000000000000007E-2</v>
      </c>
    </row>
    <row r="1739" spans="14:15" ht="12.65" customHeight="1" x14ac:dyDescent="0.25">
      <c r="N1739" s="21">
        <v>36846</v>
      </c>
      <c r="O1739" s="17">
        <v>6.9900000000000004E-2</v>
      </c>
    </row>
    <row r="1740" spans="14:15" ht="12.65" customHeight="1" x14ac:dyDescent="0.25">
      <c r="N1740" s="21">
        <v>36847</v>
      </c>
      <c r="O1740" s="17">
        <v>6.9900000000000004E-2</v>
      </c>
    </row>
    <row r="1741" spans="14:15" ht="12.65" customHeight="1" x14ac:dyDescent="0.25">
      <c r="N1741" s="21">
        <v>36850</v>
      </c>
      <c r="O1741" s="17">
        <v>6.9900000000000004E-2</v>
      </c>
    </row>
    <row r="1742" spans="14:15" ht="12.65" customHeight="1" x14ac:dyDescent="0.25">
      <c r="N1742" s="21">
        <v>36851</v>
      </c>
      <c r="O1742" s="17">
        <v>6.9900000000000004E-2</v>
      </c>
    </row>
    <row r="1743" spans="14:15" ht="12.65" customHeight="1" x14ac:dyDescent="0.25">
      <c r="N1743" s="21">
        <v>36852</v>
      </c>
      <c r="O1743" s="17">
        <v>6.9800000000000001E-2</v>
      </c>
    </row>
    <row r="1744" spans="14:15" ht="12.65" customHeight="1" x14ac:dyDescent="0.25">
      <c r="N1744" s="21">
        <v>36853</v>
      </c>
      <c r="O1744" s="17">
        <v>6.9800000000000001E-2</v>
      </c>
    </row>
    <row r="1745" spans="14:15" ht="12.65" customHeight="1" x14ac:dyDescent="0.25">
      <c r="N1745" s="21">
        <v>36854</v>
      </c>
      <c r="O1745" s="17">
        <v>6.9699999999999998E-2</v>
      </c>
    </row>
    <row r="1746" spans="14:15" ht="12.65" customHeight="1" x14ac:dyDescent="0.25">
      <c r="N1746" s="21">
        <v>36857</v>
      </c>
      <c r="O1746" s="17">
        <v>6.9500000000000006E-2</v>
      </c>
    </row>
    <row r="1747" spans="14:15" ht="12.65" customHeight="1" x14ac:dyDescent="0.25">
      <c r="N1747" s="21">
        <v>36858</v>
      </c>
      <c r="O1747" s="17">
        <v>6.9400000000000003E-2</v>
      </c>
    </row>
    <row r="1748" spans="14:15" ht="12.65" customHeight="1" x14ac:dyDescent="0.25">
      <c r="N1748" s="21">
        <v>36859</v>
      </c>
      <c r="O1748" s="17">
        <v>6.9400000000000003E-2</v>
      </c>
    </row>
    <row r="1749" spans="14:15" ht="12.65" customHeight="1" x14ac:dyDescent="0.25">
      <c r="N1749" s="21">
        <v>36860</v>
      </c>
      <c r="O1749" s="17">
        <v>6.9400000000000003E-2</v>
      </c>
    </row>
    <row r="1750" spans="14:15" ht="12.65" customHeight="1" x14ac:dyDescent="0.25">
      <c r="N1750" s="21">
        <v>36861</v>
      </c>
      <c r="O1750" s="17">
        <v>6.9199999999999998E-2</v>
      </c>
    </row>
    <row r="1751" spans="14:15" ht="12.65" customHeight="1" x14ac:dyDescent="0.25">
      <c r="N1751" s="21">
        <v>36864</v>
      </c>
      <c r="O1751" s="17">
        <v>6.9000000000000006E-2</v>
      </c>
    </row>
    <row r="1752" spans="14:15" ht="12.65" customHeight="1" x14ac:dyDescent="0.25">
      <c r="N1752" s="21">
        <v>36865</v>
      </c>
      <c r="O1752" s="17">
        <v>6.9000000000000006E-2</v>
      </c>
    </row>
    <row r="1753" spans="14:15" ht="12.65" customHeight="1" x14ac:dyDescent="0.25">
      <c r="N1753" s="21">
        <v>36866</v>
      </c>
      <c r="O1753" s="17">
        <v>6.9000000000000006E-2</v>
      </c>
    </row>
    <row r="1754" spans="14:15" ht="12.65" customHeight="1" x14ac:dyDescent="0.25">
      <c r="N1754" s="21">
        <v>36867</v>
      </c>
      <c r="O1754" s="17">
        <v>6.9000000000000006E-2</v>
      </c>
    </row>
    <row r="1755" spans="14:15" ht="12.65" customHeight="1" x14ac:dyDescent="0.25">
      <c r="N1755" s="21">
        <v>36868</v>
      </c>
      <c r="O1755" s="17">
        <v>6.9000000000000006E-2</v>
      </c>
    </row>
    <row r="1756" spans="14:15" ht="12.65" customHeight="1" x14ac:dyDescent="0.25">
      <c r="N1756" s="21">
        <v>36871</v>
      </c>
      <c r="O1756" s="17">
        <v>6.9000000000000006E-2</v>
      </c>
    </row>
    <row r="1757" spans="14:15" ht="12.65" customHeight="1" x14ac:dyDescent="0.25">
      <c r="N1757" s="21">
        <v>36872</v>
      </c>
      <c r="O1757" s="17">
        <v>6.9000000000000006E-2</v>
      </c>
    </row>
    <row r="1758" spans="14:15" ht="12.65" customHeight="1" x14ac:dyDescent="0.25">
      <c r="N1758" s="21">
        <v>36873</v>
      </c>
      <c r="O1758" s="17">
        <v>6.9000000000000006E-2</v>
      </c>
    </row>
    <row r="1759" spans="14:15" ht="12.65" customHeight="1" x14ac:dyDescent="0.25">
      <c r="N1759" s="21">
        <v>36874</v>
      </c>
      <c r="O1759" s="17">
        <v>6.88E-2</v>
      </c>
    </row>
    <row r="1760" spans="14:15" ht="12.65" customHeight="1" x14ac:dyDescent="0.25">
      <c r="N1760" s="21">
        <v>36875</v>
      </c>
      <c r="O1760" s="17">
        <v>6.88E-2</v>
      </c>
    </row>
    <row r="1761" spans="14:15" ht="12.65" customHeight="1" x14ac:dyDescent="0.25">
      <c r="N1761" s="21">
        <v>36878</v>
      </c>
      <c r="O1761" s="17">
        <v>6.88E-2</v>
      </c>
    </row>
    <row r="1762" spans="14:15" ht="12.65" customHeight="1" x14ac:dyDescent="0.25">
      <c r="N1762" s="21">
        <v>36879</v>
      </c>
      <c r="O1762" s="17">
        <v>6.88E-2</v>
      </c>
    </row>
    <row r="1763" spans="14:15" ht="12.65" customHeight="1" x14ac:dyDescent="0.25">
      <c r="N1763" s="21">
        <v>36880</v>
      </c>
      <c r="O1763" s="17">
        <v>6.88E-2</v>
      </c>
    </row>
    <row r="1764" spans="14:15" ht="12.65" customHeight="1" x14ac:dyDescent="0.25">
      <c r="N1764" s="21">
        <v>36881</v>
      </c>
      <c r="O1764" s="17">
        <v>6.88E-2</v>
      </c>
    </row>
    <row r="1765" spans="14:15" ht="12.65" customHeight="1" x14ac:dyDescent="0.25">
      <c r="N1765" s="21">
        <v>36882</v>
      </c>
      <c r="O1765" s="17">
        <v>6.88E-2</v>
      </c>
    </row>
    <row r="1766" spans="14:15" ht="12.65" customHeight="1" x14ac:dyDescent="0.25">
      <c r="N1766" s="21">
        <v>36886</v>
      </c>
      <c r="O1766" s="17">
        <v>6.88E-2</v>
      </c>
    </row>
    <row r="1767" spans="14:15" ht="12.65" customHeight="1" x14ac:dyDescent="0.25">
      <c r="N1767" s="21">
        <v>36887</v>
      </c>
      <c r="O1767" s="17">
        <v>6.88E-2</v>
      </c>
    </row>
    <row r="1768" spans="14:15" ht="12.65" customHeight="1" x14ac:dyDescent="0.25">
      <c r="N1768" s="21">
        <v>36888</v>
      </c>
      <c r="O1768" s="17">
        <v>6.88E-2</v>
      </c>
    </row>
    <row r="1769" spans="14:15" ht="12.65" customHeight="1" x14ac:dyDescent="0.25">
      <c r="N1769" s="21">
        <v>36889</v>
      </c>
      <c r="O1769" s="17">
        <v>6.88E-2</v>
      </c>
    </row>
    <row r="1770" spans="14:15" ht="12.65" customHeight="1" x14ac:dyDescent="0.25">
      <c r="N1770" s="21">
        <v>36893</v>
      </c>
      <c r="O1770" s="17">
        <v>6.88E-2</v>
      </c>
    </row>
    <row r="1771" spans="14:15" ht="12.65" customHeight="1" x14ac:dyDescent="0.25">
      <c r="N1771" s="21">
        <v>36894</v>
      </c>
      <c r="O1771" s="17">
        <v>6.8699999999999997E-2</v>
      </c>
    </row>
    <row r="1772" spans="14:15" ht="12.65" customHeight="1" x14ac:dyDescent="0.25">
      <c r="N1772" s="21">
        <v>36895</v>
      </c>
      <c r="O1772" s="17">
        <v>6.7699999999999996E-2</v>
      </c>
    </row>
    <row r="1773" spans="14:15" ht="12.65" customHeight="1" x14ac:dyDescent="0.25">
      <c r="N1773" s="21">
        <v>36896</v>
      </c>
      <c r="O1773" s="17">
        <v>6.6799999999999998E-2</v>
      </c>
    </row>
    <row r="1774" spans="14:15" ht="12.65" customHeight="1" x14ac:dyDescent="0.25">
      <c r="N1774" s="21">
        <v>36899</v>
      </c>
      <c r="O1774" s="17">
        <v>6.6600000000000006E-2</v>
      </c>
    </row>
    <row r="1775" spans="14:15" ht="12.65" customHeight="1" x14ac:dyDescent="0.25">
      <c r="N1775" s="21">
        <v>36900</v>
      </c>
      <c r="O1775" s="17">
        <v>6.6449999999999995E-2</v>
      </c>
    </row>
    <row r="1776" spans="14:15" ht="12.65" customHeight="1" x14ac:dyDescent="0.25">
      <c r="N1776" s="21">
        <v>36901</v>
      </c>
      <c r="O1776" s="17">
        <v>6.6400000000000001E-2</v>
      </c>
    </row>
    <row r="1777" spans="14:15" ht="12.65" customHeight="1" x14ac:dyDescent="0.25">
      <c r="N1777" s="21">
        <v>36902</v>
      </c>
      <c r="O1777" s="17">
        <v>6.6299999999999998E-2</v>
      </c>
    </row>
    <row r="1778" spans="14:15" ht="12.65" customHeight="1" x14ac:dyDescent="0.25">
      <c r="N1778" s="21">
        <v>36903</v>
      </c>
      <c r="O1778" s="17">
        <v>6.59E-2</v>
      </c>
    </row>
    <row r="1779" spans="14:15" ht="12.65" customHeight="1" x14ac:dyDescent="0.25">
      <c r="N1779" s="21">
        <v>36906</v>
      </c>
      <c r="O1779" s="17">
        <v>6.5699999999999995E-2</v>
      </c>
    </row>
    <row r="1780" spans="14:15" ht="12.65" customHeight="1" x14ac:dyDescent="0.25">
      <c r="N1780" s="21">
        <v>36907</v>
      </c>
      <c r="O1780" s="17">
        <v>6.5500000000000003E-2</v>
      </c>
    </row>
    <row r="1781" spans="14:15" ht="12.65" customHeight="1" x14ac:dyDescent="0.25">
      <c r="N1781" s="21">
        <v>36908</v>
      </c>
      <c r="O1781" s="17">
        <v>6.5500000000000003E-2</v>
      </c>
    </row>
    <row r="1782" spans="14:15" ht="12.65" customHeight="1" x14ac:dyDescent="0.25">
      <c r="N1782" s="21">
        <v>36909</v>
      </c>
      <c r="O1782" s="17">
        <v>6.2399999999999997E-2</v>
      </c>
    </row>
    <row r="1783" spans="14:15" ht="12.65" customHeight="1" x14ac:dyDescent="0.25">
      <c r="N1783" s="21">
        <v>36910</v>
      </c>
      <c r="O1783" s="17">
        <v>6.1600000000000002E-2</v>
      </c>
    </row>
    <row r="1784" spans="14:15" ht="12.65" customHeight="1" x14ac:dyDescent="0.25">
      <c r="N1784" s="21">
        <v>36913</v>
      </c>
      <c r="O1784" s="17">
        <v>6.08E-2</v>
      </c>
    </row>
    <row r="1785" spans="14:15" ht="12.65" customHeight="1" x14ac:dyDescent="0.25">
      <c r="N1785" s="21">
        <v>36917</v>
      </c>
      <c r="O1785" s="17">
        <v>6.0499999999999998E-2</v>
      </c>
    </row>
    <row r="1786" spans="14:15" ht="12.65" customHeight="1" x14ac:dyDescent="0.25">
      <c r="N1786" s="21">
        <v>36920</v>
      </c>
      <c r="O1786" s="17">
        <v>6.0400000000000002E-2</v>
      </c>
    </row>
    <row r="1787" spans="14:15" ht="12.65" customHeight="1" x14ac:dyDescent="0.25">
      <c r="N1787" s="21">
        <v>36921</v>
      </c>
      <c r="O1787" s="17">
        <v>0.06</v>
      </c>
    </row>
    <row r="1788" spans="14:15" ht="12.65" customHeight="1" x14ac:dyDescent="0.25">
      <c r="N1788" s="21">
        <v>36922</v>
      </c>
      <c r="O1788" s="17">
        <v>5.9400000000000001E-2</v>
      </c>
    </row>
    <row r="1789" spans="14:15" ht="12.65" customHeight="1" x14ac:dyDescent="0.25">
      <c r="N1789" s="21">
        <v>36923</v>
      </c>
      <c r="O1789" s="17">
        <v>5.91E-2</v>
      </c>
    </row>
    <row r="1790" spans="14:15" ht="12.65" customHeight="1" x14ac:dyDescent="0.25">
      <c r="N1790" s="21">
        <v>36924</v>
      </c>
      <c r="O1790" s="17">
        <v>5.8900000000000001E-2</v>
      </c>
    </row>
    <row r="1791" spans="14:15" ht="12.65" customHeight="1" x14ac:dyDescent="0.25">
      <c r="N1791" s="21">
        <v>36927</v>
      </c>
      <c r="O1791" s="17">
        <v>5.8599999999999999E-2</v>
      </c>
    </row>
    <row r="1792" spans="14:15" ht="12.65" customHeight="1" x14ac:dyDescent="0.25">
      <c r="N1792" s="21">
        <v>36928</v>
      </c>
      <c r="O1792" s="17">
        <v>5.8299999999999998E-2</v>
      </c>
    </row>
    <row r="1793" spans="14:15" ht="12.65" customHeight="1" x14ac:dyDescent="0.25">
      <c r="N1793" s="21">
        <v>36929</v>
      </c>
      <c r="O1793" s="17">
        <v>5.8000000000000003E-2</v>
      </c>
    </row>
    <row r="1794" spans="14:15" ht="12.65" customHeight="1" x14ac:dyDescent="0.25">
      <c r="N1794" s="21">
        <v>36930</v>
      </c>
      <c r="O1794" s="17">
        <v>5.8000000000000003E-2</v>
      </c>
    </row>
    <row r="1795" spans="14:15" ht="12.65" customHeight="1" x14ac:dyDescent="0.25">
      <c r="N1795" s="21">
        <v>36931</v>
      </c>
      <c r="O1795" s="17">
        <v>5.7799999999999997E-2</v>
      </c>
    </row>
    <row r="1796" spans="14:15" ht="12.65" customHeight="1" x14ac:dyDescent="0.25">
      <c r="N1796" s="21">
        <v>36934</v>
      </c>
      <c r="O1796" s="17">
        <v>5.7500000000000002E-2</v>
      </c>
    </row>
    <row r="1797" spans="14:15" ht="12.65" customHeight="1" x14ac:dyDescent="0.25">
      <c r="N1797" s="21">
        <v>36935</v>
      </c>
      <c r="O1797" s="17">
        <v>5.7299999999999997E-2</v>
      </c>
    </row>
    <row r="1798" spans="14:15" ht="12.65" customHeight="1" x14ac:dyDescent="0.25">
      <c r="N1798" s="21">
        <v>36936</v>
      </c>
      <c r="O1798" s="17">
        <v>5.6899999999999999E-2</v>
      </c>
    </row>
    <row r="1799" spans="14:15" ht="12.65" customHeight="1" x14ac:dyDescent="0.25">
      <c r="N1799" s="21">
        <v>36937</v>
      </c>
      <c r="O1799" s="17">
        <v>5.67E-2</v>
      </c>
    </row>
    <row r="1800" spans="14:15" ht="12.65" customHeight="1" x14ac:dyDescent="0.25">
      <c r="N1800" s="21">
        <v>36938</v>
      </c>
      <c r="O1800" s="17">
        <v>5.6599999999999998E-2</v>
      </c>
    </row>
    <row r="1801" spans="14:15" ht="12.65" customHeight="1" x14ac:dyDescent="0.25">
      <c r="N1801" s="21">
        <v>36941</v>
      </c>
      <c r="O1801" s="17">
        <v>5.6300000000000003E-2</v>
      </c>
    </row>
    <row r="1802" spans="14:15" ht="12.65" customHeight="1" x14ac:dyDescent="0.25">
      <c r="N1802" s="21">
        <v>36942</v>
      </c>
      <c r="O1802" s="17">
        <v>5.6099999999999997E-2</v>
      </c>
    </row>
    <row r="1803" spans="14:15" ht="12.65" customHeight="1" x14ac:dyDescent="0.25">
      <c r="N1803" s="21">
        <v>36943</v>
      </c>
      <c r="O1803" s="17">
        <v>5.62E-2</v>
      </c>
    </row>
    <row r="1804" spans="14:15" ht="12.65" customHeight="1" x14ac:dyDescent="0.25">
      <c r="N1804" s="21">
        <v>36944</v>
      </c>
      <c r="O1804" s="17">
        <v>5.62E-2</v>
      </c>
    </row>
    <row r="1805" spans="14:15" ht="12.65" customHeight="1" x14ac:dyDescent="0.25">
      <c r="N1805" s="21">
        <v>36945</v>
      </c>
      <c r="O1805" s="17">
        <v>5.6500000000000002E-2</v>
      </c>
    </row>
    <row r="1806" spans="14:15" ht="12.65" customHeight="1" x14ac:dyDescent="0.25">
      <c r="N1806" s="21">
        <v>36948</v>
      </c>
      <c r="O1806" s="17">
        <v>5.6800000000000003E-2</v>
      </c>
    </row>
    <row r="1807" spans="14:15" ht="12.65" customHeight="1" x14ac:dyDescent="0.25">
      <c r="N1807" s="21">
        <v>36949</v>
      </c>
      <c r="O1807" s="17">
        <v>5.6899999999999999E-2</v>
      </c>
    </row>
    <row r="1808" spans="14:15" ht="12.65" customHeight="1" x14ac:dyDescent="0.25">
      <c r="N1808" s="21">
        <v>36950</v>
      </c>
      <c r="O1808" s="17">
        <v>5.6899999999999999E-2</v>
      </c>
    </row>
    <row r="1809" spans="14:15" ht="12.65" customHeight="1" x14ac:dyDescent="0.25">
      <c r="N1809" s="21">
        <v>36952</v>
      </c>
      <c r="O1809" s="17">
        <v>5.67E-2</v>
      </c>
    </row>
    <row r="1810" spans="14:15" ht="12.65" customHeight="1" x14ac:dyDescent="0.25">
      <c r="N1810" s="21">
        <v>36955</v>
      </c>
      <c r="O1810" s="17">
        <v>5.6599999999999998E-2</v>
      </c>
    </row>
    <row r="1811" spans="14:15" ht="12.65" customHeight="1" x14ac:dyDescent="0.25">
      <c r="N1811" s="21">
        <v>36956</v>
      </c>
      <c r="O1811" s="17">
        <v>5.67E-2</v>
      </c>
    </row>
    <row r="1812" spans="14:15" ht="12.65" customHeight="1" x14ac:dyDescent="0.25">
      <c r="N1812" s="21">
        <v>36957</v>
      </c>
      <c r="O1812" s="17">
        <v>5.6800000000000003E-2</v>
      </c>
    </row>
    <row r="1813" spans="14:15" ht="12.65" customHeight="1" x14ac:dyDescent="0.25">
      <c r="N1813" s="21">
        <v>36958</v>
      </c>
      <c r="O1813" s="17">
        <v>5.6899999999999999E-2</v>
      </c>
    </row>
    <row r="1814" spans="14:15" ht="12.65" customHeight="1" x14ac:dyDescent="0.25">
      <c r="N1814" s="21">
        <v>36959</v>
      </c>
      <c r="O1814" s="17">
        <v>5.6800000000000003E-2</v>
      </c>
    </row>
    <row r="1815" spans="14:15" ht="12.65" customHeight="1" x14ac:dyDescent="0.25">
      <c r="N1815" s="21">
        <v>36962</v>
      </c>
      <c r="O1815" s="17">
        <v>5.6800000000000003E-2</v>
      </c>
    </row>
    <row r="1816" spans="14:15" ht="12.65" customHeight="1" x14ac:dyDescent="0.25">
      <c r="N1816" s="21">
        <v>36963</v>
      </c>
      <c r="O1816" s="17">
        <v>5.6800000000000003E-2</v>
      </c>
    </row>
    <row r="1817" spans="14:15" ht="12.65" customHeight="1" x14ac:dyDescent="0.25">
      <c r="N1817" s="21">
        <v>36964</v>
      </c>
      <c r="O1817" s="17">
        <v>5.5849999999999997E-2</v>
      </c>
    </row>
    <row r="1818" spans="14:15" ht="12.65" customHeight="1" x14ac:dyDescent="0.25">
      <c r="N1818" s="21">
        <v>36965</v>
      </c>
      <c r="O1818" s="17">
        <v>5.67E-2</v>
      </c>
    </row>
    <row r="1819" spans="14:15" ht="12.65" customHeight="1" x14ac:dyDescent="0.25">
      <c r="N1819" s="21">
        <v>36966</v>
      </c>
      <c r="O1819" s="17">
        <v>5.67E-2</v>
      </c>
    </row>
    <row r="1820" spans="14:15" ht="12.65" customHeight="1" x14ac:dyDescent="0.25">
      <c r="N1820" s="21">
        <v>36969</v>
      </c>
      <c r="O1820" s="17">
        <v>5.67E-2</v>
      </c>
    </row>
    <row r="1821" spans="14:15" ht="12.65" customHeight="1" x14ac:dyDescent="0.25">
      <c r="N1821" s="21">
        <v>36970</v>
      </c>
      <c r="O1821" s="17">
        <v>5.67E-2</v>
      </c>
    </row>
    <row r="1822" spans="14:15" ht="12.65" customHeight="1" x14ac:dyDescent="0.25">
      <c r="N1822" s="21">
        <v>36971</v>
      </c>
      <c r="O1822" s="17">
        <v>5.6800000000000003E-2</v>
      </c>
    </row>
    <row r="1823" spans="14:15" ht="12.65" customHeight="1" x14ac:dyDescent="0.25">
      <c r="N1823" s="21">
        <v>36972</v>
      </c>
      <c r="O1823" s="17">
        <v>5.6899999999999999E-2</v>
      </c>
    </row>
    <row r="1824" spans="14:15" ht="12.65" customHeight="1" x14ac:dyDescent="0.25">
      <c r="N1824" s="21">
        <v>36973</v>
      </c>
      <c r="O1824" s="17">
        <v>5.6899999999999999E-2</v>
      </c>
    </row>
    <row r="1825" spans="14:15" ht="12.65" customHeight="1" x14ac:dyDescent="0.25">
      <c r="N1825" s="21">
        <v>36976</v>
      </c>
      <c r="O1825" s="17">
        <v>5.6899999999999999E-2</v>
      </c>
    </row>
    <row r="1826" spans="14:15" ht="12.65" customHeight="1" x14ac:dyDescent="0.25">
      <c r="N1826" s="21">
        <v>36977</v>
      </c>
      <c r="O1826" s="17">
        <v>5.6899999999999999E-2</v>
      </c>
    </row>
    <row r="1827" spans="14:15" ht="12.65" customHeight="1" x14ac:dyDescent="0.25">
      <c r="N1827" s="21">
        <v>36978</v>
      </c>
      <c r="O1827" s="17">
        <v>5.7000000000000002E-2</v>
      </c>
    </row>
    <row r="1828" spans="14:15" ht="12.65" customHeight="1" x14ac:dyDescent="0.25">
      <c r="N1828" s="21">
        <v>36979</v>
      </c>
      <c r="O1828" s="17">
        <v>5.7000000000000002E-2</v>
      </c>
    </row>
    <row r="1829" spans="14:15" ht="12.65" customHeight="1" x14ac:dyDescent="0.25">
      <c r="N1829" s="21">
        <v>36980</v>
      </c>
      <c r="O1829" s="17">
        <v>5.7000000000000002E-2</v>
      </c>
    </row>
    <row r="1830" spans="14:15" ht="12.65" customHeight="1" x14ac:dyDescent="0.25">
      <c r="N1830" s="21">
        <v>36983</v>
      </c>
      <c r="O1830" s="17">
        <v>5.74E-2</v>
      </c>
    </row>
    <row r="1831" spans="14:15" ht="12.65" customHeight="1" x14ac:dyDescent="0.25">
      <c r="N1831" s="21">
        <v>36984</v>
      </c>
      <c r="O1831" s="17">
        <v>5.8099999999999999E-2</v>
      </c>
    </row>
    <row r="1832" spans="14:15" ht="12.65" customHeight="1" x14ac:dyDescent="0.25">
      <c r="N1832" s="21">
        <v>36985</v>
      </c>
      <c r="O1832" s="17">
        <v>5.8700000000000002E-2</v>
      </c>
    </row>
    <row r="1833" spans="14:15" ht="12.65" customHeight="1" x14ac:dyDescent="0.25">
      <c r="N1833" s="21">
        <v>36987</v>
      </c>
      <c r="O1833" s="17">
        <v>5.8700000000000002E-2</v>
      </c>
    </row>
    <row r="1834" spans="14:15" ht="12.65" customHeight="1" x14ac:dyDescent="0.25">
      <c r="N1834" s="21">
        <v>36990</v>
      </c>
      <c r="O1834" s="17">
        <v>5.8700000000000002E-2</v>
      </c>
    </row>
    <row r="1835" spans="14:15" ht="12.65" customHeight="1" x14ac:dyDescent="0.25">
      <c r="N1835" s="21">
        <v>36991</v>
      </c>
      <c r="O1835" s="17">
        <v>5.8549999999999998E-2</v>
      </c>
    </row>
    <row r="1836" spans="14:15" ht="12.65" customHeight="1" x14ac:dyDescent="0.25">
      <c r="N1836" s="21">
        <v>36992</v>
      </c>
      <c r="O1836" s="17">
        <v>5.8400000000000001E-2</v>
      </c>
    </row>
    <row r="1837" spans="14:15" ht="12.65" customHeight="1" x14ac:dyDescent="0.25">
      <c r="N1837" s="21">
        <v>36993</v>
      </c>
      <c r="O1837" s="17">
        <v>5.8299999999999998E-2</v>
      </c>
    </row>
    <row r="1838" spans="14:15" ht="12.65" customHeight="1" x14ac:dyDescent="0.25">
      <c r="N1838" s="21">
        <v>36994</v>
      </c>
      <c r="O1838" s="17">
        <v>5.8299999999999998E-2</v>
      </c>
    </row>
    <row r="1839" spans="14:15" ht="12.65" customHeight="1" x14ac:dyDescent="0.25">
      <c r="N1839" s="21">
        <v>36997</v>
      </c>
      <c r="O1839" s="17">
        <v>5.8299999999999998E-2</v>
      </c>
    </row>
    <row r="1840" spans="14:15" ht="12.65" customHeight="1" x14ac:dyDescent="0.25">
      <c r="N1840" s="21">
        <v>36998</v>
      </c>
      <c r="O1840" s="17">
        <v>5.8299999999999998E-2</v>
      </c>
    </row>
    <row r="1841" spans="14:15" ht="12.65" customHeight="1" x14ac:dyDescent="0.25">
      <c r="N1841" s="21">
        <v>36999</v>
      </c>
      <c r="O1841" s="17">
        <v>5.8299999999999998E-2</v>
      </c>
    </row>
    <row r="1842" spans="14:15" ht="12.65" customHeight="1" x14ac:dyDescent="0.25">
      <c r="N1842" s="21">
        <v>37000</v>
      </c>
      <c r="O1842" s="17">
        <v>5.8299999999999998E-2</v>
      </c>
    </row>
    <row r="1843" spans="14:15" ht="12.65" customHeight="1" x14ac:dyDescent="0.25">
      <c r="N1843" s="21">
        <v>37001</v>
      </c>
      <c r="O1843" s="17">
        <v>5.8299999999999998E-2</v>
      </c>
    </row>
    <row r="1844" spans="14:15" ht="12.65" customHeight="1" x14ac:dyDescent="0.25">
      <c r="N1844" s="21">
        <v>37004</v>
      </c>
      <c r="O1844" s="17">
        <v>5.8299999999999998E-2</v>
      </c>
    </row>
    <row r="1845" spans="14:15" ht="12.65" customHeight="1" x14ac:dyDescent="0.25">
      <c r="N1845" s="21">
        <v>37005</v>
      </c>
      <c r="O1845" s="17">
        <v>5.8299999999999998E-2</v>
      </c>
    </row>
    <row r="1846" spans="14:15" ht="12.65" customHeight="1" x14ac:dyDescent="0.25">
      <c r="N1846" s="21">
        <v>37006</v>
      </c>
      <c r="O1846" s="17">
        <v>5.8299999999999998E-2</v>
      </c>
    </row>
    <row r="1847" spans="14:15" ht="12.65" customHeight="1" x14ac:dyDescent="0.25">
      <c r="N1847" s="21">
        <v>37007</v>
      </c>
      <c r="O1847" s="17">
        <v>5.8599999999999999E-2</v>
      </c>
    </row>
    <row r="1848" spans="14:15" ht="12.65" customHeight="1" x14ac:dyDescent="0.25">
      <c r="N1848" s="21">
        <v>37008</v>
      </c>
      <c r="O1848" s="17">
        <v>5.8900000000000001E-2</v>
      </c>
    </row>
    <row r="1849" spans="14:15" ht="12.65" customHeight="1" x14ac:dyDescent="0.25">
      <c r="N1849" s="21">
        <v>37011</v>
      </c>
      <c r="O1849" s="17">
        <v>5.9200000000000003E-2</v>
      </c>
    </row>
    <row r="1850" spans="14:15" ht="12.65" customHeight="1" x14ac:dyDescent="0.25">
      <c r="N1850" s="21">
        <v>37013</v>
      </c>
      <c r="O1850" s="17">
        <v>5.8999999999999997E-2</v>
      </c>
    </row>
    <row r="1851" spans="14:15" ht="12.65" customHeight="1" x14ac:dyDescent="0.25">
      <c r="N1851" s="21">
        <v>37014</v>
      </c>
      <c r="O1851" s="17">
        <v>5.8999999999999997E-2</v>
      </c>
    </row>
    <row r="1852" spans="14:15" ht="12.65" customHeight="1" x14ac:dyDescent="0.25">
      <c r="N1852" s="21">
        <v>37015</v>
      </c>
      <c r="O1852" s="17">
        <v>5.8900000000000001E-2</v>
      </c>
    </row>
    <row r="1853" spans="14:15" ht="12.65" customHeight="1" x14ac:dyDescent="0.25">
      <c r="N1853" s="21">
        <v>37018</v>
      </c>
      <c r="O1853" s="17">
        <v>5.8900000000000001E-2</v>
      </c>
    </row>
    <row r="1854" spans="14:15" ht="12.65" customHeight="1" x14ac:dyDescent="0.25">
      <c r="N1854" s="21">
        <v>37019</v>
      </c>
      <c r="O1854" s="17">
        <v>5.8900000000000001E-2</v>
      </c>
    </row>
    <row r="1855" spans="14:15" ht="12.65" customHeight="1" x14ac:dyDescent="0.25">
      <c r="N1855" s="21">
        <v>37020</v>
      </c>
      <c r="O1855" s="17">
        <v>5.8900000000000001E-2</v>
      </c>
    </row>
    <row r="1856" spans="14:15" ht="12.65" customHeight="1" x14ac:dyDescent="0.25">
      <c r="N1856" s="21">
        <v>37021</v>
      </c>
      <c r="O1856" s="17">
        <v>5.8900000000000001E-2</v>
      </c>
    </row>
    <row r="1857" spans="14:15" ht="12.65" customHeight="1" x14ac:dyDescent="0.25">
      <c r="N1857" s="21">
        <v>37022</v>
      </c>
      <c r="O1857" s="17">
        <v>5.8900000000000001E-2</v>
      </c>
    </row>
    <row r="1858" spans="14:15" ht="12.65" customHeight="1" x14ac:dyDescent="0.25">
      <c r="N1858" s="21">
        <v>37025</v>
      </c>
      <c r="O1858" s="17">
        <v>5.8900000000000001E-2</v>
      </c>
    </row>
    <row r="1859" spans="14:15" ht="12.65" customHeight="1" x14ac:dyDescent="0.25">
      <c r="N1859" s="21">
        <v>37026</v>
      </c>
      <c r="O1859" s="17">
        <v>5.8900000000000001E-2</v>
      </c>
    </row>
    <row r="1860" spans="14:15" ht="12.65" customHeight="1" x14ac:dyDescent="0.25">
      <c r="N1860" s="21">
        <v>37027</v>
      </c>
      <c r="O1860" s="17">
        <v>5.8799999999999998E-2</v>
      </c>
    </row>
    <row r="1861" spans="14:15" ht="12.65" customHeight="1" x14ac:dyDescent="0.25">
      <c r="N1861" s="21">
        <v>37028</v>
      </c>
      <c r="O1861" s="17">
        <v>5.8700000000000002E-2</v>
      </c>
    </row>
    <row r="1862" spans="14:15" ht="12.65" customHeight="1" x14ac:dyDescent="0.25">
      <c r="N1862" s="21">
        <v>37029</v>
      </c>
      <c r="O1862" s="17">
        <v>5.8500000000000003E-2</v>
      </c>
    </row>
    <row r="1863" spans="14:15" ht="12.65" customHeight="1" x14ac:dyDescent="0.25">
      <c r="N1863" s="21">
        <v>37032</v>
      </c>
      <c r="O1863" s="17">
        <v>5.8299999999999998E-2</v>
      </c>
    </row>
    <row r="1864" spans="14:15" ht="12.65" customHeight="1" x14ac:dyDescent="0.25">
      <c r="N1864" s="21">
        <v>37033</v>
      </c>
      <c r="O1864" s="17">
        <v>5.8299999999999998E-2</v>
      </c>
    </row>
    <row r="1865" spans="14:15" ht="12.65" customHeight="1" x14ac:dyDescent="0.25">
      <c r="N1865" s="21">
        <v>37034</v>
      </c>
      <c r="O1865" s="17">
        <v>5.8299999999999998E-2</v>
      </c>
    </row>
    <row r="1866" spans="14:15" ht="12.65" customHeight="1" x14ac:dyDescent="0.25">
      <c r="N1866" s="21">
        <v>37035</v>
      </c>
      <c r="O1866" s="17">
        <v>5.8200000000000002E-2</v>
      </c>
    </row>
    <row r="1867" spans="14:15" ht="12.65" customHeight="1" x14ac:dyDescent="0.25">
      <c r="N1867" s="21">
        <v>37036</v>
      </c>
      <c r="O1867" s="17">
        <v>5.8200000000000002E-2</v>
      </c>
    </row>
    <row r="1868" spans="14:15" ht="12.65" customHeight="1" x14ac:dyDescent="0.25">
      <c r="N1868" s="21">
        <v>37039</v>
      </c>
      <c r="O1868" s="17">
        <v>5.8099999999999999E-2</v>
      </c>
    </row>
    <row r="1869" spans="14:15" ht="12.65" customHeight="1" x14ac:dyDescent="0.25">
      <c r="N1869" s="21">
        <v>37040</v>
      </c>
      <c r="O1869" s="17">
        <v>5.8000000000000003E-2</v>
      </c>
    </row>
    <row r="1870" spans="14:15" ht="12.65" customHeight="1" x14ac:dyDescent="0.25">
      <c r="N1870" s="21">
        <v>37041</v>
      </c>
      <c r="O1870" s="17">
        <v>5.7799999999999997E-2</v>
      </c>
    </row>
    <row r="1871" spans="14:15" ht="12.65" customHeight="1" x14ac:dyDescent="0.25">
      <c r="N1871" s="21">
        <v>37042</v>
      </c>
      <c r="O1871" s="17">
        <v>5.7700000000000001E-2</v>
      </c>
    </row>
    <row r="1872" spans="14:15" ht="12.65" customHeight="1" x14ac:dyDescent="0.25">
      <c r="N1872" s="21">
        <v>37043</v>
      </c>
      <c r="O1872" s="17">
        <v>5.7599999999999998E-2</v>
      </c>
    </row>
    <row r="1873" spans="14:15" ht="12.65" customHeight="1" x14ac:dyDescent="0.25">
      <c r="N1873" s="21">
        <v>37046</v>
      </c>
      <c r="O1873" s="17">
        <v>5.74E-2</v>
      </c>
    </row>
    <row r="1874" spans="14:15" ht="12.65" customHeight="1" x14ac:dyDescent="0.25">
      <c r="N1874" s="21">
        <v>37047</v>
      </c>
      <c r="O1874" s="17">
        <v>5.74E-2</v>
      </c>
    </row>
    <row r="1875" spans="14:15" ht="12.65" customHeight="1" x14ac:dyDescent="0.25">
      <c r="N1875" s="21">
        <v>37049</v>
      </c>
      <c r="O1875" s="17">
        <v>5.74E-2</v>
      </c>
    </row>
    <row r="1876" spans="14:15" ht="12.65" customHeight="1" x14ac:dyDescent="0.25">
      <c r="N1876" s="21">
        <v>37050</v>
      </c>
      <c r="O1876" s="17">
        <v>5.7299999999999997E-2</v>
      </c>
    </row>
    <row r="1877" spans="14:15" ht="12.65" customHeight="1" x14ac:dyDescent="0.25">
      <c r="N1877" s="21">
        <v>37053</v>
      </c>
      <c r="O1877" s="17">
        <v>5.7299999999999997E-2</v>
      </c>
    </row>
    <row r="1878" spans="14:15" ht="12.65" customHeight="1" x14ac:dyDescent="0.25">
      <c r="N1878" s="21">
        <v>37054</v>
      </c>
      <c r="O1878" s="17">
        <v>5.7000000000000002E-2</v>
      </c>
    </row>
    <row r="1879" spans="14:15" ht="12.65" customHeight="1" x14ac:dyDescent="0.25">
      <c r="N1879" s="21">
        <v>37055</v>
      </c>
      <c r="O1879" s="17">
        <v>5.67E-2</v>
      </c>
    </row>
    <row r="1880" spans="14:15" ht="12.65" customHeight="1" x14ac:dyDescent="0.25">
      <c r="N1880" s="21">
        <v>37056</v>
      </c>
      <c r="O1880" s="17">
        <v>5.6399999999999999E-2</v>
      </c>
    </row>
    <row r="1881" spans="14:15" ht="12.65" customHeight="1" x14ac:dyDescent="0.25">
      <c r="N1881" s="21">
        <v>37057</v>
      </c>
      <c r="O1881" s="17">
        <v>5.62E-2</v>
      </c>
    </row>
    <row r="1882" spans="14:15" ht="12.65" customHeight="1" x14ac:dyDescent="0.25">
      <c r="N1882" s="21">
        <v>37060</v>
      </c>
      <c r="O1882" s="17">
        <v>5.6099999999999997E-2</v>
      </c>
    </row>
    <row r="1883" spans="14:15" ht="12.65" customHeight="1" x14ac:dyDescent="0.25">
      <c r="N1883" s="21">
        <v>37061</v>
      </c>
      <c r="O1883" s="17">
        <v>5.6099999999999997E-2</v>
      </c>
    </row>
    <row r="1884" spans="14:15" ht="12.65" customHeight="1" x14ac:dyDescent="0.25">
      <c r="N1884" s="21">
        <v>37062</v>
      </c>
      <c r="O1884" s="17">
        <v>5.6000000000000001E-2</v>
      </c>
    </row>
    <row r="1885" spans="14:15" ht="12.65" customHeight="1" x14ac:dyDescent="0.25">
      <c r="N1885" s="21">
        <v>37063</v>
      </c>
      <c r="O1885" s="17">
        <v>5.6000000000000001E-2</v>
      </c>
    </row>
    <row r="1886" spans="14:15" ht="12.65" customHeight="1" x14ac:dyDescent="0.25">
      <c r="N1886" s="21">
        <v>37064</v>
      </c>
      <c r="O1886" s="17">
        <v>5.6000000000000001E-2</v>
      </c>
    </row>
    <row r="1887" spans="14:15" ht="12.65" customHeight="1" x14ac:dyDescent="0.25">
      <c r="N1887" s="21">
        <v>37067</v>
      </c>
      <c r="O1887" s="17">
        <v>5.5899999999999998E-2</v>
      </c>
    </row>
    <row r="1888" spans="14:15" ht="12.65" customHeight="1" x14ac:dyDescent="0.25">
      <c r="N1888" s="21">
        <v>37068</v>
      </c>
      <c r="O1888" s="17">
        <v>5.5800000000000002E-2</v>
      </c>
    </row>
    <row r="1889" spans="14:15" ht="12.65" customHeight="1" x14ac:dyDescent="0.25">
      <c r="N1889" s="21">
        <v>37069</v>
      </c>
      <c r="O1889" s="17">
        <v>5.57E-2</v>
      </c>
    </row>
    <row r="1890" spans="14:15" ht="12.65" customHeight="1" x14ac:dyDescent="0.25">
      <c r="N1890" s="21">
        <v>37070</v>
      </c>
      <c r="O1890" s="17">
        <v>5.57E-2</v>
      </c>
    </row>
    <row r="1891" spans="14:15" ht="12.65" customHeight="1" x14ac:dyDescent="0.25">
      <c r="N1891" s="21">
        <v>37071</v>
      </c>
      <c r="O1891" s="17">
        <v>5.57E-2</v>
      </c>
    </row>
    <row r="1892" spans="14:15" ht="12.65" customHeight="1" x14ac:dyDescent="0.25">
      <c r="N1892" s="21">
        <v>37074</v>
      </c>
      <c r="O1892" s="17">
        <v>5.5599999999999997E-2</v>
      </c>
    </row>
    <row r="1893" spans="14:15" ht="12.65" customHeight="1" x14ac:dyDescent="0.25">
      <c r="N1893" s="21">
        <v>37075</v>
      </c>
      <c r="O1893" s="17">
        <v>5.5500000000000001E-2</v>
      </c>
    </row>
    <row r="1894" spans="14:15" ht="12.65" customHeight="1" x14ac:dyDescent="0.25">
      <c r="N1894" s="21">
        <v>37076</v>
      </c>
      <c r="O1894" s="17">
        <v>5.5300000000000002E-2</v>
      </c>
    </row>
    <row r="1895" spans="14:15" ht="12.65" customHeight="1" x14ac:dyDescent="0.25">
      <c r="N1895" s="21">
        <v>37077</v>
      </c>
      <c r="O1895" s="17">
        <v>5.5100000000000003E-2</v>
      </c>
    </row>
    <row r="1896" spans="14:15" ht="12.65" customHeight="1" x14ac:dyDescent="0.25">
      <c r="N1896" s="21">
        <v>37078</v>
      </c>
      <c r="O1896" s="17">
        <v>5.4600000000000003E-2</v>
      </c>
    </row>
    <row r="1897" spans="14:15" ht="12.65" customHeight="1" x14ac:dyDescent="0.25">
      <c r="N1897" s="21">
        <v>37081</v>
      </c>
      <c r="O1897" s="17">
        <v>5.45E-2</v>
      </c>
    </row>
    <row r="1898" spans="14:15" ht="12.65" customHeight="1" x14ac:dyDescent="0.25">
      <c r="N1898" s="21">
        <v>37082</v>
      </c>
      <c r="O1898" s="17">
        <v>5.4300000000000001E-2</v>
      </c>
    </row>
    <row r="1899" spans="14:15" ht="12.65" customHeight="1" x14ac:dyDescent="0.25">
      <c r="N1899" s="21">
        <v>37083</v>
      </c>
      <c r="O1899" s="17">
        <v>5.4100000000000002E-2</v>
      </c>
    </row>
    <row r="1900" spans="14:15" ht="12.65" customHeight="1" x14ac:dyDescent="0.25">
      <c r="N1900" s="21">
        <v>37084</v>
      </c>
      <c r="O1900" s="17">
        <v>5.3999999999999999E-2</v>
      </c>
    </row>
    <row r="1901" spans="14:15" ht="12.65" customHeight="1" x14ac:dyDescent="0.25">
      <c r="N1901" s="21">
        <v>37085</v>
      </c>
      <c r="O1901" s="17">
        <v>5.3699999999999998E-2</v>
      </c>
    </row>
    <row r="1902" spans="14:15" ht="12.65" customHeight="1" x14ac:dyDescent="0.25">
      <c r="N1902" s="21">
        <v>37088</v>
      </c>
      <c r="O1902" s="17">
        <v>5.3499999999999999E-2</v>
      </c>
    </row>
    <row r="1903" spans="14:15" ht="12.65" customHeight="1" x14ac:dyDescent="0.25">
      <c r="N1903" s="21">
        <v>37090</v>
      </c>
      <c r="O1903" s="17">
        <v>5.33E-2</v>
      </c>
    </row>
    <row r="1904" spans="14:15" ht="12.65" customHeight="1" x14ac:dyDescent="0.25">
      <c r="N1904" s="21">
        <v>37091</v>
      </c>
      <c r="O1904" s="17">
        <v>5.2400000000000002E-2</v>
      </c>
    </row>
    <row r="1905" spans="14:15" ht="12.65" customHeight="1" x14ac:dyDescent="0.25">
      <c r="N1905" s="21">
        <v>37092</v>
      </c>
      <c r="O1905" s="17">
        <v>5.28E-2</v>
      </c>
    </row>
    <row r="1906" spans="14:15" ht="12.65" customHeight="1" x14ac:dyDescent="0.25">
      <c r="N1906" s="21">
        <v>37095</v>
      </c>
      <c r="O1906" s="17">
        <v>5.2499999999999998E-2</v>
      </c>
    </row>
    <row r="1907" spans="14:15" ht="12.65" customHeight="1" x14ac:dyDescent="0.25">
      <c r="N1907" s="21">
        <v>37096</v>
      </c>
      <c r="O1907" s="17">
        <v>5.16E-2</v>
      </c>
    </row>
    <row r="1908" spans="14:15" ht="12.65" customHeight="1" x14ac:dyDescent="0.25">
      <c r="N1908" s="21">
        <v>37097</v>
      </c>
      <c r="O1908" s="17">
        <v>5.0849999999999999E-2</v>
      </c>
    </row>
    <row r="1909" spans="14:15" ht="12.65" customHeight="1" x14ac:dyDescent="0.25">
      <c r="N1909" s="21">
        <v>37098</v>
      </c>
      <c r="O1909" s="17">
        <v>5.1200000000000002E-2</v>
      </c>
    </row>
    <row r="1910" spans="14:15" ht="12.65" customHeight="1" x14ac:dyDescent="0.25">
      <c r="N1910" s="21">
        <v>37099</v>
      </c>
      <c r="O1910" s="17">
        <v>5.11E-2</v>
      </c>
    </row>
    <row r="1911" spans="14:15" ht="12.65" customHeight="1" x14ac:dyDescent="0.25">
      <c r="N1911" s="21">
        <v>37102</v>
      </c>
      <c r="O1911" s="17">
        <v>5.11E-2</v>
      </c>
    </row>
    <row r="1912" spans="14:15" ht="12.65" customHeight="1" x14ac:dyDescent="0.25">
      <c r="N1912" s="21">
        <v>37103</v>
      </c>
      <c r="O1912" s="17">
        <v>5.0900000000000001E-2</v>
      </c>
    </row>
    <row r="1913" spans="14:15" ht="12.65" customHeight="1" x14ac:dyDescent="0.25">
      <c r="N1913" s="21">
        <v>37104</v>
      </c>
      <c r="O1913" s="17">
        <v>5.0650000000000001E-2</v>
      </c>
    </row>
    <row r="1914" spans="14:15" ht="12.65" customHeight="1" x14ac:dyDescent="0.25">
      <c r="N1914" s="21">
        <v>37105</v>
      </c>
      <c r="O1914" s="17">
        <v>5.1200000000000002E-2</v>
      </c>
    </row>
    <row r="1915" spans="14:15" ht="12.65" customHeight="1" x14ac:dyDescent="0.25">
      <c r="N1915" s="21">
        <v>37106</v>
      </c>
      <c r="O1915" s="17">
        <v>5.11E-2</v>
      </c>
    </row>
    <row r="1916" spans="14:15" ht="12.65" customHeight="1" x14ac:dyDescent="0.25">
      <c r="N1916" s="21">
        <v>37109</v>
      </c>
      <c r="O1916" s="17">
        <v>5.0999999999999997E-2</v>
      </c>
    </row>
    <row r="1917" spans="14:15" ht="12.65" customHeight="1" x14ac:dyDescent="0.25">
      <c r="N1917" s="21">
        <v>37110</v>
      </c>
      <c r="O1917" s="17">
        <v>5.0999999999999997E-2</v>
      </c>
    </row>
    <row r="1918" spans="14:15" ht="12.65" customHeight="1" x14ac:dyDescent="0.25">
      <c r="N1918" s="21">
        <v>37111</v>
      </c>
      <c r="O1918" s="17">
        <v>5.0999999999999997E-2</v>
      </c>
    </row>
    <row r="1919" spans="14:15" ht="12.65" customHeight="1" x14ac:dyDescent="0.25">
      <c r="N1919" s="21">
        <v>37112</v>
      </c>
      <c r="O1919" s="17">
        <v>0.05</v>
      </c>
    </row>
    <row r="1920" spans="14:15" ht="12.65" customHeight="1" x14ac:dyDescent="0.25">
      <c r="N1920" s="21">
        <v>37113</v>
      </c>
      <c r="O1920" s="17">
        <v>4.9000000000000002E-2</v>
      </c>
    </row>
    <row r="1921" spans="14:15" ht="12.65" customHeight="1" x14ac:dyDescent="0.25">
      <c r="N1921" s="21">
        <v>37116</v>
      </c>
      <c r="O1921" s="17">
        <v>4.87E-2</v>
      </c>
    </row>
    <row r="1922" spans="14:15" ht="12.65" customHeight="1" x14ac:dyDescent="0.25">
      <c r="N1922" s="21">
        <v>37117</v>
      </c>
      <c r="O1922" s="17">
        <v>4.8349999999999997E-2</v>
      </c>
    </row>
    <row r="1923" spans="14:15" ht="12.65" customHeight="1" x14ac:dyDescent="0.25">
      <c r="N1923" s="21">
        <v>37119</v>
      </c>
      <c r="O1923" s="17">
        <v>4.8599999999999997E-2</v>
      </c>
    </row>
    <row r="1924" spans="14:15" ht="12.65" customHeight="1" x14ac:dyDescent="0.25">
      <c r="N1924" s="21">
        <v>37120</v>
      </c>
      <c r="O1924" s="17">
        <v>4.8500000000000001E-2</v>
      </c>
    </row>
    <row r="1925" spans="14:15" ht="12.65" customHeight="1" x14ac:dyDescent="0.25">
      <c r="N1925" s="21">
        <v>37123</v>
      </c>
      <c r="O1925" s="17">
        <v>4.8399999999999999E-2</v>
      </c>
    </row>
    <row r="1926" spans="14:15" ht="12.65" customHeight="1" x14ac:dyDescent="0.25">
      <c r="N1926" s="21">
        <v>37124</v>
      </c>
      <c r="O1926" s="17">
        <v>4.8399999999999999E-2</v>
      </c>
    </row>
    <row r="1927" spans="14:15" ht="12.65" customHeight="1" x14ac:dyDescent="0.25">
      <c r="N1927" s="21">
        <v>37125</v>
      </c>
      <c r="O1927" s="17">
        <v>4.8349999999999997E-2</v>
      </c>
    </row>
    <row r="1928" spans="14:15" ht="12.65" customHeight="1" x14ac:dyDescent="0.25">
      <c r="N1928" s="21">
        <v>37126</v>
      </c>
      <c r="O1928" s="17">
        <v>4.82E-2</v>
      </c>
    </row>
    <row r="1929" spans="14:15" ht="12.65" customHeight="1" x14ac:dyDescent="0.25">
      <c r="N1929" s="21">
        <v>37127</v>
      </c>
      <c r="O1929" s="17">
        <v>4.82E-2</v>
      </c>
    </row>
    <row r="1930" spans="14:15" ht="12.65" customHeight="1" x14ac:dyDescent="0.25">
      <c r="N1930" s="21">
        <v>37130</v>
      </c>
      <c r="O1930" s="17">
        <v>4.82E-2</v>
      </c>
    </row>
    <row r="1931" spans="14:15" ht="12.65" customHeight="1" x14ac:dyDescent="0.25">
      <c r="N1931" s="21">
        <v>37131</v>
      </c>
      <c r="O1931" s="17">
        <v>4.795E-2</v>
      </c>
    </row>
    <row r="1932" spans="14:15" ht="12.65" customHeight="1" x14ac:dyDescent="0.25">
      <c r="N1932" s="21">
        <v>37132</v>
      </c>
      <c r="O1932" s="17">
        <v>4.8099999999999997E-2</v>
      </c>
    </row>
    <row r="1933" spans="14:15" ht="12.65" customHeight="1" x14ac:dyDescent="0.25">
      <c r="N1933" s="21">
        <v>37133</v>
      </c>
      <c r="O1933" s="17">
        <v>4.82E-2</v>
      </c>
    </row>
    <row r="1934" spans="14:15" ht="12.65" customHeight="1" x14ac:dyDescent="0.25">
      <c r="N1934" s="21">
        <v>37134</v>
      </c>
      <c r="O1934" s="17">
        <v>4.8099999999999997E-2</v>
      </c>
    </row>
    <row r="1935" spans="14:15" ht="12.65" customHeight="1" x14ac:dyDescent="0.25">
      <c r="N1935" s="21">
        <v>37137</v>
      </c>
      <c r="O1935" s="17">
        <v>4.7500000000000001E-2</v>
      </c>
    </row>
    <row r="1936" spans="14:15" ht="12.65" customHeight="1" x14ac:dyDescent="0.25">
      <c r="N1936" s="21">
        <v>37138</v>
      </c>
      <c r="O1936" s="17">
        <v>4.7550000000000002E-2</v>
      </c>
    </row>
    <row r="1937" spans="14:15" ht="12.65" customHeight="1" x14ac:dyDescent="0.25">
      <c r="N1937" s="21">
        <v>37139</v>
      </c>
      <c r="O1937" s="17">
        <v>4.7699999999999999E-2</v>
      </c>
    </row>
    <row r="1938" spans="14:15" ht="12.65" customHeight="1" x14ac:dyDescent="0.25">
      <c r="N1938" s="21">
        <v>37140</v>
      </c>
      <c r="O1938" s="17">
        <v>4.8099999999999997E-2</v>
      </c>
    </row>
    <row r="1939" spans="14:15" ht="12.65" customHeight="1" x14ac:dyDescent="0.25">
      <c r="N1939" s="21">
        <v>37141</v>
      </c>
      <c r="O1939" s="17">
        <v>4.8000000000000001E-2</v>
      </c>
    </row>
    <row r="1940" spans="14:15" ht="12.65" customHeight="1" x14ac:dyDescent="0.25">
      <c r="N1940" s="21">
        <v>37144</v>
      </c>
      <c r="O1940" s="17">
        <v>4.8099999999999997E-2</v>
      </c>
    </row>
    <row r="1941" spans="14:15" ht="12.65" customHeight="1" x14ac:dyDescent="0.25">
      <c r="N1941" s="21">
        <v>37145</v>
      </c>
      <c r="O1941" s="17">
        <v>4.8099999999999997E-2</v>
      </c>
    </row>
    <row r="1942" spans="14:15" ht="12.65" customHeight="1" x14ac:dyDescent="0.25">
      <c r="N1942" s="21">
        <v>37146</v>
      </c>
      <c r="O1942" s="17">
        <v>4.8099999999999997E-2</v>
      </c>
    </row>
    <row r="1943" spans="14:15" ht="12.65" customHeight="1" x14ac:dyDescent="0.25">
      <c r="N1943" s="21">
        <v>37147</v>
      </c>
      <c r="O1943" s="17">
        <v>4.8099999999999997E-2</v>
      </c>
    </row>
    <row r="1944" spans="14:15" ht="12.65" customHeight="1" x14ac:dyDescent="0.25">
      <c r="N1944" s="21">
        <v>37148</v>
      </c>
      <c r="O1944" s="17">
        <v>4.8099999999999997E-2</v>
      </c>
    </row>
    <row r="1945" spans="14:15" ht="12.65" customHeight="1" x14ac:dyDescent="0.25">
      <c r="N1945" s="21">
        <v>37151</v>
      </c>
      <c r="O1945" s="17">
        <v>4.725E-2</v>
      </c>
    </row>
    <row r="1946" spans="14:15" ht="12.65" customHeight="1" x14ac:dyDescent="0.25">
      <c r="N1946" s="21">
        <v>37152</v>
      </c>
      <c r="O1946" s="17">
        <v>4.8099999999999997E-2</v>
      </c>
    </row>
    <row r="1947" spans="14:15" ht="12.65" customHeight="1" x14ac:dyDescent="0.25">
      <c r="N1947" s="21">
        <v>37153</v>
      </c>
      <c r="O1947" s="17">
        <v>4.53E-2</v>
      </c>
    </row>
    <row r="1948" spans="14:15" ht="12.65" customHeight="1" x14ac:dyDescent="0.25">
      <c r="N1948" s="21">
        <v>37154</v>
      </c>
      <c r="O1948" s="17">
        <v>4.4900000000000002E-2</v>
      </c>
    </row>
    <row r="1949" spans="14:15" ht="12.65" customHeight="1" x14ac:dyDescent="0.25">
      <c r="N1949" s="21">
        <v>37155</v>
      </c>
      <c r="O1949" s="17">
        <v>4.4699999999999997E-2</v>
      </c>
    </row>
    <row r="1950" spans="14:15" ht="12.65" customHeight="1" x14ac:dyDescent="0.25">
      <c r="N1950" s="21">
        <v>37158</v>
      </c>
      <c r="O1950" s="17">
        <v>4.4200000000000003E-2</v>
      </c>
    </row>
    <row r="1951" spans="14:15" ht="12.65" customHeight="1" x14ac:dyDescent="0.25">
      <c r="N1951" s="21">
        <v>37159</v>
      </c>
      <c r="O1951" s="17">
        <v>4.3999999999999997E-2</v>
      </c>
    </row>
    <row r="1952" spans="14:15" ht="12.65" customHeight="1" x14ac:dyDescent="0.25">
      <c r="N1952" s="21">
        <v>37160</v>
      </c>
      <c r="O1952" s="17">
        <v>4.4200000000000003E-2</v>
      </c>
    </row>
    <row r="1953" spans="14:15" ht="12.65" customHeight="1" x14ac:dyDescent="0.25">
      <c r="N1953" s="21">
        <v>37161</v>
      </c>
      <c r="O1953" s="17">
        <v>4.4200000000000003E-2</v>
      </c>
    </row>
    <row r="1954" spans="14:15" ht="12.65" customHeight="1" x14ac:dyDescent="0.25">
      <c r="N1954" s="21">
        <v>37162</v>
      </c>
      <c r="O1954" s="17">
        <v>4.4200000000000003E-2</v>
      </c>
    </row>
    <row r="1955" spans="14:15" ht="12.65" customHeight="1" x14ac:dyDescent="0.25">
      <c r="N1955" s="21">
        <v>37168</v>
      </c>
      <c r="O1955" s="17">
        <v>4.3700000000000003E-2</v>
      </c>
    </row>
    <row r="1956" spans="14:15" ht="12.65" customHeight="1" x14ac:dyDescent="0.25">
      <c r="N1956" s="21">
        <v>37169</v>
      </c>
      <c r="O1956" s="17">
        <v>4.3400000000000001E-2</v>
      </c>
    </row>
    <row r="1957" spans="14:15" ht="12.65" customHeight="1" x14ac:dyDescent="0.25">
      <c r="N1957" s="21">
        <v>37172</v>
      </c>
      <c r="O1957" s="17">
        <v>4.3049999999999998E-2</v>
      </c>
    </row>
    <row r="1958" spans="14:15" ht="12.65" customHeight="1" x14ac:dyDescent="0.25">
      <c r="N1958" s="21">
        <v>37173</v>
      </c>
      <c r="O1958" s="17">
        <v>4.2599999999999999E-2</v>
      </c>
    </row>
    <row r="1959" spans="14:15" ht="12.65" customHeight="1" x14ac:dyDescent="0.25">
      <c r="N1959" s="21">
        <v>37174</v>
      </c>
      <c r="O1959" s="17">
        <v>4.2599999999999999E-2</v>
      </c>
    </row>
    <row r="1960" spans="14:15" ht="12.65" customHeight="1" x14ac:dyDescent="0.25">
      <c r="N1960" s="21">
        <v>37175</v>
      </c>
      <c r="O1960" s="17">
        <v>4.2700000000000002E-2</v>
      </c>
    </row>
    <row r="1961" spans="14:15" ht="12.65" customHeight="1" x14ac:dyDescent="0.25">
      <c r="N1961" s="21">
        <v>37176</v>
      </c>
      <c r="O1961" s="17">
        <v>4.3799999999999999E-2</v>
      </c>
    </row>
    <row r="1962" spans="14:15" ht="12.65" customHeight="1" x14ac:dyDescent="0.25">
      <c r="N1962" s="21">
        <v>37179</v>
      </c>
      <c r="O1962" s="17">
        <v>4.36E-2</v>
      </c>
    </row>
    <row r="1963" spans="14:15" ht="12.65" customHeight="1" x14ac:dyDescent="0.25">
      <c r="N1963" s="21">
        <v>37180</v>
      </c>
      <c r="O1963" s="17">
        <v>4.3549999999999998E-2</v>
      </c>
    </row>
    <row r="1964" spans="14:15" ht="12.65" customHeight="1" x14ac:dyDescent="0.25">
      <c r="N1964" s="21">
        <v>37181</v>
      </c>
      <c r="O1964" s="17">
        <v>4.3700000000000003E-2</v>
      </c>
    </row>
    <row r="1965" spans="14:15" ht="12.65" customHeight="1" x14ac:dyDescent="0.25">
      <c r="N1965" s="21">
        <v>37182</v>
      </c>
      <c r="O1965" s="17">
        <v>4.3900000000000002E-2</v>
      </c>
    </row>
    <row r="1966" spans="14:15" ht="12.65" customHeight="1" x14ac:dyDescent="0.25">
      <c r="N1966" s="21">
        <v>37183</v>
      </c>
      <c r="O1966" s="17">
        <v>4.3799999999999999E-2</v>
      </c>
    </row>
    <row r="1967" spans="14:15" ht="12.65" customHeight="1" x14ac:dyDescent="0.25">
      <c r="N1967" s="21">
        <v>37186</v>
      </c>
      <c r="O1967" s="17">
        <v>4.2999999999999997E-2</v>
      </c>
    </row>
    <row r="1968" spans="14:15" ht="12.65" customHeight="1" x14ac:dyDescent="0.25">
      <c r="N1968" s="21">
        <v>37187</v>
      </c>
      <c r="O1968" s="17">
        <v>4.36E-2</v>
      </c>
    </row>
    <row r="1969" spans="14:15" ht="12.65" customHeight="1" x14ac:dyDescent="0.25">
      <c r="N1969" s="21">
        <v>37188</v>
      </c>
      <c r="O1969" s="17">
        <v>4.3700000000000003E-2</v>
      </c>
    </row>
    <row r="1970" spans="14:15" ht="12.65" customHeight="1" x14ac:dyDescent="0.25">
      <c r="N1970" s="21">
        <v>37189</v>
      </c>
      <c r="O1970" s="17">
        <v>4.3799999999999999E-2</v>
      </c>
    </row>
    <row r="1971" spans="14:15" ht="12.65" customHeight="1" x14ac:dyDescent="0.25">
      <c r="N1971" s="21">
        <v>37190</v>
      </c>
      <c r="O1971" s="17">
        <v>4.3900000000000002E-2</v>
      </c>
    </row>
    <row r="1972" spans="14:15" ht="12.65" customHeight="1" x14ac:dyDescent="0.25">
      <c r="N1972" s="21">
        <v>37193</v>
      </c>
      <c r="O1972" s="17">
        <v>4.3900000000000002E-2</v>
      </c>
    </row>
    <row r="1973" spans="14:15" ht="12.65" customHeight="1" x14ac:dyDescent="0.25">
      <c r="N1973" s="21">
        <v>37194</v>
      </c>
      <c r="O1973" s="17">
        <v>4.3900000000000002E-2</v>
      </c>
    </row>
    <row r="1974" spans="14:15" ht="12.65" customHeight="1" x14ac:dyDescent="0.25">
      <c r="N1974" s="21">
        <v>37195</v>
      </c>
      <c r="O1974" s="17">
        <v>4.3799999999999999E-2</v>
      </c>
    </row>
    <row r="1975" spans="14:15" ht="12.65" customHeight="1" x14ac:dyDescent="0.25">
      <c r="N1975" s="21">
        <v>37196</v>
      </c>
      <c r="O1975" s="17">
        <v>4.3799999999999999E-2</v>
      </c>
    </row>
    <row r="1976" spans="14:15" ht="12.65" customHeight="1" x14ac:dyDescent="0.25">
      <c r="N1976" s="21">
        <v>37197</v>
      </c>
      <c r="O1976" s="17">
        <v>4.3799999999999999E-2</v>
      </c>
    </row>
    <row r="1977" spans="14:15" ht="12.65" customHeight="1" x14ac:dyDescent="0.25">
      <c r="N1977" s="21">
        <v>37200</v>
      </c>
      <c r="O1977" s="17">
        <v>4.3900000000000002E-2</v>
      </c>
    </row>
    <row r="1978" spans="14:15" ht="12.65" customHeight="1" x14ac:dyDescent="0.25">
      <c r="N1978" s="21">
        <v>37201</v>
      </c>
      <c r="O1978" s="17">
        <v>4.3299999999999998E-2</v>
      </c>
    </row>
    <row r="1979" spans="14:15" ht="12.65" customHeight="1" x14ac:dyDescent="0.25">
      <c r="N1979" s="21">
        <v>37202</v>
      </c>
      <c r="O1979" s="17">
        <v>4.3799999999999999E-2</v>
      </c>
    </row>
    <row r="1980" spans="14:15" ht="12.65" customHeight="1" x14ac:dyDescent="0.25">
      <c r="N1980" s="21">
        <v>37203</v>
      </c>
      <c r="O1980" s="17">
        <v>4.3900000000000002E-2</v>
      </c>
    </row>
    <row r="1981" spans="14:15" ht="12.65" customHeight="1" x14ac:dyDescent="0.25">
      <c r="N1981" s="21">
        <v>37204</v>
      </c>
      <c r="O1981" s="17">
        <v>4.3900000000000002E-2</v>
      </c>
    </row>
    <row r="1982" spans="14:15" ht="12.65" customHeight="1" x14ac:dyDescent="0.25">
      <c r="N1982" s="21">
        <v>37207</v>
      </c>
      <c r="O1982" s="17">
        <v>4.3499999999999997E-2</v>
      </c>
    </row>
    <row r="1983" spans="14:15" ht="12.65" customHeight="1" x14ac:dyDescent="0.25">
      <c r="N1983" s="21">
        <v>37208</v>
      </c>
      <c r="O1983" s="17">
        <v>4.3900000000000002E-2</v>
      </c>
    </row>
    <row r="1984" spans="14:15" ht="12.65" customHeight="1" x14ac:dyDescent="0.25">
      <c r="N1984" s="21">
        <v>37209</v>
      </c>
      <c r="O1984" s="17">
        <v>4.4299999999999999E-2</v>
      </c>
    </row>
    <row r="1985" spans="14:15" ht="12.65" customHeight="1" x14ac:dyDescent="0.25">
      <c r="N1985" s="21">
        <v>37210</v>
      </c>
      <c r="O1985" s="17">
        <v>4.53E-2</v>
      </c>
    </row>
    <row r="1986" spans="14:15" ht="12.65" customHeight="1" x14ac:dyDescent="0.25">
      <c r="N1986" s="21">
        <v>37211</v>
      </c>
      <c r="O1986" s="17">
        <v>4.5699999999999998E-2</v>
      </c>
    </row>
    <row r="1987" spans="14:15" ht="12.65" customHeight="1" x14ac:dyDescent="0.25">
      <c r="N1987" s="21">
        <v>37214</v>
      </c>
      <c r="O1987" s="17">
        <v>4.5850000000000002E-2</v>
      </c>
    </row>
    <row r="1988" spans="14:15" ht="12.65" customHeight="1" x14ac:dyDescent="0.25">
      <c r="N1988" s="21">
        <v>37215</v>
      </c>
      <c r="O1988" s="17">
        <v>4.5900000000000003E-2</v>
      </c>
    </row>
    <row r="1989" spans="14:15" ht="12.65" customHeight="1" x14ac:dyDescent="0.25">
      <c r="N1989" s="21">
        <v>37216</v>
      </c>
      <c r="O1989" s="17">
        <v>4.5999999999999999E-2</v>
      </c>
    </row>
    <row r="1990" spans="14:15" ht="12.65" customHeight="1" x14ac:dyDescent="0.25">
      <c r="N1990" s="21">
        <v>37217</v>
      </c>
      <c r="O1990" s="17">
        <v>4.6249999999999999E-2</v>
      </c>
    </row>
    <row r="1991" spans="14:15" ht="12.65" customHeight="1" x14ac:dyDescent="0.25">
      <c r="N1991" s="21">
        <v>37218</v>
      </c>
      <c r="O1991" s="17">
        <v>4.6899999999999997E-2</v>
      </c>
    </row>
    <row r="1992" spans="14:15" ht="12.65" customHeight="1" x14ac:dyDescent="0.25">
      <c r="N1992" s="21">
        <v>37221</v>
      </c>
      <c r="O1992" s="17">
        <v>4.6800000000000001E-2</v>
      </c>
    </row>
    <row r="1993" spans="14:15" ht="12.65" customHeight="1" x14ac:dyDescent="0.25">
      <c r="N1993" s="21">
        <v>37222</v>
      </c>
      <c r="O1993" s="17">
        <v>4.7399999999999998E-2</v>
      </c>
    </row>
    <row r="1994" spans="14:15" ht="12.65" customHeight="1" x14ac:dyDescent="0.25">
      <c r="N1994" s="21">
        <v>37223</v>
      </c>
      <c r="O1994" s="17">
        <v>4.7500000000000001E-2</v>
      </c>
    </row>
    <row r="1995" spans="14:15" ht="12.65" customHeight="1" x14ac:dyDescent="0.25">
      <c r="N1995" s="21">
        <v>37224</v>
      </c>
      <c r="O1995" s="17">
        <v>4.7550000000000002E-2</v>
      </c>
    </row>
    <row r="1996" spans="14:15" ht="12.65" customHeight="1" x14ac:dyDescent="0.25">
      <c r="N1996" s="21">
        <v>37225</v>
      </c>
      <c r="O1996" s="17">
        <v>4.7600000000000003E-2</v>
      </c>
    </row>
    <row r="1997" spans="14:15" ht="12.65" customHeight="1" x14ac:dyDescent="0.25">
      <c r="N1997" s="21">
        <v>37228</v>
      </c>
      <c r="O1997" s="17">
        <v>4.7600000000000003E-2</v>
      </c>
    </row>
    <row r="1998" spans="14:15" ht="12.65" customHeight="1" x14ac:dyDescent="0.25">
      <c r="N1998" s="21">
        <v>37229</v>
      </c>
      <c r="O1998" s="17">
        <v>4.7600000000000003E-2</v>
      </c>
    </row>
    <row r="1999" spans="14:15" ht="12.65" customHeight="1" x14ac:dyDescent="0.25">
      <c r="N1999" s="21">
        <v>37230</v>
      </c>
      <c r="O1999" s="17">
        <v>4.7699999999999999E-2</v>
      </c>
    </row>
    <row r="2000" spans="14:15" ht="12.65" customHeight="1" x14ac:dyDescent="0.25">
      <c r="N2000" s="21">
        <v>37231</v>
      </c>
      <c r="O2000" s="17">
        <v>4.8300000000000003E-2</v>
      </c>
    </row>
    <row r="2001" spans="14:15" ht="12.65" customHeight="1" x14ac:dyDescent="0.25">
      <c r="N2001" s="21">
        <v>37232</v>
      </c>
      <c r="O2001" s="17">
        <v>4.8300000000000003E-2</v>
      </c>
    </row>
    <row r="2002" spans="14:15" ht="12.65" customHeight="1" x14ac:dyDescent="0.25">
      <c r="N2002" s="21">
        <v>37235</v>
      </c>
      <c r="O2002" s="17">
        <v>4.8750000000000002E-2</v>
      </c>
    </row>
    <row r="2003" spans="14:15" ht="12.65" customHeight="1" x14ac:dyDescent="0.25">
      <c r="N2003" s="21">
        <v>37236</v>
      </c>
      <c r="O2003" s="17">
        <v>4.8800000000000003E-2</v>
      </c>
    </row>
    <row r="2004" spans="14:15" ht="12.65" customHeight="1" x14ac:dyDescent="0.25">
      <c r="N2004" s="21">
        <v>37237</v>
      </c>
      <c r="O2004" s="17">
        <v>4.8899999999999999E-2</v>
      </c>
    </row>
    <row r="2005" spans="14:15" ht="12.65" customHeight="1" x14ac:dyDescent="0.25">
      <c r="N2005" s="21">
        <v>37238</v>
      </c>
      <c r="O2005" s="17">
        <v>4.8800000000000003E-2</v>
      </c>
    </row>
    <row r="2006" spans="14:15" ht="12.65" customHeight="1" x14ac:dyDescent="0.25">
      <c r="N2006" s="21">
        <v>37239</v>
      </c>
      <c r="O2006" s="17">
        <v>4.87E-2</v>
      </c>
    </row>
    <row r="2007" spans="14:15" ht="12.65" customHeight="1" x14ac:dyDescent="0.25">
      <c r="N2007" s="21">
        <v>37242</v>
      </c>
      <c r="O2007" s="17">
        <v>4.87E-2</v>
      </c>
    </row>
    <row r="2008" spans="14:15" ht="12.65" customHeight="1" x14ac:dyDescent="0.25">
      <c r="N2008" s="21">
        <v>37243</v>
      </c>
      <c r="O2008" s="17">
        <v>4.8649999999999999E-2</v>
      </c>
    </row>
    <row r="2009" spans="14:15" ht="12.65" customHeight="1" x14ac:dyDescent="0.25">
      <c r="N2009" s="21">
        <v>37244</v>
      </c>
      <c r="O2009" s="17">
        <v>4.8599999999999997E-2</v>
      </c>
    </row>
    <row r="2010" spans="14:15" ht="12.65" customHeight="1" x14ac:dyDescent="0.25">
      <c r="N2010" s="21">
        <v>37245</v>
      </c>
      <c r="O2010" s="17">
        <v>4.8599999999999997E-2</v>
      </c>
    </row>
    <row r="2011" spans="14:15" ht="12.65" customHeight="1" x14ac:dyDescent="0.25">
      <c r="N2011" s="21">
        <v>37246</v>
      </c>
      <c r="O2011" s="17">
        <v>4.8599999999999997E-2</v>
      </c>
    </row>
    <row r="2012" spans="14:15" ht="12.65" customHeight="1" x14ac:dyDescent="0.25">
      <c r="N2012" s="21">
        <v>37249</v>
      </c>
      <c r="O2012" s="17">
        <v>4.8599999999999997E-2</v>
      </c>
    </row>
    <row r="2013" spans="14:15" ht="12.65" customHeight="1" x14ac:dyDescent="0.25">
      <c r="N2013" s="21">
        <v>37251</v>
      </c>
      <c r="O2013" s="17">
        <v>4.8500000000000001E-2</v>
      </c>
    </row>
    <row r="2014" spans="14:15" ht="12.65" customHeight="1" x14ac:dyDescent="0.25">
      <c r="N2014" s="21">
        <v>37252</v>
      </c>
      <c r="O2014" s="17">
        <v>4.8599999999999997E-2</v>
      </c>
    </row>
    <row r="2015" spans="14:15" ht="12.65" customHeight="1" x14ac:dyDescent="0.25">
      <c r="N2015" s="21">
        <v>37253</v>
      </c>
      <c r="O2015" s="17">
        <v>4.8599999999999997E-2</v>
      </c>
    </row>
    <row r="2016" spans="14:15" ht="12.65" customHeight="1" x14ac:dyDescent="0.25">
      <c r="N2016" s="21">
        <v>37256</v>
      </c>
      <c r="O2016" s="17">
        <v>4.8599999999999997E-2</v>
      </c>
    </row>
    <row r="2017" spans="14:15" ht="12.65" customHeight="1" x14ac:dyDescent="0.25">
      <c r="N2017" s="21">
        <v>37258</v>
      </c>
      <c r="O2017" s="17">
        <v>4.87E-2</v>
      </c>
    </row>
    <row r="2018" spans="14:15" ht="12.65" customHeight="1" x14ac:dyDescent="0.25">
      <c r="N2018" s="21">
        <v>37259</v>
      </c>
      <c r="O2018" s="17">
        <v>4.8800000000000003E-2</v>
      </c>
    </row>
    <row r="2019" spans="14:15" ht="12.65" customHeight="1" x14ac:dyDescent="0.25">
      <c r="N2019" s="21">
        <v>37260</v>
      </c>
      <c r="O2019" s="17">
        <v>4.8800000000000003E-2</v>
      </c>
    </row>
    <row r="2020" spans="14:15" ht="12.65" customHeight="1" x14ac:dyDescent="0.25">
      <c r="N2020" s="21">
        <v>37263</v>
      </c>
      <c r="O2020" s="17">
        <v>4.8800000000000003E-2</v>
      </c>
    </row>
    <row r="2021" spans="14:15" ht="12.65" customHeight="1" x14ac:dyDescent="0.25">
      <c r="N2021" s="21">
        <v>37264</v>
      </c>
      <c r="O2021" s="17">
        <v>4.8750000000000002E-2</v>
      </c>
    </row>
    <row r="2022" spans="14:15" ht="12.65" customHeight="1" x14ac:dyDescent="0.25">
      <c r="N2022" s="21">
        <v>37265</v>
      </c>
      <c r="O2022" s="17">
        <v>4.8800000000000003E-2</v>
      </c>
    </row>
    <row r="2023" spans="14:15" ht="12.65" customHeight="1" x14ac:dyDescent="0.25">
      <c r="N2023" s="21">
        <v>37266</v>
      </c>
      <c r="O2023" s="17">
        <v>4.8750000000000002E-2</v>
      </c>
    </row>
    <row r="2024" spans="14:15" ht="12.65" customHeight="1" x14ac:dyDescent="0.25">
      <c r="N2024" s="21">
        <v>37267</v>
      </c>
      <c r="O2024" s="17">
        <v>4.8599999999999997E-2</v>
      </c>
    </row>
    <row r="2025" spans="14:15" ht="12.65" customHeight="1" x14ac:dyDescent="0.25">
      <c r="N2025" s="21">
        <v>37270</v>
      </c>
      <c r="O2025" s="17">
        <v>4.8399999999999999E-2</v>
      </c>
    </row>
    <row r="2026" spans="14:15" ht="12.65" customHeight="1" x14ac:dyDescent="0.25">
      <c r="N2026" s="21">
        <v>37271</v>
      </c>
      <c r="O2026" s="17">
        <v>4.8099999999999997E-2</v>
      </c>
    </row>
    <row r="2027" spans="14:15" ht="12.65" customHeight="1" x14ac:dyDescent="0.25">
      <c r="N2027" s="21">
        <v>37272</v>
      </c>
      <c r="O2027" s="17">
        <v>4.7899999999999998E-2</v>
      </c>
    </row>
    <row r="2028" spans="14:15" ht="12.65" customHeight="1" x14ac:dyDescent="0.25">
      <c r="N2028" s="21">
        <v>37273</v>
      </c>
      <c r="O2028" s="17">
        <v>4.7699999999999999E-2</v>
      </c>
    </row>
    <row r="2029" spans="14:15" ht="12.65" customHeight="1" x14ac:dyDescent="0.25">
      <c r="N2029" s="21">
        <v>37274</v>
      </c>
      <c r="O2029" s="17">
        <v>4.7649999999999998E-2</v>
      </c>
    </row>
    <row r="2030" spans="14:15" ht="12.65" customHeight="1" x14ac:dyDescent="0.25">
      <c r="N2030" s="21">
        <v>37277</v>
      </c>
      <c r="O2030" s="17">
        <v>4.7500000000000001E-2</v>
      </c>
    </row>
    <row r="2031" spans="14:15" ht="12.65" customHeight="1" x14ac:dyDescent="0.25">
      <c r="N2031" s="21">
        <v>37278</v>
      </c>
      <c r="O2031" s="17">
        <v>4.7500000000000001E-2</v>
      </c>
    </row>
    <row r="2032" spans="14:15" ht="12.65" customHeight="1" x14ac:dyDescent="0.25">
      <c r="N2032" s="21">
        <v>37279</v>
      </c>
      <c r="O2032" s="17">
        <v>4.7399999999999998E-2</v>
      </c>
    </row>
    <row r="2033" spans="14:15" ht="12.65" customHeight="1" x14ac:dyDescent="0.25">
      <c r="N2033" s="21">
        <v>37280</v>
      </c>
      <c r="O2033" s="17">
        <v>4.7149999999999997E-2</v>
      </c>
    </row>
    <row r="2034" spans="14:15" ht="12.65" customHeight="1" x14ac:dyDescent="0.25">
      <c r="N2034" s="21">
        <v>37281</v>
      </c>
      <c r="O2034" s="17">
        <v>4.7E-2</v>
      </c>
    </row>
    <row r="2035" spans="14:15" ht="12.65" customHeight="1" x14ac:dyDescent="0.25">
      <c r="N2035" s="21">
        <v>37284</v>
      </c>
      <c r="O2035" s="17">
        <v>4.7E-2</v>
      </c>
    </row>
    <row r="2036" spans="14:15" ht="12.65" customHeight="1" x14ac:dyDescent="0.25">
      <c r="N2036" s="21">
        <v>37285</v>
      </c>
      <c r="O2036" s="17">
        <v>4.6899999999999997E-2</v>
      </c>
    </row>
    <row r="2037" spans="14:15" ht="12.65" customHeight="1" x14ac:dyDescent="0.25">
      <c r="N2037" s="21">
        <v>37286</v>
      </c>
      <c r="O2037" s="17">
        <v>4.6800000000000001E-2</v>
      </c>
    </row>
    <row r="2038" spans="14:15" ht="12.65" customHeight="1" x14ac:dyDescent="0.25">
      <c r="N2038" s="21">
        <v>37287</v>
      </c>
      <c r="O2038" s="17">
        <v>4.6699999999999998E-2</v>
      </c>
    </row>
    <row r="2039" spans="14:15" ht="12.65" customHeight="1" x14ac:dyDescent="0.25">
      <c r="N2039" s="21">
        <v>37288</v>
      </c>
      <c r="O2039" s="17">
        <v>4.65E-2</v>
      </c>
    </row>
    <row r="2040" spans="14:15" ht="12.65" customHeight="1" x14ac:dyDescent="0.25">
      <c r="N2040" s="21">
        <v>37291</v>
      </c>
      <c r="O2040" s="17">
        <v>4.6399999999999997E-2</v>
      </c>
    </row>
    <row r="2041" spans="14:15" ht="12.65" customHeight="1" x14ac:dyDescent="0.25">
      <c r="N2041" s="21">
        <v>37292</v>
      </c>
      <c r="O2041" s="17">
        <v>4.6100000000000002E-2</v>
      </c>
    </row>
    <row r="2042" spans="14:15" ht="12.65" customHeight="1" x14ac:dyDescent="0.25">
      <c r="N2042" s="21">
        <v>37293</v>
      </c>
      <c r="O2042" s="17">
        <v>4.5999999999999999E-2</v>
      </c>
    </row>
    <row r="2043" spans="14:15" ht="12.65" customHeight="1" x14ac:dyDescent="0.25">
      <c r="N2043" s="21">
        <v>37294</v>
      </c>
      <c r="O2043" s="17">
        <v>4.5900000000000003E-2</v>
      </c>
    </row>
    <row r="2044" spans="14:15" ht="12.65" customHeight="1" x14ac:dyDescent="0.25">
      <c r="N2044" s="21">
        <v>37295</v>
      </c>
      <c r="O2044" s="17">
        <v>4.555E-2</v>
      </c>
    </row>
    <row r="2045" spans="14:15" ht="12.65" customHeight="1" x14ac:dyDescent="0.25">
      <c r="N2045" s="21">
        <v>37301</v>
      </c>
      <c r="O2045" s="17">
        <v>4.5400000000000003E-2</v>
      </c>
    </row>
    <row r="2046" spans="14:15" ht="12.65" customHeight="1" x14ac:dyDescent="0.25">
      <c r="N2046" s="21">
        <v>37302</v>
      </c>
      <c r="O2046" s="17">
        <v>4.53E-2</v>
      </c>
    </row>
    <row r="2047" spans="14:15" ht="12.65" customHeight="1" x14ac:dyDescent="0.25">
      <c r="N2047" s="21">
        <v>37305</v>
      </c>
      <c r="O2047" s="17">
        <v>4.5100000000000001E-2</v>
      </c>
    </row>
    <row r="2048" spans="14:15" ht="12.65" customHeight="1" x14ac:dyDescent="0.25">
      <c r="N2048" s="21">
        <v>37306</v>
      </c>
      <c r="O2048" s="17">
        <v>4.4999999999999998E-2</v>
      </c>
    </row>
    <row r="2049" spans="14:15" ht="12.65" customHeight="1" x14ac:dyDescent="0.25">
      <c r="N2049" s="21">
        <v>37307</v>
      </c>
      <c r="O2049" s="17">
        <v>4.4999999999999998E-2</v>
      </c>
    </row>
    <row r="2050" spans="14:15" ht="12.65" customHeight="1" x14ac:dyDescent="0.25">
      <c r="N2050" s="21">
        <v>37308</v>
      </c>
      <c r="O2050" s="17">
        <v>4.4900000000000002E-2</v>
      </c>
    </row>
    <row r="2051" spans="14:15" ht="12.65" customHeight="1" x14ac:dyDescent="0.25">
      <c r="N2051" s="21">
        <v>37309</v>
      </c>
      <c r="O2051" s="17">
        <v>4.4900000000000002E-2</v>
      </c>
    </row>
    <row r="2052" spans="14:15" ht="12.65" customHeight="1" x14ac:dyDescent="0.25">
      <c r="N2052" s="21">
        <v>37312</v>
      </c>
      <c r="O2052" s="17">
        <v>4.48E-2</v>
      </c>
    </row>
    <row r="2053" spans="14:15" ht="12.65" customHeight="1" x14ac:dyDescent="0.25">
      <c r="N2053" s="21">
        <v>37313</v>
      </c>
      <c r="O2053" s="17">
        <v>4.4749999999999998E-2</v>
      </c>
    </row>
    <row r="2054" spans="14:15" ht="12.65" customHeight="1" x14ac:dyDescent="0.25">
      <c r="N2054" s="21">
        <v>37314</v>
      </c>
      <c r="O2054" s="17">
        <v>4.4699999999999997E-2</v>
      </c>
    </row>
    <row r="2055" spans="14:15" ht="12.65" customHeight="1" x14ac:dyDescent="0.25">
      <c r="N2055" s="21">
        <v>37315</v>
      </c>
      <c r="O2055" s="17">
        <v>4.4499999999999998E-2</v>
      </c>
    </row>
    <row r="2056" spans="14:15" ht="12.65" customHeight="1" x14ac:dyDescent="0.25">
      <c r="N2056" s="21">
        <v>37319</v>
      </c>
      <c r="O2056" s="17">
        <v>4.4499999999999998E-2</v>
      </c>
    </row>
    <row r="2057" spans="14:15" ht="12.65" customHeight="1" x14ac:dyDescent="0.25">
      <c r="N2057" s="21">
        <v>37320</v>
      </c>
      <c r="O2057" s="17">
        <v>4.4499999999999998E-2</v>
      </c>
    </row>
    <row r="2058" spans="14:15" ht="12.65" customHeight="1" x14ac:dyDescent="0.25">
      <c r="N2058" s="21">
        <v>37321</v>
      </c>
      <c r="O2058" s="17">
        <v>4.4600000000000001E-2</v>
      </c>
    </row>
    <row r="2059" spans="14:15" ht="12.65" customHeight="1" x14ac:dyDescent="0.25">
      <c r="N2059" s="21">
        <v>37322</v>
      </c>
      <c r="O2059" s="17">
        <v>4.4499999999999998E-2</v>
      </c>
    </row>
    <row r="2060" spans="14:15" ht="12.65" customHeight="1" x14ac:dyDescent="0.25">
      <c r="N2060" s="21">
        <v>37323</v>
      </c>
      <c r="O2060" s="17">
        <v>4.4900000000000002E-2</v>
      </c>
    </row>
    <row r="2061" spans="14:15" ht="12.65" customHeight="1" x14ac:dyDescent="0.25">
      <c r="N2061" s="21">
        <v>37326</v>
      </c>
      <c r="O2061" s="17">
        <v>4.4999999999999998E-2</v>
      </c>
    </row>
    <row r="2062" spans="14:15" ht="12.65" customHeight="1" x14ac:dyDescent="0.25">
      <c r="N2062" s="21">
        <v>37327</v>
      </c>
      <c r="O2062" s="17">
        <v>4.4999999999999998E-2</v>
      </c>
    </row>
    <row r="2063" spans="14:15" ht="12.65" customHeight="1" x14ac:dyDescent="0.25">
      <c r="N2063" s="21">
        <v>37328</v>
      </c>
      <c r="O2063" s="17">
        <v>4.5100000000000001E-2</v>
      </c>
    </row>
    <row r="2064" spans="14:15" ht="12.65" customHeight="1" x14ac:dyDescent="0.25">
      <c r="N2064" s="21">
        <v>37329</v>
      </c>
      <c r="O2064" s="17">
        <v>4.5499999999999999E-2</v>
      </c>
    </row>
    <row r="2065" spans="14:15" ht="12.65" customHeight="1" x14ac:dyDescent="0.25">
      <c r="N2065" s="21">
        <v>37330</v>
      </c>
      <c r="O2065" s="17">
        <v>4.5999999999999999E-2</v>
      </c>
    </row>
    <row r="2066" spans="14:15" ht="12.65" customHeight="1" x14ac:dyDescent="0.25">
      <c r="N2066" s="21">
        <v>37333</v>
      </c>
      <c r="O2066" s="17">
        <v>4.6100000000000002E-2</v>
      </c>
    </row>
    <row r="2067" spans="14:15" ht="12.65" customHeight="1" x14ac:dyDescent="0.25">
      <c r="N2067" s="21">
        <v>37334</v>
      </c>
      <c r="O2067" s="17">
        <v>4.5650000000000003E-2</v>
      </c>
    </row>
    <row r="2068" spans="14:15" ht="12.65" customHeight="1" x14ac:dyDescent="0.25">
      <c r="N2068" s="21">
        <v>37335</v>
      </c>
      <c r="O2068" s="17">
        <v>4.7699999999999999E-2</v>
      </c>
    </row>
    <row r="2069" spans="14:15" ht="12.65" customHeight="1" x14ac:dyDescent="0.25">
      <c r="N2069" s="21">
        <v>37336</v>
      </c>
      <c r="O2069" s="17">
        <v>4.8000000000000001E-2</v>
      </c>
    </row>
    <row r="2070" spans="14:15" ht="12.65" customHeight="1" x14ac:dyDescent="0.25">
      <c r="N2070" s="21">
        <v>37337</v>
      </c>
      <c r="O2070" s="17">
        <v>4.8000000000000001E-2</v>
      </c>
    </row>
    <row r="2071" spans="14:15" ht="12.65" customHeight="1" x14ac:dyDescent="0.25">
      <c r="N2071" s="21">
        <v>37340</v>
      </c>
      <c r="O2071" s="17">
        <v>4.8149999999999998E-2</v>
      </c>
    </row>
    <row r="2072" spans="14:15" ht="12.65" customHeight="1" x14ac:dyDescent="0.25">
      <c r="N2072" s="21">
        <v>37341</v>
      </c>
      <c r="O2072" s="17">
        <v>4.8300000000000003E-2</v>
      </c>
    </row>
    <row r="2073" spans="14:15" ht="12.65" customHeight="1" x14ac:dyDescent="0.25">
      <c r="N2073" s="21">
        <v>37342</v>
      </c>
      <c r="O2073" s="17">
        <v>4.8399999999999999E-2</v>
      </c>
    </row>
    <row r="2074" spans="14:15" ht="12.65" customHeight="1" x14ac:dyDescent="0.25">
      <c r="N2074" s="21">
        <v>37343</v>
      </c>
      <c r="O2074" s="17">
        <v>4.8399999999999999E-2</v>
      </c>
    </row>
    <row r="2075" spans="14:15" ht="12.65" customHeight="1" x14ac:dyDescent="0.25">
      <c r="N2075" s="21">
        <v>37344</v>
      </c>
      <c r="O2075" s="17">
        <v>4.8300000000000003E-2</v>
      </c>
    </row>
    <row r="2076" spans="14:15" ht="12.65" customHeight="1" x14ac:dyDescent="0.25">
      <c r="N2076" s="21">
        <v>37347</v>
      </c>
      <c r="O2076" s="17">
        <v>4.82E-2</v>
      </c>
    </row>
    <row r="2077" spans="14:15" ht="12.65" customHeight="1" x14ac:dyDescent="0.25">
      <c r="N2077" s="21">
        <v>37348</v>
      </c>
      <c r="O2077" s="17">
        <v>4.8250000000000001E-2</v>
      </c>
    </row>
    <row r="2078" spans="14:15" ht="12.65" customHeight="1" x14ac:dyDescent="0.25">
      <c r="N2078" s="21">
        <v>37349</v>
      </c>
      <c r="O2078" s="17">
        <v>4.8300000000000003E-2</v>
      </c>
    </row>
    <row r="2079" spans="14:15" ht="12.65" customHeight="1" x14ac:dyDescent="0.25">
      <c r="N2079" s="21">
        <v>37350</v>
      </c>
      <c r="O2079" s="17">
        <v>4.8300000000000003E-2</v>
      </c>
    </row>
    <row r="2080" spans="14:15" ht="12.65" customHeight="1" x14ac:dyDescent="0.25">
      <c r="N2080" s="21">
        <v>37354</v>
      </c>
      <c r="O2080" s="17">
        <v>4.8300000000000003E-2</v>
      </c>
    </row>
    <row r="2081" spans="14:15" ht="12.65" customHeight="1" x14ac:dyDescent="0.25">
      <c r="N2081" s="21">
        <v>37355</v>
      </c>
      <c r="O2081" s="17">
        <v>4.8300000000000003E-2</v>
      </c>
    </row>
    <row r="2082" spans="14:15" ht="12.65" customHeight="1" x14ac:dyDescent="0.25">
      <c r="N2082" s="21">
        <v>37356</v>
      </c>
      <c r="O2082" s="17">
        <v>4.8250000000000001E-2</v>
      </c>
    </row>
    <row r="2083" spans="14:15" ht="12.65" customHeight="1" x14ac:dyDescent="0.25">
      <c r="N2083" s="21">
        <v>37357</v>
      </c>
      <c r="O2083" s="17">
        <v>4.82E-2</v>
      </c>
    </row>
    <row r="2084" spans="14:15" ht="12.65" customHeight="1" x14ac:dyDescent="0.25">
      <c r="N2084" s="21">
        <v>37358</v>
      </c>
      <c r="O2084" s="17">
        <v>4.82E-2</v>
      </c>
    </row>
    <row r="2085" spans="14:15" ht="12.65" customHeight="1" x14ac:dyDescent="0.25">
      <c r="N2085" s="21">
        <v>37361</v>
      </c>
      <c r="O2085" s="17">
        <v>4.8099999999999997E-2</v>
      </c>
    </row>
    <row r="2086" spans="14:15" ht="12.65" customHeight="1" x14ac:dyDescent="0.25">
      <c r="N2086" s="21">
        <v>37362</v>
      </c>
      <c r="O2086" s="17">
        <v>4.8099999999999997E-2</v>
      </c>
    </row>
    <row r="2087" spans="14:15" ht="12.65" customHeight="1" x14ac:dyDescent="0.25">
      <c r="N2087" s="21">
        <v>37363</v>
      </c>
      <c r="O2087" s="17">
        <v>4.7899999999999998E-2</v>
      </c>
    </row>
    <row r="2088" spans="14:15" ht="12.65" customHeight="1" x14ac:dyDescent="0.25">
      <c r="N2088" s="21">
        <v>37364</v>
      </c>
      <c r="O2088" s="17">
        <v>4.7699999999999999E-2</v>
      </c>
    </row>
    <row r="2089" spans="14:15" ht="12.65" customHeight="1" x14ac:dyDescent="0.25">
      <c r="N2089" s="21">
        <v>37365</v>
      </c>
      <c r="O2089" s="17">
        <v>4.7600000000000003E-2</v>
      </c>
    </row>
    <row r="2090" spans="14:15" ht="12.65" customHeight="1" x14ac:dyDescent="0.25">
      <c r="N2090" s="21">
        <v>37368</v>
      </c>
      <c r="O2090" s="17">
        <v>4.7500000000000001E-2</v>
      </c>
    </row>
    <row r="2091" spans="14:15" ht="12.65" customHeight="1" x14ac:dyDescent="0.25">
      <c r="N2091" s="21">
        <v>37369</v>
      </c>
      <c r="O2091" s="17">
        <v>4.7399999999999998E-2</v>
      </c>
    </row>
    <row r="2092" spans="14:15" ht="12.65" customHeight="1" x14ac:dyDescent="0.25">
      <c r="N2092" s="21">
        <v>37370</v>
      </c>
      <c r="O2092" s="17">
        <v>4.7399999999999998E-2</v>
      </c>
    </row>
    <row r="2093" spans="14:15" ht="12.65" customHeight="1" x14ac:dyDescent="0.25">
      <c r="N2093" s="21">
        <v>37371</v>
      </c>
      <c r="O2093" s="17">
        <v>4.7449999999999999E-2</v>
      </c>
    </row>
    <row r="2094" spans="14:15" ht="12.65" customHeight="1" x14ac:dyDescent="0.25">
      <c r="N2094" s="21">
        <v>37372</v>
      </c>
      <c r="O2094" s="17">
        <v>4.7350000000000003E-2</v>
      </c>
    </row>
    <row r="2095" spans="14:15" ht="12.65" customHeight="1" x14ac:dyDescent="0.25">
      <c r="N2095" s="21">
        <v>37375</v>
      </c>
      <c r="O2095" s="17">
        <v>4.7199999999999999E-2</v>
      </c>
    </row>
    <row r="2096" spans="14:15" ht="12.65" customHeight="1" x14ac:dyDescent="0.25">
      <c r="N2096" s="21">
        <v>37376</v>
      </c>
      <c r="O2096" s="17">
        <v>4.7199999999999999E-2</v>
      </c>
    </row>
    <row r="2097" spans="14:15" ht="12.65" customHeight="1" x14ac:dyDescent="0.25">
      <c r="N2097" s="21">
        <v>37378</v>
      </c>
      <c r="O2097" s="17">
        <v>4.7100000000000003E-2</v>
      </c>
    </row>
    <row r="2098" spans="14:15" ht="12.65" customHeight="1" x14ac:dyDescent="0.25">
      <c r="N2098" s="21">
        <v>37379</v>
      </c>
      <c r="O2098" s="17">
        <v>4.7E-2</v>
      </c>
    </row>
    <row r="2099" spans="14:15" ht="12.65" customHeight="1" x14ac:dyDescent="0.25">
      <c r="N2099" s="21">
        <v>37382</v>
      </c>
      <c r="O2099" s="17">
        <v>4.6899999999999997E-2</v>
      </c>
    </row>
    <row r="2100" spans="14:15" ht="12.65" customHeight="1" x14ac:dyDescent="0.25">
      <c r="N2100" s="21">
        <v>37383</v>
      </c>
      <c r="O2100" s="17">
        <v>4.725E-2</v>
      </c>
    </row>
    <row r="2101" spans="14:15" ht="12.65" customHeight="1" x14ac:dyDescent="0.25">
      <c r="N2101" s="21">
        <v>37384</v>
      </c>
      <c r="O2101" s="17">
        <v>4.8000000000000001E-2</v>
      </c>
    </row>
    <row r="2102" spans="14:15" ht="12.65" customHeight="1" x14ac:dyDescent="0.25">
      <c r="N2102" s="21">
        <v>37385</v>
      </c>
      <c r="O2102" s="17">
        <v>4.82E-2</v>
      </c>
    </row>
    <row r="2103" spans="14:15" ht="12.65" customHeight="1" x14ac:dyDescent="0.25">
      <c r="N2103" s="21">
        <v>37386</v>
      </c>
      <c r="O2103" s="17">
        <v>4.82E-2</v>
      </c>
    </row>
    <row r="2104" spans="14:15" ht="12.65" customHeight="1" x14ac:dyDescent="0.25">
      <c r="N2104" s="21">
        <v>37389</v>
      </c>
      <c r="O2104" s="17">
        <v>4.8099999999999997E-2</v>
      </c>
    </row>
    <row r="2105" spans="14:15" ht="12.65" customHeight="1" x14ac:dyDescent="0.25">
      <c r="N2105" s="21">
        <v>37390</v>
      </c>
      <c r="O2105" s="17">
        <v>4.8099999999999997E-2</v>
      </c>
    </row>
    <row r="2106" spans="14:15" ht="12.65" customHeight="1" x14ac:dyDescent="0.25">
      <c r="N2106" s="21">
        <v>37391</v>
      </c>
      <c r="O2106" s="17">
        <v>4.8149999999999998E-2</v>
      </c>
    </row>
    <row r="2107" spans="14:15" ht="12.65" customHeight="1" x14ac:dyDescent="0.25">
      <c r="N2107" s="21">
        <v>37392</v>
      </c>
      <c r="O2107" s="17">
        <v>4.8300000000000003E-2</v>
      </c>
    </row>
    <row r="2108" spans="14:15" ht="12.65" customHeight="1" x14ac:dyDescent="0.25">
      <c r="N2108" s="21">
        <v>37393</v>
      </c>
      <c r="O2108" s="17">
        <v>4.8399999999999999E-2</v>
      </c>
    </row>
    <row r="2109" spans="14:15" ht="12.65" customHeight="1" x14ac:dyDescent="0.25">
      <c r="N2109" s="21">
        <v>37396</v>
      </c>
      <c r="O2109" s="17">
        <v>4.8399999999999999E-2</v>
      </c>
    </row>
    <row r="2110" spans="14:15" ht="12.65" customHeight="1" x14ac:dyDescent="0.25">
      <c r="N2110" s="21">
        <v>37397</v>
      </c>
      <c r="O2110" s="17">
        <v>4.845E-2</v>
      </c>
    </row>
    <row r="2111" spans="14:15" ht="12.65" customHeight="1" x14ac:dyDescent="0.25">
      <c r="N2111" s="21">
        <v>37398</v>
      </c>
      <c r="O2111" s="17">
        <v>4.8500000000000001E-2</v>
      </c>
    </row>
    <row r="2112" spans="14:15" ht="12.65" customHeight="1" x14ac:dyDescent="0.25">
      <c r="N2112" s="21">
        <v>37399</v>
      </c>
      <c r="O2112" s="17">
        <v>4.8399999999999999E-2</v>
      </c>
    </row>
    <row r="2113" spans="14:15" ht="12.65" customHeight="1" x14ac:dyDescent="0.25">
      <c r="N2113" s="21">
        <v>37400</v>
      </c>
      <c r="O2113" s="17">
        <v>4.8300000000000003E-2</v>
      </c>
    </row>
    <row r="2114" spans="14:15" ht="12.65" customHeight="1" x14ac:dyDescent="0.25">
      <c r="N2114" s="21">
        <v>37403</v>
      </c>
      <c r="O2114" s="17">
        <v>4.8300000000000003E-2</v>
      </c>
    </row>
    <row r="2115" spans="14:15" ht="12.65" customHeight="1" x14ac:dyDescent="0.25">
      <c r="N2115" s="21">
        <v>37404</v>
      </c>
      <c r="O2115" s="17">
        <v>4.8300000000000003E-2</v>
      </c>
    </row>
    <row r="2116" spans="14:15" ht="12.65" customHeight="1" x14ac:dyDescent="0.25">
      <c r="N2116" s="21">
        <v>37405</v>
      </c>
      <c r="O2116" s="17">
        <v>4.8300000000000003E-2</v>
      </c>
    </row>
    <row r="2117" spans="14:15" ht="12.65" customHeight="1" x14ac:dyDescent="0.25">
      <c r="N2117" s="21">
        <v>37406</v>
      </c>
      <c r="O2117" s="17">
        <v>4.8300000000000003E-2</v>
      </c>
    </row>
    <row r="2118" spans="14:15" ht="12.65" customHeight="1" x14ac:dyDescent="0.25">
      <c r="N2118" s="21">
        <v>37407</v>
      </c>
      <c r="O2118" s="17">
        <v>4.8250000000000001E-2</v>
      </c>
    </row>
    <row r="2119" spans="14:15" ht="12.65" customHeight="1" x14ac:dyDescent="0.25">
      <c r="N2119" s="21">
        <v>37410</v>
      </c>
      <c r="O2119" s="17">
        <v>4.8300000000000003E-2</v>
      </c>
    </row>
    <row r="2120" spans="14:15" ht="12.65" customHeight="1" x14ac:dyDescent="0.25">
      <c r="N2120" s="21">
        <v>37411</v>
      </c>
      <c r="O2120" s="17">
        <v>4.8300000000000003E-2</v>
      </c>
    </row>
    <row r="2121" spans="14:15" ht="12.65" customHeight="1" x14ac:dyDescent="0.25">
      <c r="N2121" s="21">
        <v>37412</v>
      </c>
      <c r="O2121" s="17">
        <v>4.8300000000000003E-2</v>
      </c>
    </row>
    <row r="2122" spans="14:15" ht="12.65" customHeight="1" x14ac:dyDescent="0.25">
      <c r="N2122" s="21">
        <v>37414</v>
      </c>
      <c r="O2122" s="17">
        <v>4.8300000000000003E-2</v>
      </c>
    </row>
    <row r="2123" spans="14:15" ht="12.65" customHeight="1" x14ac:dyDescent="0.25">
      <c r="N2123" s="21">
        <v>37417</v>
      </c>
      <c r="O2123" s="17">
        <v>4.8300000000000003E-2</v>
      </c>
    </row>
    <row r="2124" spans="14:15" ht="12.65" customHeight="1" x14ac:dyDescent="0.25">
      <c r="N2124" s="21">
        <v>37418</v>
      </c>
      <c r="O2124" s="17">
        <v>4.8300000000000003E-2</v>
      </c>
    </row>
    <row r="2125" spans="14:15" ht="12.65" customHeight="1" x14ac:dyDescent="0.25">
      <c r="N2125" s="21">
        <v>37419</v>
      </c>
      <c r="O2125" s="17">
        <v>4.8300000000000003E-2</v>
      </c>
    </row>
    <row r="2126" spans="14:15" ht="12.65" customHeight="1" x14ac:dyDescent="0.25">
      <c r="N2126" s="21">
        <v>37421</v>
      </c>
      <c r="O2126" s="17">
        <v>4.8349999999999997E-2</v>
      </c>
    </row>
    <row r="2127" spans="14:15" ht="12.65" customHeight="1" x14ac:dyDescent="0.25">
      <c r="N2127" s="21">
        <v>37424</v>
      </c>
      <c r="O2127" s="17">
        <v>4.8300000000000003E-2</v>
      </c>
    </row>
    <row r="2128" spans="14:15" ht="12.65" customHeight="1" x14ac:dyDescent="0.25">
      <c r="N2128" s="21">
        <v>37425</v>
      </c>
      <c r="O2128" s="17">
        <v>4.8399999999999999E-2</v>
      </c>
    </row>
    <row r="2129" spans="14:15" ht="12.65" customHeight="1" x14ac:dyDescent="0.25">
      <c r="N2129" s="21">
        <v>37426</v>
      </c>
      <c r="O2129" s="17">
        <v>4.8399999999999999E-2</v>
      </c>
    </row>
    <row r="2130" spans="14:15" ht="12.65" customHeight="1" x14ac:dyDescent="0.25">
      <c r="N2130" s="21">
        <v>37427</v>
      </c>
      <c r="O2130" s="17">
        <v>4.8399999999999999E-2</v>
      </c>
    </row>
    <row r="2131" spans="14:15" ht="12.65" customHeight="1" x14ac:dyDescent="0.25">
      <c r="N2131" s="21">
        <v>37428</v>
      </c>
      <c r="O2131" s="17">
        <v>4.8500000000000001E-2</v>
      </c>
    </row>
    <row r="2132" spans="14:15" ht="12.65" customHeight="1" x14ac:dyDescent="0.25">
      <c r="N2132" s="21">
        <v>37431</v>
      </c>
      <c r="O2132" s="17">
        <v>4.8599999999999997E-2</v>
      </c>
    </row>
    <row r="2133" spans="14:15" ht="12.65" customHeight="1" x14ac:dyDescent="0.25">
      <c r="N2133" s="21">
        <v>37432</v>
      </c>
      <c r="O2133" s="17">
        <v>4.8800000000000003E-2</v>
      </c>
    </row>
    <row r="2134" spans="14:15" ht="12.65" customHeight="1" x14ac:dyDescent="0.25">
      <c r="N2134" s="21">
        <v>37433</v>
      </c>
      <c r="O2134" s="17">
        <v>4.8899999999999999E-2</v>
      </c>
    </row>
    <row r="2135" spans="14:15" ht="12.65" customHeight="1" x14ac:dyDescent="0.25">
      <c r="N2135" s="21">
        <v>37434</v>
      </c>
      <c r="O2135" s="17">
        <v>4.9000000000000002E-2</v>
      </c>
    </row>
    <row r="2136" spans="14:15" ht="12.65" customHeight="1" x14ac:dyDescent="0.25">
      <c r="N2136" s="21">
        <v>37435</v>
      </c>
      <c r="O2136" s="17">
        <v>4.9050000000000003E-2</v>
      </c>
    </row>
    <row r="2137" spans="14:15" ht="12.65" customHeight="1" x14ac:dyDescent="0.25">
      <c r="N2137" s="21">
        <v>37439</v>
      </c>
      <c r="O2137" s="17">
        <v>4.9099999999999998E-2</v>
      </c>
    </row>
    <row r="2138" spans="14:15" ht="12.65" customHeight="1" x14ac:dyDescent="0.25">
      <c r="N2138" s="21">
        <v>37440</v>
      </c>
      <c r="O2138" s="17">
        <v>4.9099999999999998E-2</v>
      </c>
    </row>
    <row r="2139" spans="14:15" ht="12.65" customHeight="1" x14ac:dyDescent="0.25">
      <c r="N2139" s="21">
        <v>37441</v>
      </c>
      <c r="O2139" s="17">
        <v>4.9149999999999999E-2</v>
      </c>
    </row>
    <row r="2140" spans="14:15" ht="12.65" customHeight="1" x14ac:dyDescent="0.25">
      <c r="N2140" s="21">
        <v>37442</v>
      </c>
      <c r="O2140" s="17">
        <v>4.9299999999999997E-2</v>
      </c>
    </row>
    <row r="2141" spans="14:15" ht="12.65" customHeight="1" x14ac:dyDescent="0.25">
      <c r="N2141" s="21">
        <v>37445</v>
      </c>
      <c r="O2141" s="17">
        <v>4.9399999999999999E-2</v>
      </c>
    </row>
    <row r="2142" spans="14:15" ht="12.65" customHeight="1" x14ac:dyDescent="0.25">
      <c r="N2142" s="21">
        <v>37446</v>
      </c>
      <c r="O2142" s="17">
        <v>4.9450000000000001E-2</v>
      </c>
    </row>
    <row r="2143" spans="14:15" ht="12.65" customHeight="1" x14ac:dyDescent="0.25">
      <c r="N2143" s="21">
        <v>37447</v>
      </c>
      <c r="O2143" s="17">
        <v>4.9500000000000002E-2</v>
      </c>
    </row>
    <row r="2144" spans="14:15" ht="12.65" customHeight="1" x14ac:dyDescent="0.25">
      <c r="N2144" s="21">
        <v>37448</v>
      </c>
      <c r="O2144" s="17">
        <v>4.9500000000000002E-2</v>
      </c>
    </row>
    <row r="2145" spans="14:15" ht="12.65" customHeight="1" x14ac:dyDescent="0.25">
      <c r="N2145" s="21">
        <v>37449</v>
      </c>
      <c r="O2145" s="17">
        <v>4.9450000000000001E-2</v>
      </c>
    </row>
    <row r="2146" spans="14:15" ht="12.65" customHeight="1" x14ac:dyDescent="0.25">
      <c r="N2146" s="21">
        <v>37452</v>
      </c>
      <c r="O2146" s="17">
        <v>4.9500000000000002E-2</v>
      </c>
    </row>
    <row r="2147" spans="14:15" ht="12.65" customHeight="1" x14ac:dyDescent="0.25">
      <c r="N2147" s="21">
        <v>37453</v>
      </c>
      <c r="O2147" s="17">
        <v>4.9500000000000002E-2</v>
      </c>
    </row>
    <row r="2148" spans="14:15" ht="12.65" customHeight="1" x14ac:dyDescent="0.25">
      <c r="N2148" s="21">
        <v>37455</v>
      </c>
      <c r="O2148" s="17">
        <v>4.9450000000000001E-2</v>
      </c>
    </row>
    <row r="2149" spans="14:15" ht="12.65" customHeight="1" x14ac:dyDescent="0.25">
      <c r="N2149" s="21">
        <v>37456</v>
      </c>
      <c r="O2149" s="17">
        <v>4.9399999999999999E-2</v>
      </c>
    </row>
    <row r="2150" spans="14:15" ht="12.65" customHeight="1" x14ac:dyDescent="0.25">
      <c r="N2150" s="21">
        <v>37459</v>
      </c>
      <c r="O2150" s="17">
        <v>4.8849999999999998E-2</v>
      </c>
    </row>
    <row r="2151" spans="14:15" ht="12.65" customHeight="1" x14ac:dyDescent="0.25">
      <c r="N2151" s="21">
        <v>37460</v>
      </c>
      <c r="O2151" s="17">
        <v>4.9099999999999998E-2</v>
      </c>
    </row>
    <row r="2152" spans="14:15" ht="12.65" customHeight="1" x14ac:dyDescent="0.25">
      <c r="N2152" s="21">
        <v>37461</v>
      </c>
      <c r="O2152" s="17">
        <v>4.9050000000000003E-2</v>
      </c>
    </row>
    <row r="2153" spans="14:15" ht="12.65" customHeight="1" x14ac:dyDescent="0.25">
      <c r="N2153" s="21">
        <v>37462</v>
      </c>
      <c r="O2153" s="17">
        <v>4.8899999999999999E-2</v>
      </c>
    </row>
    <row r="2154" spans="14:15" ht="12.65" customHeight="1" x14ac:dyDescent="0.25">
      <c r="N2154" s="21">
        <v>37463</v>
      </c>
      <c r="O2154" s="17">
        <v>4.8500000000000001E-2</v>
      </c>
    </row>
    <row r="2155" spans="14:15" ht="12.65" customHeight="1" x14ac:dyDescent="0.25">
      <c r="N2155" s="21">
        <v>37466</v>
      </c>
      <c r="O2155" s="17">
        <v>4.8800000000000003E-2</v>
      </c>
    </row>
    <row r="2156" spans="14:15" ht="12.65" customHeight="1" x14ac:dyDescent="0.25">
      <c r="N2156" s="21">
        <v>37467</v>
      </c>
      <c r="O2156" s="17">
        <v>4.8399999999999999E-2</v>
      </c>
    </row>
    <row r="2157" spans="14:15" ht="12.65" customHeight="1" x14ac:dyDescent="0.25">
      <c r="N2157" s="21">
        <v>37468</v>
      </c>
      <c r="O2157" s="17">
        <v>4.8399999999999999E-2</v>
      </c>
    </row>
    <row r="2158" spans="14:15" ht="12.65" customHeight="1" x14ac:dyDescent="0.25">
      <c r="N2158" s="21">
        <v>37469</v>
      </c>
      <c r="O2158" s="17">
        <v>4.8399999999999999E-2</v>
      </c>
    </row>
    <row r="2159" spans="14:15" ht="12.65" customHeight="1" x14ac:dyDescent="0.25">
      <c r="N2159" s="21">
        <v>37470</v>
      </c>
      <c r="O2159" s="17">
        <v>4.8300000000000003E-2</v>
      </c>
    </row>
    <row r="2160" spans="14:15" ht="12.65" customHeight="1" x14ac:dyDescent="0.25">
      <c r="N2160" s="21">
        <v>37473</v>
      </c>
      <c r="O2160" s="17">
        <v>4.8149999999999998E-2</v>
      </c>
    </row>
    <row r="2161" spans="14:15" ht="12.65" customHeight="1" x14ac:dyDescent="0.25">
      <c r="N2161" s="21">
        <v>37474</v>
      </c>
      <c r="O2161" s="17">
        <v>4.8099999999999997E-2</v>
      </c>
    </row>
    <row r="2162" spans="14:15" ht="12.65" customHeight="1" x14ac:dyDescent="0.25">
      <c r="N2162" s="21">
        <v>37475</v>
      </c>
      <c r="O2162" s="17">
        <v>4.8000000000000001E-2</v>
      </c>
    </row>
    <row r="2163" spans="14:15" ht="12.65" customHeight="1" x14ac:dyDescent="0.25">
      <c r="N2163" s="21">
        <v>37476</v>
      </c>
      <c r="O2163" s="17">
        <v>4.8000000000000001E-2</v>
      </c>
    </row>
    <row r="2164" spans="14:15" ht="12.65" customHeight="1" x14ac:dyDescent="0.25">
      <c r="N2164" s="21">
        <v>37477</v>
      </c>
      <c r="O2164" s="17">
        <v>4.8000000000000001E-2</v>
      </c>
    </row>
    <row r="2165" spans="14:15" ht="12.65" customHeight="1" x14ac:dyDescent="0.25">
      <c r="N2165" s="21">
        <v>37480</v>
      </c>
      <c r="O2165" s="17">
        <v>4.8000000000000001E-2</v>
      </c>
    </row>
    <row r="2166" spans="14:15" ht="12.65" customHeight="1" x14ac:dyDescent="0.25">
      <c r="N2166" s="21">
        <v>37481</v>
      </c>
      <c r="O2166" s="17">
        <v>4.8000000000000001E-2</v>
      </c>
    </row>
    <row r="2167" spans="14:15" ht="12.65" customHeight="1" x14ac:dyDescent="0.25">
      <c r="N2167" s="21">
        <v>37482</v>
      </c>
      <c r="O2167" s="17">
        <v>4.7899999999999998E-2</v>
      </c>
    </row>
    <row r="2168" spans="14:15" ht="12.65" customHeight="1" x14ac:dyDescent="0.25">
      <c r="N2168" s="21">
        <v>37484</v>
      </c>
      <c r="O2168" s="17">
        <v>4.7899999999999998E-2</v>
      </c>
    </row>
    <row r="2169" spans="14:15" ht="12.65" customHeight="1" x14ac:dyDescent="0.25">
      <c r="N2169" s="21">
        <v>37487</v>
      </c>
      <c r="O2169" s="17">
        <v>4.7899999999999998E-2</v>
      </c>
    </row>
    <row r="2170" spans="14:15" ht="12.65" customHeight="1" x14ac:dyDescent="0.25">
      <c r="N2170" s="21">
        <v>37488</v>
      </c>
      <c r="O2170" s="17">
        <v>4.7899999999999998E-2</v>
      </c>
    </row>
    <row r="2171" spans="14:15" ht="12.65" customHeight="1" x14ac:dyDescent="0.25">
      <c r="N2171" s="21">
        <v>37489</v>
      </c>
      <c r="O2171" s="17">
        <v>4.795E-2</v>
      </c>
    </row>
    <row r="2172" spans="14:15" ht="12.65" customHeight="1" x14ac:dyDescent="0.25">
      <c r="N2172" s="21">
        <v>37490</v>
      </c>
      <c r="O2172" s="17">
        <v>4.8000000000000001E-2</v>
      </c>
    </row>
    <row r="2173" spans="14:15" ht="12.65" customHeight="1" x14ac:dyDescent="0.25">
      <c r="N2173" s="21">
        <v>37491</v>
      </c>
      <c r="O2173" s="17">
        <v>4.8000000000000001E-2</v>
      </c>
    </row>
    <row r="2174" spans="14:15" ht="12.65" customHeight="1" x14ac:dyDescent="0.25">
      <c r="N2174" s="21">
        <v>37494</v>
      </c>
      <c r="O2174" s="17">
        <v>4.8000000000000001E-2</v>
      </c>
    </row>
    <row r="2175" spans="14:15" ht="12.65" customHeight="1" x14ac:dyDescent="0.25">
      <c r="N2175" s="21">
        <v>37495</v>
      </c>
      <c r="O2175" s="17">
        <v>4.8000000000000001E-2</v>
      </c>
    </row>
    <row r="2176" spans="14:15" ht="12.65" customHeight="1" x14ac:dyDescent="0.25">
      <c r="N2176" s="21">
        <v>37496</v>
      </c>
      <c r="O2176" s="17">
        <v>4.8000000000000001E-2</v>
      </c>
    </row>
    <row r="2177" spans="14:15" ht="12.65" customHeight="1" x14ac:dyDescent="0.25">
      <c r="N2177" s="21">
        <v>37497</v>
      </c>
      <c r="O2177" s="17">
        <v>4.8000000000000001E-2</v>
      </c>
    </row>
    <row r="2178" spans="14:15" ht="12.65" customHeight="1" x14ac:dyDescent="0.25">
      <c r="N2178" s="21">
        <v>37498</v>
      </c>
      <c r="O2178" s="17">
        <v>4.8000000000000001E-2</v>
      </c>
    </row>
    <row r="2179" spans="14:15" ht="12.65" customHeight="1" x14ac:dyDescent="0.25">
      <c r="N2179" s="21">
        <v>37501</v>
      </c>
      <c r="O2179" s="17">
        <v>4.8000000000000001E-2</v>
      </c>
    </row>
    <row r="2180" spans="14:15" ht="12.65" customHeight="1" x14ac:dyDescent="0.25">
      <c r="N2180" s="21">
        <v>37502</v>
      </c>
      <c r="O2180" s="17">
        <v>4.8000000000000001E-2</v>
      </c>
    </row>
    <row r="2181" spans="14:15" ht="12.65" customHeight="1" x14ac:dyDescent="0.25">
      <c r="N2181" s="21">
        <v>37503</v>
      </c>
      <c r="O2181" s="17">
        <v>4.8000000000000001E-2</v>
      </c>
    </row>
    <row r="2182" spans="14:15" ht="12.65" customHeight="1" x14ac:dyDescent="0.25">
      <c r="N2182" s="21">
        <v>37504</v>
      </c>
      <c r="O2182" s="17">
        <v>4.8000000000000001E-2</v>
      </c>
    </row>
    <row r="2183" spans="14:15" ht="12.65" customHeight="1" x14ac:dyDescent="0.25">
      <c r="N2183" s="21">
        <v>37505</v>
      </c>
      <c r="O2183" s="17">
        <v>4.8000000000000001E-2</v>
      </c>
    </row>
    <row r="2184" spans="14:15" ht="12.65" customHeight="1" x14ac:dyDescent="0.25">
      <c r="N2184" s="21">
        <v>37508</v>
      </c>
      <c r="O2184" s="17">
        <v>4.8000000000000001E-2</v>
      </c>
    </row>
    <row r="2185" spans="14:15" ht="12.65" customHeight="1" x14ac:dyDescent="0.25">
      <c r="N2185" s="21">
        <v>37509</v>
      </c>
      <c r="O2185" s="17">
        <v>4.8000000000000001E-2</v>
      </c>
    </row>
    <row r="2186" spans="14:15" ht="12.65" customHeight="1" x14ac:dyDescent="0.25">
      <c r="N2186" s="21">
        <v>37510</v>
      </c>
      <c r="O2186" s="17">
        <v>4.8000000000000001E-2</v>
      </c>
    </row>
    <row r="2187" spans="14:15" ht="12.65" customHeight="1" x14ac:dyDescent="0.25">
      <c r="N2187" s="21">
        <v>37511</v>
      </c>
      <c r="O2187" s="17">
        <v>4.8000000000000001E-2</v>
      </c>
    </row>
    <row r="2188" spans="14:15" ht="12.65" customHeight="1" x14ac:dyDescent="0.25">
      <c r="N2188" s="21">
        <v>37512</v>
      </c>
      <c r="O2188" s="17">
        <v>4.8000000000000001E-2</v>
      </c>
    </row>
    <row r="2189" spans="14:15" ht="12.65" customHeight="1" x14ac:dyDescent="0.25">
      <c r="N2189" s="21">
        <v>37515</v>
      </c>
      <c r="O2189" s="17">
        <v>4.8000000000000001E-2</v>
      </c>
    </row>
    <row r="2190" spans="14:15" ht="12.65" customHeight="1" x14ac:dyDescent="0.25">
      <c r="N2190" s="21">
        <v>37516</v>
      </c>
      <c r="O2190" s="17">
        <v>4.8000000000000001E-2</v>
      </c>
    </row>
    <row r="2191" spans="14:15" ht="12.65" customHeight="1" x14ac:dyDescent="0.25">
      <c r="N2191" s="21">
        <v>37517</v>
      </c>
      <c r="O2191" s="17">
        <v>4.82E-2</v>
      </c>
    </row>
    <row r="2192" spans="14:15" ht="12.65" customHeight="1" x14ac:dyDescent="0.25">
      <c r="N2192" s="21">
        <v>37518</v>
      </c>
      <c r="O2192" s="17">
        <v>4.82E-2</v>
      </c>
    </row>
    <row r="2193" spans="14:15" ht="12.65" customHeight="1" x14ac:dyDescent="0.25">
      <c r="N2193" s="21">
        <v>37522</v>
      </c>
      <c r="O2193" s="17">
        <v>4.82E-2</v>
      </c>
    </row>
    <row r="2194" spans="14:15" ht="12.65" customHeight="1" x14ac:dyDescent="0.25">
      <c r="N2194" s="21">
        <v>37523</v>
      </c>
      <c r="O2194" s="17">
        <v>4.82E-2</v>
      </c>
    </row>
    <row r="2195" spans="14:15" ht="12.65" customHeight="1" x14ac:dyDescent="0.25">
      <c r="N2195" s="21">
        <v>37524</v>
      </c>
      <c r="O2195" s="17">
        <v>4.82E-2</v>
      </c>
    </row>
    <row r="2196" spans="14:15" ht="12.65" customHeight="1" x14ac:dyDescent="0.25">
      <c r="N2196" s="21">
        <v>37525</v>
      </c>
      <c r="O2196" s="17">
        <v>4.87E-2</v>
      </c>
    </row>
    <row r="2197" spans="14:15" ht="12.65" customHeight="1" x14ac:dyDescent="0.25">
      <c r="N2197" s="21">
        <v>37526</v>
      </c>
      <c r="O2197" s="17">
        <v>4.8399999999999999E-2</v>
      </c>
    </row>
    <row r="2198" spans="14:15" ht="12.65" customHeight="1" x14ac:dyDescent="0.25">
      <c r="N2198" s="21">
        <v>37529</v>
      </c>
      <c r="O2198" s="17">
        <v>4.87E-2</v>
      </c>
    </row>
    <row r="2199" spans="14:15" ht="12.65" customHeight="1" x14ac:dyDescent="0.25">
      <c r="N2199" s="21">
        <v>37530</v>
      </c>
      <c r="O2199" s="17">
        <v>4.8599999999999997E-2</v>
      </c>
    </row>
    <row r="2200" spans="14:15" ht="12.65" customHeight="1" x14ac:dyDescent="0.25">
      <c r="N2200" s="21">
        <v>37531</v>
      </c>
      <c r="O2200" s="17">
        <v>4.8599999999999997E-2</v>
      </c>
    </row>
    <row r="2201" spans="14:15" ht="12.65" customHeight="1" x14ac:dyDescent="0.25">
      <c r="N2201" s="21">
        <v>37533</v>
      </c>
      <c r="O2201" s="17">
        <v>4.87E-2</v>
      </c>
    </row>
    <row r="2202" spans="14:15" ht="12.65" customHeight="1" x14ac:dyDescent="0.25">
      <c r="N2202" s="21">
        <v>37536</v>
      </c>
      <c r="O2202" s="17">
        <v>4.87E-2</v>
      </c>
    </row>
    <row r="2203" spans="14:15" ht="12.65" customHeight="1" x14ac:dyDescent="0.25">
      <c r="N2203" s="21">
        <v>37537</v>
      </c>
      <c r="O2203" s="17">
        <v>4.895E-2</v>
      </c>
    </row>
    <row r="2204" spans="14:15" ht="12.65" customHeight="1" x14ac:dyDescent="0.25">
      <c r="N2204" s="21">
        <v>37538</v>
      </c>
      <c r="O2204" s="17">
        <v>4.87E-2</v>
      </c>
    </row>
    <row r="2205" spans="14:15" ht="12.65" customHeight="1" x14ac:dyDescent="0.25">
      <c r="N2205" s="21">
        <v>37539</v>
      </c>
      <c r="O2205" s="17">
        <v>4.87E-2</v>
      </c>
    </row>
    <row r="2206" spans="14:15" ht="12.65" customHeight="1" x14ac:dyDescent="0.25">
      <c r="N2206" s="21">
        <v>37540</v>
      </c>
      <c r="O2206" s="17">
        <v>4.8849999999999998E-2</v>
      </c>
    </row>
    <row r="2207" spans="14:15" ht="12.65" customHeight="1" x14ac:dyDescent="0.25">
      <c r="N2207" s="21">
        <v>37543</v>
      </c>
      <c r="O2207" s="17">
        <v>4.9000000000000002E-2</v>
      </c>
    </row>
    <row r="2208" spans="14:15" ht="12.65" customHeight="1" x14ac:dyDescent="0.25">
      <c r="N2208" s="21">
        <v>37544</v>
      </c>
      <c r="O2208" s="17">
        <v>4.9050000000000003E-2</v>
      </c>
    </row>
    <row r="2209" spans="14:15" ht="12.65" customHeight="1" x14ac:dyDescent="0.25">
      <c r="N2209" s="21">
        <v>37545</v>
      </c>
      <c r="O2209" s="17">
        <v>4.9200000000000001E-2</v>
      </c>
    </row>
    <row r="2210" spans="14:15" ht="12.65" customHeight="1" x14ac:dyDescent="0.25">
      <c r="N2210" s="21">
        <v>37546</v>
      </c>
      <c r="O2210" s="17">
        <v>4.9149999999999999E-2</v>
      </c>
    </row>
    <row r="2211" spans="14:15" ht="12.65" customHeight="1" x14ac:dyDescent="0.25">
      <c r="N2211" s="21">
        <v>37547</v>
      </c>
      <c r="O2211" s="17">
        <v>4.9250000000000002E-2</v>
      </c>
    </row>
    <row r="2212" spans="14:15" ht="12.65" customHeight="1" x14ac:dyDescent="0.25">
      <c r="N2212" s="21">
        <v>37550</v>
      </c>
      <c r="O2212" s="17">
        <v>4.9399999999999999E-2</v>
      </c>
    </row>
    <row r="2213" spans="14:15" ht="12.65" customHeight="1" x14ac:dyDescent="0.25">
      <c r="N2213" s="21">
        <v>37551</v>
      </c>
      <c r="O2213" s="17">
        <v>4.9399999999999999E-2</v>
      </c>
    </row>
    <row r="2214" spans="14:15" ht="12.65" customHeight="1" x14ac:dyDescent="0.25">
      <c r="N2214" s="21">
        <v>37552</v>
      </c>
      <c r="O2214" s="17">
        <v>4.9299999999999997E-2</v>
      </c>
    </row>
    <row r="2215" spans="14:15" ht="12.65" customHeight="1" x14ac:dyDescent="0.25">
      <c r="N2215" s="21">
        <v>37553</v>
      </c>
      <c r="O2215" s="17">
        <v>4.9399999999999999E-2</v>
      </c>
    </row>
    <row r="2216" spans="14:15" ht="12.65" customHeight="1" x14ac:dyDescent="0.25">
      <c r="N2216" s="21">
        <v>37554</v>
      </c>
      <c r="O2216" s="17">
        <v>4.9399999999999999E-2</v>
      </c>
    </row>
    <row r="2217" spans="14:15" ht="12.65" customHeight="1" x14ac:dyDescent="0.25">
      <c r="N2217" s="21">
        <v>37557</v>
      </c>
      <c r="O2217" s="17">
        <v>4.9399999999999999E-2</v>
      </c>
    </row>
    <row r="2218" spans="14:15" ht="12.65" customHeight="1" x14ac:dyDescent="0.25">
      <c r="N2218" s="21">
        <v>37558</v>
      </c>
      <c r="O2218" s="17">
        <v>4.9299999999999997E-2</v>
      </c>
    </row>
    <row r="2219" spans="14:15" ht="12.65" customHeight="1" x14ac:dyDescent="0.25">
      <c r="N2219" s="21">
        <v>37559</v>
      </c>
      <c r="O2219" s="17">
        <v>4.9399999999999999E-2</v>
      </c>
    </row>
    <row r="2220" spans="14:15" ht="12.65" customHeight="1" x14ac:dyDescent="0.25">
      <c r="N2220" s="21">
        <v>37560</v>
      </c>
      <c r="O2220" s="17">
        <v>4.9299999999999997E-2</v>
      </c>
    </row>
    <row r="2221" spans="14:15" ht="12.65" customHeight="1" x14ac:dyDescent="0.25">
      <c r="N2221" s="21">
        <v>37561</v>
      </c>
      <c r="O2221" s="17">
        <v>4.9399999999999999E-2</v>
      </c>
    </row>
    <row r="2222" spans="14:15" ht="12.65" customHeight="1" x14ac:dyDescent="0.25">
      <c r="N2222" s="21">
        <v>37564</v>
      </c>
      <c r="O2222" s="17">
        <v>4.9299999999999997E-2</v>
      </c>
    </row>
    <row r="2223" spans="14:15" ht="12.65" customHeight="1" x14ac:dyDescent="0.25">
      <c r="N2223" s="21">
        <v>37565</v>
      </c>
      <c r="O2223" s="17">
        <v>4.9399999999999999E-2</v>
      </c>
    </row>
    <row r="2224" spans="14:15" ht="12.65" customHeight="1" x14ac:dyDescent="0.25">
      <c r="N2224" s="21">
        <v>37566</v>
      </c>
      <c r="O2224" s="17">
        <v>4.9399999999999999E-2</v>
      </c>
    </row>
    <row r="2225" spans="14:15" ht="12.65" customHeight="1" x14ac:dyDescent="0.25">
      <c r="N2225" s="21">
        <v>37567</v>
      </c>
      <c r="O2225" s="17">
        <v>4.9399999999999999E-2</v>
      </c>
    </row>
    <row r="2226" spans="14:15" ht="12.65" customHeight="1" x14ac:dyDescent="0.25">
      <c r="N2226" s="21">
        <v>37568</v>
      </c>
      <c r="O2226" s="17">
        <v>4.9299999999999997E-2</v>
      </c>
    </row>
    <row r="2227" spans="14:15" ht="12.65" customHeight="1" x14ac:dyDescent="0.25">
      <c r="N2227" s="21">
        <v>37571</v>
      </c>
      <c r="O2227" s="17">
        <v>4.9200000000000001E-2</v>
      </c>
    </row>
    <row r="2228" spans="14:15" ht="12.65" customHeight="1" x14ac:dyDescent="0.25">
      <c r="N2228" s="21">
        <v>37572</v>
      </c>
      <c r="O2228" s="17">
        <v>4.9099999999999998E-2</v>
      </c>
    </row>
    <row r="2229" spans="14:15" ht="12.65" customHeight="1" x14ac:dyDescent="0.25">
      <c r="N2229" s="21">
        <v>37573</v>
      </c>
      <c r="O2229" s="17">
        <v>4.9099999999999998E-2</v>
      </c>
    </row>
    <row r="2230" spans="14:15" ht="12.65" customHeight="1" x14ac:dyDescent="0.25">
      <c r="N2230" s="21">
        <v>37574</v>
      </c>
      <c r="O2230" s="17">
        <v>4.9099999999999998E-2</v>
      </c>
    </row>
    <row r="2231" spans="14:15" ht="12.65" customHeight="1" x14ac:dyDescent="0.25">
      <c r="N2231" s="21">
        <v>37575</v>
      </c>
      <c r="O2231" s="17">
        <v>4.9099999999999998E-2</v>
      </c>
    </row>
    <row r="2232" spans="14:15" ht="12.65" customHeight="1" x14ac:dyDescent="0.25">
      <c r="N2232" s="21">
        <v>37578</v>
      </c>
      <c r="O2232" s="17">
        <v>4.9000000000000002E-2</v>
      </c>
    </row>
    <row r="2233" spans="14:15" ht="12.65" customHeight="1" x14ac:dyDescent="0.25">
      <c r="N2233" s="21">
        <v>37579</v>
      </c>
      <c r="O2233" s="17">
        <v>4.9050000000000003E-2</v>
      </c>
    </row>
    <row r="2234" spans="14:15" ht="12.65" customHeight="1" x14ac:dyDescent="0.25">
      <c r="N2234" s="21">
        <v>37580</v>
      </c>
      <c r="O2234" s="17">
        <v>4.8899999999999999E-2</v>
      </c>
    </row>
    <row r="2235" spans="14:15" ht="12.65" customHeight="1" x14ac:dyDescent="0.25">
      <c r="N2235" s="21">
        <v>37581</v>
      </c>
      <c r="O2235" s="17">
        <v>4.8899999999999999E-2</v>
      </c>
    </row>
    <row r="2236" spans="14:15" ht="12.65" customHeight="1" x14ac:dyDescent="0.25">
      <c r="N2236" s="21">
        <v>37582</v>
      </c>
      <c r="O2236" s="17">
        <v>4.9050000000000003E-2</v>
      </c>
    </row>
    <row r="2237" spans="14:15" ht="12.65" customHeight="1" x14ac:dyDescent="0.25">
      <c r="N2237" s="21">
        <v>37585</v>
      </c>
      <c r="O2237" s="17">
        <v>4.8899999999999999E-2</v>
      </c>
    </row>
    <row r="2238" spans="14:15" ht="12.65" customHeight="1" x14ac:dyDescent="0.25">
      <c r="N2238" s="21">
        <v>37586</v>
      </c>
      <c r="O2238" s="17">
        <v>4.9050000000000003E-2</v>
      </c>
    </row>
    <row r="2239" spans="14:15" ht="12.65" customHeight="1" x14ac:dyDescent="0.25">
      <c r="N2239" s="21">
        <v>37587</v>
      </c>
      <c r="O2239" s="17">
        <v>4.9050000000000003E-2</v>
      </c>
    </row>
    <row r="2240" spans="14:15" ht="12.65" customHeight="1" x14ac:dyDescent="0.25">
      <c r="N2240" s="21">
        <v>37588</v>
      </c>
      <c r="O2240" s="17">
        <v>4.9099999999999998E-2</v>
      </c>
    </row>
    <row r="2241" spans="14:15" ht="12.65" customHeight="1" x14ac:dyDescent="0.25">
      <c r="N2241" s="21">
        <v>37589</v>
      </c>
      <c r="O2241" s="17">
        <v>4.9000000000000002E-2</v>
      </c>
    </row>
    <row r="2242" spans="14:15" ht="12.65" customHeight="1" x14ac:dyDescent="0.25">
      <c r="N2242" s="21">
        <v>37592</v>
      </c>
      <c r="O2242" s="17">
        <v>4.9000000000000002E-2</v>
      </c>
    </row>
    <row r="2243" spans="14:15" ht="12.65" customHeight="1" x14ac:dyDescent="0.25">
      <c r="N2243" s="21">
        <v>37593</v>
      </c>
      <c r="O2243" s="17">
        <v>4.9000000000000002E-2</v>
      </c>
    </row>
    <row r="2244" spans="14:15" ht="12.65" customHeight="1" x14ac:dyDescent="0.25">
      <c r="N2244" s="21">
        <v>37594</v>
      </c>
      <c r="O2244" s="17">
        <v>4.9099999999999998E-2</v>
      </c>
    </row>
    <row r="2245" spans="14:15" ht="12.65" customHeight="1" x14ac:dyDescent="0.25">
      <c r="N2245" s="21">
        <v>37595</v>
      </c>
      <c r="O2245" s="17">
        <v>4.9000000000000002E-2</v>
      </c>
    </row>
    <row r="2246" spans="14:15" ht="12.65" customHeight="1" x14ac:dyDescent="0.25">
      <c r="N2246" s="21">
        <v>37596</v>
      </c>
      <c r="O2246" s="17">
        <v>4.9000000000000002E-2</v>
      </c>
    </row>
    <row r="2247" spans="14:15" ht="12.65" customHeight="1" x14ac:dyDescent="0.25">
      <c r="N2247" s="21">
        <v>37599</v>
      </c>
      <c r="O2247" s="17">
        <v>4.9099999999999998E-2</v>
      </c>
    </row>
    <row r="2248" spans="14:15" ht="12.65" customHeight="1" x14ac:dyDescent="0.25">
      <c r="N2248" s="21">
        <v>37600</v>
      </c>
      <c r="O2248" s="17">
        <v>4.9000000000000002E-2</v>
      </c>
    </row>
    <row r="2249" spans="14:15" ht="12.65" customHeight="1" x14ac:dyDescent="0.25">
      <c r="N2249" s="21">
        <v>37601</v>
      </c>
      <c r="O2249" s="17">
        <v>4.9099999999999998E-2</v>
      </c>
    </row>
    <row r="2250" spans="14:15" ht="12.65" customHeight="1" x14ac:dyDescent="0.25">
      <c r="N2250" s="21">
        <v>37602</v>
      </c>
      <c r="O2250" s="17">
        <v>4.9000000000000002E-2</v>
      </c>
    </row>
    <row r="2251" spans="14:15" ht="12.65" customHeight="1" x14ac:dyDescent="0.25">
      <c r="N2251" s="21">
        <v>37603</v>
      </c>
      <c r="O2251" s="17">
        <v>4.9099999999999998E-2</v>
      </c>
    </row>
    <row r="2252" spans="14:15" ht="12.65" customHeight="1" x14ac:dyDescent="0.25">
      <c r="N2252" s="21">
        <v>37606</v>
      </c>
      <c r="O2252" s="17">
        <v>4.9099999999999998E-2</v>
      </c>
    </row>
    <row r="2253" spans="14:15" ht="12.65" customHeight="1" x14ac:dyDescent="0.25">
      <c r="N2253" s="21">
        <v>37607</v>
      </c>
      <c r="O2253" s="17">
        <v>4.9099999999999998E-2</v>
      </c>
    </row>
    <row r="2254" spans="14:15" ht="12.65" customHeight="1" x14ac:dyDescent="0.25">
      <c r="N2254" s="21">
        <v>37608</v>
      </c>
      <c r="O2254" s="17">
        <v>4.9000000000000002E-2</v>
      </c>
    </row>
    <row r="2255" spans="14:15" ht="12.65" customHeight="1" x14ac:dyDescent="0.25">
      <c r="N2255" s="21">
        <v>37610</v>
      </c>
      <c r="O2255" s="17">
        <v>4.9000000000000002E-2</v>
      </c>
    </row>
    <row r="2256" spans="14:15" ht="12.65" customHeight="1" x14ac:dyDescent="0.25">
      <c r="N2256" s="21">
        <v>37613</v>
      </c>
      <c r="O2256" s="17">
        <v>4.9000000000000002E-2</v>
      </c>
    </row>
    <row r="2257" spans="14:15" ht="12.65" customHeight="1" x14ac:dyDescent="0.25">
      <c r="N2257" s="21">
        <v>37614</v>
      </c>
      <c r="O2257" s="17">
        <v>4.9000000000000002E-2</v>
      </c>
    </row>
    <row r="2258" spans="14:15" ht="12.65" customHeight="1" x14ac:dyDescent="0.25">
      <c r="N2258" s="21">
        <v>37616</v>
      </c>
      <c r="O2258" s="17">
        <v>4.9099999999999998E-2</v>
      </c>
    </row>
    <row r="2259" spans="14:15" ht="12.65" customHeight="1" x14ac:dyDescent="0.25">
      <c r="N2259" s="21">
        <v>37617</v>
      </c>
      <c r="O2259" s="17">
        <v>4.9000000000000002E-2</v>
      </c>
    </row>
    <row r="2260" spans="14:15" ht="12.65" customHeight="1" x14ac:dyDescent="0.25">
      <c r="N2260" s="21">
        <v>37620</v>
      </c>
      <c r="O2260" s="17">
        <v>4.9000000000000002E-2</v>
      </c>
    </row>
    <row r="2261" spans="14:15" ht="12.65" customHeight="1" x14ac:dyDescent="0.25">
      <c r="N2261" s="21">
        <v>37621</v>
      </c>
      <c r="O2261" s="17">
        <v>4.9000000000000002E-2</v>
      </c>
    </row>
    <row r="2262" spans="14:15" ht="12.65" customHeight="1" x14ac:dyDescent="0.25">
      <c r="N2262" s="21">
        <v>37623</v>
      </c>
      <c r="O2262" s="17">
        <v>4.9000000000000002E-2</v>
      </c>
    </row>
    <row r="2263" spans="14:15" ht="12.65" customHeight="1" x14ac:dyDescent="0.25">
      <c r="N2263" s="21">
        <v>37624</v>
      </c>
      <c r="O2263" s="17">
        <v>4.9099999999999998E-2</v>
      </c>
    </row>
    <row r="2264" spans="14:15" ht="12.65" customHeight="1" x14ac:dyDescent="0.25">
      <c r="N2264" s="21">
        <v>37627</v>
      </c>
      <c r="O2264" s="17">
        <v>4.9000000000000002E-2</v>
      </c>
    </row>
    <row r="2265" spans="14:15" ht="12.65" customHeight="1" x14ac:dyDescent="0.25">
      <c r="N2265" s="21">
        <v>37628</v>
      </c>
      <c r="O2265" s="17">
        <v>4.9099999999999998E-2</v>
      </c>
    </row>
    <row r="2266" spans="14:15" ht="12.65" customHeight="1" x14ac:dyDescent="0.25">
      <c r="N2266" s="21">
        <v>37629</v>
      </c>
      <c r="O2266" s="17">
        <v>4.8899999999999999E-2</v>
      </c>
    </row>
    <row r="2267" spans="14:15" ht="12.65" customHeight="1" x14ac:dyDescent="0.25">
      <c r="N2267" s="21">
        <v>37630</v>
      </c>
      <c r="O2267" s="17">
        <v>4.845E-2</v>
      </c>
    </row>
    <row r="2268" spans="14:15" ht="12.65" customHeight="1" x14ac:dyDescent="0.25">
      <c r="N2268" s="21">
        <v>37631</v>
      </c>
      <c r="O2268" s="17">
        <v>4.82E-2</v>
      </c>
    </row>
    <row r="2269" spans="14:15" ht="12.65" customHeight="1" x14ac:dyDescent="0.25">
      <c r="N2269" s="21">
        <v>37634</v>
      </c>
      <c r="O2269" s="17">
        <v>4.8050000000000002E-2</v>
      </c>
    </row>
    <row r="2270" spans="14:15" ht="12.65" customHeight="1" x14ac:dyDescent="0.25">
      <c r="N2270" s="21">
        <v>37635</v>
      </c>
      <c r="O2270" s="17">
        <v>4.7600000000000003E-2</v>
      </c>
    </row>
    <row r="2271" spans="14:15" ht="12.65" customHeight="1" x14ac:dyDescent="0.25">
      <c r="N2271" s="21">
        <v>37636</v>
      </c>
      <c r="O2271" s="17">
        <v>4.7399999999999998E-2</v>
      </c>
    </row>
    <row r="2272" spans="14:15" ht="12.65" customHeight="1" x14ac:dyDescent="0.25">
      <c r="N2272" s="21">
        <v>37637</v>
      </c>
      <c r="O2272" s="17">
        <v>4.675E-2</v>
      </c>
    </row>
    <row r="2273" spans="14:15" ht="12.65" customHeight="1" x14ac:dyDescent="0.25">
      <c r="N2273" s="21">
        <v>37638</v>
      </c>
      <c r="O2273" s="17">
        <v>4.6350000000000002E-2</v>
      </c>
    </row>
    <row r="2274" spans="14:15" ht="12.65" customHeight="1" x14ac:dyDescent="0.25">
      <c r="N2274" s="21">
        <v>37641</v>
      </c>
      <c r="O2274" s="17">
        <v>4.6800000000000001E-2</v>
      </c>
    </row>
    <row r="2275" spans="14:15" ht="12.65" customHeight="1" x14ac:dyDescent="0.25">
      <c r="N2275" s="21">
        <v>37642</v>
      </c>
      <c r="O2275" s="17">
        <v>4.5900000000000003E-2</v>
      </c>
    </row>
    <row r="2276" spans="14:15" ht="12.65" customHeight="1" x14ac:dyDescent="0.25">
      <c r="N2276" s="21">
        <v>37643</v>
      </c>
      <c r="O2276" s="17">
        <v>4.5850000000000002E-2</v>
      </c>
    </row>
    <row r="2277" spans="14:15" ht="12.65" customHeight="1" x14ac:dyDescent="0.25">
      <c r="N2277" s="21">
        <v>37644</v>
      </c>
      <c r="O2277" s="17">
        <v>4.5699999999999998E-2</v>
      </c>
    </row>
    <row r="2278" spans="14:15" ht="12.65" customHeight="1" x14ac:dyDescent="0.25">
      <c r="N2278" s="21">
        <v>37645</v>
      </c>
      <c r="O2278" s="17">
        <v>4.7399999999999998E-2</v>
      </c>
    </row>
    <row r="2279" spans="14:15" ht="12.65" customHeight="1" x14ac:dyDescent="0.25">
      <c r="N2279" s="21">
        <v>37648</v>
      </c>
      <c r="O2279" s="17">
        <v>4.4499999999999998E-2</v>
      </c>
    </row>
    <row r="2280" spans="14:15" ht="12.65" customHeight="1" x14ac:dyDescent="0.25">
      <c r="N2280" s="21">
        <v>37649</v>
      </c>
      <c r="O2280" s="17">
        <v>4.5499999999999999E-2</v>
      </c>
    </row>
    <row r="2281" spans="14:15" ht="12.65" customHeight="1" x14ac:dyDescent="0.25">
      <c r="N2281" s="21">
        <v>37650</v>
      </c>
      <c r="O2281" s="17">
        <v>4.5400000000000003E-2</v>
      </c>
    </row>
    <row r="2282" spans="14:15" ht="12.65" customHeight="1" x14ac:dyDescent="0.25">
      <c r="N2282" s="21">
        <v>37651</v>
      </c>
      <c r="O2282" s="17">
        <v>4.5499999999999999E-2</v>
      </c>
    </row>
    <row r="2283" spans="14:15" ht="12.65" customHeight="1" x14ac:dyDescent="0.25">
      <c r="N2283" s="21">
        <v>37655</v>
      </c>
      <c r="O2283" s="17">
        <v>4.5499999999999999E-2</v>
      </c>
    </row>
    <row r="2284" spans="14:15" ht="12.65" customHeight="1" x14ac:dyDescent="0.25">
      <c r="N2284" s="21">
        <v>37656</v>
      </c>
      <c r="O2284" s="17">
        <v>4.5499999999999999E-2</v>
      </c>
    </row>
    <row r="2285" spans="14:15" ht="12.65" customHeight="1" x14ac:dyDescent="0.25">
      <c r="N2285" s="21">
        <v>37657</v>
      </c>
      <c r="O2285" s="17">
        <v>4.5499999999999999E-2</v>
      </c>
    </row>
    <row r="2286" spans="14:15" ht="12.65" customHeight="1" x14ac:dyDescent="0.25">
      <c r="N2286" s="21">
        <v>37658</v>
      </c>
      <c r="O2286" s="17">
        <v>4.5449999999999997E-2</v>
      </c>
    </row>
    <row r="2287" spans="14:15" ht="12.65" customHeight="1" x14ac:dyDescent="0.25">
      <c r="N2287" s="21">
        <v>37659</v>
      </c>
      <c r="O2287" s="17">
        <v>4.5400000000000003E-2</v>
      </c>
    </row>
    <row r="2288" spans="14:15" ht="12.65" customHeight="1" x14ac:dyDescent="0.25">
      <c r="N2288" s="21">
        <v>37662</v>
      </c>
      <c r="O2288" s="17">
        <v>4.5400000000000003E-2</v>
      </c>
    </row>
    <row r="2289" spans="14:15" ht="12.65" customHeight="1" x14ac:dyDescent="0.25">
      <c r="N2289" s="21">
        <v>37663</v>
      </c>
      <c r="O2289" s="17">
        <v>4.53E-2</v>
      </c>
    </row>
    <row r="2290" spans="14:15" ht="12.65" customHeight="1" x14ac:dyDescent="0.25">
      <c r="N2290" s="21">
        <v>37664</v>
      </c>
      <c r="O2290" s="17">
        <v>4.53E-2</v>
      </c>
    </row>
    <row r="2291" spans="14:15" ht="12.65" customHeight="1" x14ac:dyDescent="0.25">
      <c r="N2291" s="21">
        <v>37665</v>
      </c>
      <c r="O2291" s="17">
        <v>4.53E-2</v>
      </c>
    </row>
    <row r="2292" spans="14:15" ht="12.65" customHeight="1" x14ac:dyDescent="0.25">
      <c r="N2292" s="21">
        <v>37666</v>
      </c>
      <c r="O2292" s="17">
        <v>4.725E-2</v>
      </c>
    </row>
    <row r="2293" spans="14:15" ht="12.65" customHeight="1" x14ac:dyDescent="0.25">
      <c r="N2293" s="21">
        <v>37669</v>
      </c>
      <c r="O2293" s="17">
        <v>4.4999999999999998E-2</v>
      </c>
    </row>
    <row r="2294" spans="14:15" ht="12.65" customHeight="1" x14ac:dyDescent="0.25">
      <c r="N2294" s="21">
        <v>37670</v>
      </c>
      <c r="O2294" s="17">
        <v>4.5400000000000003E-2</v>
      </c>
    </row>
    <row r="2295" spans="14:15" ht="12.65" customHeight="1" x14ac:dyDescent="0.25">
      <c r="N2295" s="21">
        <v>37671</v>
      </c>
      <c r="O2295" s="17">
        <v>4.5400000000000003E-2</v>
      </c>
    </row>
    <row r="2296" spans="14:15" ht="12.65" customHeight="1" x14ac:dyDescent="0.25">
      <c r="N2296" s="21">
        <v>37672</v>
      </c>
      <c r="O2296" s="17">
        <v>4.5400000000000003E-2</v>
      </c>
    </row>
    <row r="2297" spans="14:15" ht="12.65" customHeight="1" x14ac:dyDescent="0.25">
      <c r="N2297" s="21">
        <v>37673</v>
      </c>
      <c r="O2297" s="17">
        <v>4.4299999999999999E-2</v>
      </c>
    </row>
    <row r="2298" spans="14:15" ht="12.65" customHeight="1" x14ac:dyDescent="0.25">
      <c r="N2298" s="21">
        <v>37676</v>
      </c>
      <c r="O2298" s="17">
        <v>4.5400000000000003E-2</v>
      </c>
    </row>
    <row r="2299" spans="14:15" ht="12.65" customHeight="1" x14ac:dyDescent="0.25">
      <c r="N2299" s="21">
        <v>37677</v>
      </c>
      <c r="O2299" s="17">
        <v>4.5400000000000003E-2</v>
      </c>
    </row>
    <row r="2300" spans="14:15" ht="12.65" customHeight="1" x14ac:dyDescent="0.25">
      <c r="N2300" s="21">
        <v>37678</v>
      </c>
      <c r="O2300" s="17">
        <v>4.5400000000000003E-2</v>
      </c>
    </row>
    <row r="2301" spans="14:15" ht="12.65" customHeight="1" x14ac:dyDescent="0.25">
      <c r="N2301" s="21">
        <v>37679</v>
      </c>
      <c r="O2301" s="17">
        <v>4.5350000000000001E-2</v>
      </c>
    </row>
    <row r="2302" spans="14:15" ht="12.65" customHeight="1" x14ac:dyDescent="0.25">
      <c r="N2302" s="21">
        <v>37680</v>
      </c>
      <c r="O2302" s="17">
        <v>4.4499999999999998E-2</v>
      </c>
    </row>
    <row r="2303" spans="14:15" ht="12.65" customHeight="1" x14ac:dyDescent="0.25">
      <c r="N2303" s="21">
        <v>37683</v>
      </c>
      <c r="O2303" s="17">
        <v>4.53E-2</v>
      </c>
    </row>
    <row r="2304" spans="14:15" ht="12.65" customHeight="1" x14ac:dyDescent="0.25">
      <c r="N2304" s="21">
        <v>37684</v>
      </c>
      <c r="O2304" s="17">
        <v>4.53E-2</v>
      </c>
    </row>
    <row r="2305" spans="14:15" ht="12.65" customHeight="1" x14ac:dyDescent="0.25">
      <c r="N2305" s="21">
        <v>37685</v>
      </c>
      <c r="O2305" s="17">
        <v>4.53E-2</v>
      </c>
    </row>
    <row r="2306" spans="14:15" ht="12.65" customHeight="1" x14ac:dyDescent="0.25">
      <c r="N2306" s="21">
        <v>37686</v>
      </c>
      <c r="O2306" s="17">
        <v>4.4299999999999999E-2</v>
      </c>
    </row>
    <row r="2307" spans="14:15" ht="12.65" customHeight="1" x14ac:dyDescent="0.25">
      <c r="N2307" s="21">
        <v>37687</v>
      </c>
      <c r="O2307" s="17">
        <v>4.53E-2</v>
      </c>
    </row>
    <row r="2308" spans="14:15" ht="12.65" customHeight="1" x14ac:dyDescent="0.25">
      <c r="N2308" s="21">
        <v>37690</v>
      </c>
      <c r="O2308" s="17">
        <v>4.5199999999999997E-2</v>
      </c>
    </row>
    <row r="2309" spans="14:15" ht="12.65" customHeight="1" x14ac:dyDescent="0.25">
      <c r="N2309" s="21">
        <v>37691</v>
      </c>
      <c r="O2309" s="17">
        <v>4.4299999999999999E-2</v>
      </c>
    </row>
    <row r="2310" spans="14:15" ht="12.65" customHeight="1" x14ac:dyDescent="0.25">
      <c r="N2310" s="21">
        <v>37692</v>
      </c>
      <c r="O2310" s="17">
        <v>4.6550000000000001E-2</v>
      </c>
    </row>
    <row r="2311" spans="14:15" ht="12.65" customHeight="1" x14ac:dyDescent="0.25">
      <c r="N2311" s="21">
        <v>37693</v>
      </c>
      <c r="O2311" s="17">
        <v>4.9000000000000002E-2</v>
      </c>
    </row>
    <row r="2312" spans="14:15" ht="12.65" customHeight="1" x14ac:dyDescent="0.25">
      <c r="N2312" s="21">
        <v>37694</v>
      </c>
      <c r="O2312" s="17">
        <v>5.0549999999999998E-2</v>
      </c>
    </row>
    <row r="2313" spans="14:15" ht="12.65" customHeight="1" x14ac:dyDescent="0.25">
      <c r="N2313" s="21">
        <v>37697</v>
      </c>
      <c r="O2313" s="17">
        <v>5.0599999999999999E-2</v>
      </c>
    </row>
    <row r="2314" spans="14:15" ht="12.65" customHeight="1" x14ac:dyDescent="0.25">
      <c r="N2314" s="21">
        <v>37698</v>
      </c>
      <c r="O2314" s="17">
        <v>4.9700000000000001E-2</v>
      </c>
    </row>
    <row r="2315" spans="14:15" ht="12.65" customHeight="1" x14ac:dyDescent="0.25">
      <c r="N2315" s="21">
        <v>37699</v>
      </c>
      <c r="O2315" s="17">
        <v>0.05</v>
      </c>
    </row>
    <row r="2316" spans="14:15" ht="12.65" customHeight="1" x14ac:dyDescent="0.25">
      <c r="N2316" s="21">
        <v>37700</v>
      </c>
      <c r="O2316" s="17">
        <v>4.9099999999999998E-2</v>
      </c>
    </row>
    <row r="2317" spans="14:15" ht="12.65" customHeight="1" x14ac:dyDescent="0.25">
      <c r="N2317" s="21">
        <v>37701</v>
      </c>
      <c r="O2317" s="17">
        <v>4.8800000000000003E-2</v>
      </c>
    </row>
    <row r="2318" spans="14:15" ht="12.65" customHeight="1" x14ac:dyDescent="0.25">
      <c r="N2318" s="21">
        <v>37704</v>
      </c>
      <c r="O2318" s="17">
        <v>4.8599999999999997E-2</v>
      </c>
    </row>
    <row r="2319" spans="14:15" ht="12.65" customHeight="1" x14ac:dyDescent="0.25">
      <c r="N2319" s="21">
        <v>37705</v>
      </c>
      <c r="O2319" s="17">
        <v>4.8099999999999997E-2</v>
      </c>
    </row>
    <row r="2320" spans="14:15" ht="12.65" customHeight="1" x14ac:dyDescent="0.25">
      <c r="N2320" s="21">
        <v>37706</v>
      </c>
      <c r="O2320" s="17">
        <v>4.7649999999999998E-2</v>
      </c>
    </row>
    <row r="2321" spans="14:15" ht="12.65" customHeight="1" x14ac:dyDescent="0.25">
      <c r="N2321" s="21">
        <v>37707</v>
      </c>
      <c r="O2321" s="17">
        <v>4.7500000000000001E-2</v>
      </c>
    </row>
    <row r="2322" spans="14:15" ht="12.65" customHeight="1" x14ac:dyDescent="0.25">
      <c r="N2322" s="21">
        <v>37708</v>
      </c>
      <c r="O2322" s="17">
        <v>4.725E-2</v>
      </c>
    </row>
    <row r="2323" spans="14:15" ht="12.65" customHeight="1" x14ac:dyDescent="0.25">
      <c r="N2323" s="21">
        <v>37711</v>
      </c>
      <c r="O2323" s="17">
        <v>4.7050000000000002E-2</v>
      </c>
    </row>
    <row r="2324" spans="14:15" ht="12.65" customHeight="1" x14ac:dyDescent="0.25">
      <c r="N2324" s="21">
        <v>37712</v>
      </c>
      <c r="O2324" s="17">
        <v>4.7E-2</v>
      </c>
    </row>
    <row r="2325" spans="14:15" ht="12.65" customHeight="1" x14ac:dyDescent="0.25">
      <c r="N2325" s="21">
        <v>37713</v>
      </c>
      <c r="O2325" s="17">
        <v>4.6949999999999999E-2</v>
      </c>
    </row>
    <row r="2326" spans="14:15" ht="12.65" customHeight="1" x14ac:dyDescent="0.25">
      <c r="N2326" s="21">
        <v>37714</v>
      </c>
      <c r="O2326" s="17">
        <v>4.6899999999999997E-2</v>
      </c>
    </row>
    <row r="2327" spans="14:15" ht="12.65" customHeight="1" x14ac:dyDescent="0.25">
      <c r="N2327" s="21">
        <v>37715</v>
      </c>
      <c r="O2327" s="17">
        <v>4.6899999999999997E-2</v>
      </c>
    </row>
    <row r="2328" spans="14:15" ht="12.65" customHeight="1" x14ac:dyDescent="0.25">
      <c r="N2328" s="21">
        <v>37718</v>
      </c>
      <c r="O2328" s="17">
        <v>4.6899999999999997E-2</v>
      </c>
    </row>
    <row r="2329" spans="14:15" ht="12.65" customHeight="1" x14ac:dyDescent="0.25">
      <c r="N2329" s="21">
        <v>37719</v>
      </c>
      <c r="O2329" s="17">
        <v>4.6899999999999997E-2</v>
      </c>
    </row>
    <row r="2330" spans="14:15" ht="12.65" customHeight="1" x14ac:dyDescent="0.25">
      <c r="N2330" s="21">
        <v>37720</v>
      </c>
      <c r="O2330" s="17">
        <v>4.6899999999999997E-2</v>
      </c>
    </row>
    <row r="2331" spans="14:15" ht="12.65" customHeight="1" x14ac:dyDescent="0.25">
      <c r="N2331" s="21">
        <v>37721</v>
      </c>
      <c r="O2331" s="17">
        <v>4.65E-2</v>
      </c>
    </row>
    <row r="2332" spans="14:15" ht="12.65" customHeight="1" x14ac:dyDescent="0.25">
      <c r="N2332" s="21">
        <v>37722</v>
      </c>
      <c r="O2332" s="17">
        <v>4.6149999999999997E-2</v>
      </c>
    </row>
    <row r="2333" spans="14:15" ht="12.65" customHeight="1" x14ac:dyDescent="0.25">
      <c r="N2333" s="21">
        <v>37725</v>
      </c>
      <c r="O2333" s="17">
        <v>4.6100000000000002E-2</v>
      </c>
    </row>
    <row r="2334" spans="14:15" ht="12.65" customHeight="1" x14ac:dyDescent="0.25">
      <c r="N2334" s="21">
        <v>37726</v>
      </c>
      <c r="O2334" s="17">
        <v>4.5900000000000003E-2</v>
      </c>
    </row>
    <row r="2335" spans="14:15" ht="12.65" customHeight="1" x14ac:dyDescent="0.25">
      <c r="N2335" s="21">
        <v>37727</v>
      </c>
      <c r="O2335" s="17">
        <v>4.5900000000000003E-2</v>
      </c>
    </row>
    <row r="2336" spans="14:15" ht="12.65" customHeight="1" x14ac:dyDescent="0.25">
      <c r="N2336" s="21">
        <v>37728</v>
      </c>
      <c r="O2336" s="17">
        <v>4.58E-2</v>
      </c>
    </row>
    <row r="2337" spans="14:15" ht="12.65" customHeight="1" x14ac:dyDescent="0.25">
      <c r="N2337" s="21">
        <v>37729</v>
      </c>
      <c r="O2337" s="17">
        <v>4.58E-2</v>
      </c>
    </row>
    <row r="2338" spans="14:15" ht="12.65" customHeight="1" x14ac:dyDescent="0.25">
      <c r="N2338" s="21">
        <v>37732</v>
      </c>
      <c r="O2338" s="17">
        <v>4.5699999999999998E-2</v>
      </c>
    </row>
    <row r="2339" spans="14:15" ht="12.65" customHeight="1" x14ac:dyDescent="0.25">
      <c r="N2339" s="21">
        <v>37733</v>
      </c>
      <c r="O2339" s="17">
        <v>4.5699999999999998E-2</v>
      </c>
    </row>
    <row r="2340" spans="14:15" ht="12.65" customHeight="1" x14ac:dyDescent="0.25">
      <c r="N2340" s="21">
        <v>37734</v>
      </c>
      <c r="O2340" s="17">
        <v>4.5699999999999998E-2</v>
      </c>
    </row>
    <row r="2341" spans="14:15" ht="12.65" customHeight="1" x14ac:dyDescent="0.25">
      <c r="N2341" s="21">
        <v>37735</v>
      </c>
      <c r="O2341" s="17">
        <v>4.5699999999999998E-2</v>
      </c>
    </row>
    <row r="2342" spans="14:15" ht="12.65" customHeight="1" x14ac:dyDescent="0.25">
      <c r="N2342" s="21">
        <v>37736</v>
      </c>
      <c r="O2342" s="17">
        <v>4.5699999999999998E-2</v>
      </c>
    </row>
    <row r="2343" spans="14:15" ht="12.65" customHeight="1" x14ac:dyDescent="0.25">
      <c r="N2343" s="21">
        <v>37739</v>
      </c>
      <c r="O2343" s="17">
        <v>4.5499999999999999E-2</v>
      </c>
    </row>
    <row r="2344" spans="14:15" ht="12.65" customHeight="1" x14ac:dyDescent="0.25">
      <c r="N2344" s="21">
        <v>37740</v>
      </c>
      <c r="O2344" s="17">
        <v>4.5499999999999999E-2</v>
      </c>
    </row>
    <row r="2345" spans="14:15" ht="12.65" customHeight="1" x14ac:dyDescent="0.25">
      <c r="N2345" s="21">
        <v>37741</v>
      </c>
      <c r="O2345" s="17">
        <v>4.5400000000000003E-2</v>
      </c>
    </row>
    <row r="2346" spans="14:15" ht="12.65" customHeight="1" x14ac:dyDescent="0.25">
      <c r="N2346" s="21">
        <v>37743</v>
      </c>
      <c r="O2346" s="17">
        <v>4.5150000000000003E-2</v>
      </c>
    </row>
    <row r="2347" spans="14:15" ht="12.65" customHeight="1" x14ac:dyDescent="0.25">
      <c r="N2347" s="21">
        <v>37747</v>
      </c>
      <c r="O2347" s="17">
        <v>4.505E-2</v>
      </c>
    </row>
    <row r="2348" spans="14:15" ht="12.65" customHeight="1" x14ac:dyDescent="0.25">
      <c r="N2348" s="21">
        <v>37748</v>
      </c>
      <c r="O2348" s="17">
        <v>4.5100000000000001E-2</v>
      </c>
    </row>
    <row r="2349" spans="14:15" ht="12.65" customHeight="1" x14ac:dyDescent="0.25">
      <c r="N2349" s="21">
        <v>37750</v>
      </c>
      <c r="O2349" s="17">
        <v>4.4949999999999997E-2</v>
      </c>
    </row>
    <row r="2350" spans="14:15" ht="12.65" customHeight="1" x14ac:dyDescent="0.25">
      <c r="N2350" s="21">
        <v>37753</v>
      </c>
      <c r="O2350" s="17">
        <v>4.4900000000000002E-2</v>
      </c>
    </row>
    <row r="2351" spans="14:15" ht="12.65" customHeight="1" x14ac:dyDescent="0.25">
      <c r="N2351" s="21">
        <v>37754</v>
      </c>
      <c r="O2351" s="17">
        <v>4.4549999999999999E-2</v>
      </c>
    </row>
    <row r="2352" spans="14:15" ht="12.65" customHeight="1" x14ac:dyDescent="0.25">
      <c r="N2352" s="21">
        <v>37755</v>
      </c>
      <c r="O2352" s="17">
        <v>4.41E-2</v>
      </c>
    </row>
    <row r="2353" spans="14:15" ht="12.65" customHeight="1" x14ac:dyDescent="0.25">
      <c r="N2353" s="21">
        <v>37756</v>
      </c>
      <c r="O2353" s="17">
        <v>4.3950000000000003E-2</v>
      </c>
    </row>
    <row r="2354" spans="14:15" ht="12.65" customHeight="1" x14ac:dyDescent="0.25">
      <c r="N2354" s="21">
        <v>37757</v>
      </c>
      <c r="O2354" s="17">
        <v>4.3900000000000002E-2</v>
      </c>
    </row>
    <row r="2355" spans="14:15" ht="12.65" customHeight="1" x14ac:dyDescent="0.25">
      <c r="N2355" s="21">
        <v>37760</v>
      </c>
      <c r="O2355" s="17">
        <v>4.36E-2</v>
      </c>
    </row>
    <row r="2356" spans="14:15" ht="12.65" customHeight="1" x14ac:dyDescent="0.25">
      <c r="N2356" s="21">
        <v>37761</v>
      </c>
      <c r="O2356" s="17">
        <v>4.3299999999999998E-2</v>
      </c>
    </row>
    <row r="2357" spans="14:15" ht="12.65" customHeight="1" x14ac:dyDescent="0.25">
      <c r="N2357" s="21">
        <v>37762</v>
      </c>
      <c r="O2357" s="17">
        <v>4.3200000000000002E-2</v>
      </c>
    </row>
    <row r="2358" spans="14:15" ht="12.65" customHeight="1" x14ac:dyDescent="0.25">
      <c r="N2358" s="21">
        <v>37763</v>
      </c>
      <c r="O2358" s="17">
        <v>4.3299999999999998E-2</v>
      </c>
    </row>
    <row r="2359" spans="14:15" ht="12.65" customHeight="1" x14ac:dyDescent="0.25">
      <c r="N2359" s="21">
        <v>37764</v>
      </c>
      <c r="O2359" s="17">
        <v>4.3299999999999998E-2</v>
      </c>
    </row>
    <row r="2360" spans="14:15" ht="12.65" customHeight="1" x14ac:dyDescent="0.25">
      <c r="N2360" s="21">
        <v>37767</v>
      </c>
      <c r="O2360" s="17">
        <v>4.3299999999999998E-2</v>
      </c>
    </row>
    <row r="2361" spans="14:15" ht="12.65" customHeight="1" x14ac:dyDescent="0.25">
      <c r="N2361" s="21">
        <v>37768</v>
      </c>
      <c r="O2361" s="17">
        <v>4.3299999999999998E-2</v>
      </c>
    </row>
    <row r="2362" spans="14:15" ht="12.65" customHeight="1" x14ac:dyDescent="0.25">
      <c r="N2362" s="21">
        <v>37769</v>
      </c>
      <c r="O2362" s="17">
        <v>4.3249999999999997E-2</v>
      </c>
    </row>
    <row r="2363" spans="14:15" ht="12.65" customHeight="1" x14ac:dyDescent="0.25">
      <c r="N2363" s="21">
        <v>37770</v>
      </c>
      <c r="O2363" s="17">
        <v>4.3049999999999998E-2</v>
      </c>
    </row>
    <row r="2364" spans="14:15" ht="12.65" customHeight="1" x14ac:dyDescent="0.25">
      <c r="N2364" s="21">
        <v>37771</v>
      </c>
      <c r="O2364" s="17">
        <v>4.2999999999999997E-2</v>
      </c>
    </row>
    <row r="2365" spans="14:15" ht="12.65" customHeight="1" x14ac:dyDescent="0.25">
      <c r="N2365" s="21">
        <v>37774</v>
      </c>
      <c r="O2365" s="17">
        <v>4.2999999999999997E-2</v>
      </c>
    </row>
    <row r="2366" spans="14:15" ht="12.65" customHeight="1" x14ac:dyDescent="0.25">
      <c r="N2366" s="21">
        <v>37775</v>
      </c>
      <c r="O2366" s="17">
        <v>4.2999999999999997E-2</v>
      </c>
    </row>
    <row r="2367" spans="14:15" ht="12.65" customHeight="1" x14ac:dyDescent="0.25">
      <c r="N2367" s="21">
        <v>37776</v>
      </c>
      <c r="O2367" s="17">
        <v>4.2999999999999997E-2</v>
      </c>
    </row>
    <row r="2368" spans="14:15" ht="12.65" customHeight="1" x14ac:dyDescent="0.25">
      <c r="N2368" s="21">
        <v>37777</v>
      </c>
      <c r="O2368" s="17">
        <v>4.2999999999999997E-2</v>
      </c>
    </row>
    <row r="2369" spans="14:15" ht="12.65" customHeight="1" x14ac:dyDescent="0.25">
      <c r="N2369" s="21">
        <v>37781</v>
      </c>
      <c r="O2369" s="17">
        <v>4.2900000000000001E-2</v>
      </c>
    </row>
    <row r="2370" spans="14:15" ht="12.65" customHeight="1" x14ac:dyDescent="0.25">
      <c r="N2370" s="21">
        <v>37782</v>
      </c>
      <c r="O2370" s="17">
        <v>4.2900000000000001E-2</v>
      </c>
    </row>
    <row r="2371" spans="14:15" ht="12.65" customHeight="1" x14ac:dyDescent="0.25">
      <c r="N2371" s="21">
        <v>37783</v>
      </c>
      <c r="O2371" s="17">
        <v>4.2849999999999999E-2</v>
      </c>
    </row>
    <row r="2372" spans="14:15" ht="12.65" customHeight="1" x14ac:dyDescent="0.25">
      <c r="N2372" s="21">
        <v>37784</v>
      </c>
      <c r="O2372" s="17">
        <v>4.2799999999999998E-2</v>
      </c>
    </row>
    <row r="2373" spans="14:15" ht="12.65" customHeight="1" x14ac:dyDescent="0.25">
      <c r="N2373" s="21">
        <v>37785</v>
      </c>
      <c r="O2373" s="17">
        <v>4.265E-2</v>
      </c>
    </row>
    <row r="2374" spans="14:15" ht="12.65" customHeight="1" x14ac:dyDescent="0.25">
      <c r="N2374" s="21">
        <v>37788</v>
      </c>
      <c r="O2374" s="17">
        <v>4.2599999999999999E-2</v>
      </c>
    </row>
    <row r="2375" spans="14:15" ht="12.65" customHeight="1" x14ac:dyDescent="0.25">
      <c r="N2375" s="21">
        <v>37789</v>
      </c>
      <c r="O2375" s="17">
        <v>4.2599999999999999E-2</v>
      </c>
    </row>
    <row r="2376" spans="14:15" ht="12.65" customHeight="1" x14ac:dyDescent="0.25">
      <c r="N2376" s="21">
        <v>37790</v>
      </c>
      <c r="O2376" s="17">
        <v>4.2599999999999999E-2</v>
      </c>
    </row>
    <row r="2377" spans="14:15" ht="12.65" customHeight="1" x14ac:dyDescent="0.25">
      <c r="N2377" s="21">
        <v>37791</v>
      </c>
      <c r="O2377" s="17">
        <v>4.2599999999999999E-2</v>
      </c>
    </row>
    <row r="2378" spans="14:15" ht="12.65" customHeight="1" x14ac:dyDescent="0.25">
      <c r="N2378" s="21">
        <v>37792</v>
      </c>
      <c r="O2378" s="17">
        <v>4.265E-2</v>
      </c>
    </row>
    <row r="2379" spans="14:15" ht="12.65" customHeight="1" x14ac:dyDescent="0.25">
      <c r="N2379" s="21">
        <v>37795</v>
      </c>
      <c r="O2379" s="17">
        <v>4.2750000000000003E-2</v>
      </c>
    </row>
    <row r="2380" spans="14:15" ht="12.65" customHeight="1" x14ac:dyDescent="0.25">
      <c r="N2380" s="21">
        <v>37796</v>
      </c>
      <c r="O2380" s="17">
        <v>4.2900000000000001E-2</v>
      </c>
    </row>
    <row r="2381" spans="14:15" ht="12.65" customHeight="1" x14ac:dyDescent="0.25">
      <c r="N2381" s="21">
        <v>37797</v>
      </c>
      <c r="O2381" s="17">
        <v>4.2799999999999998E-2</v>
      </c>
    </row>
    <row r="2382" spans="14:15" ht="12.65" customHeight="1" x14ac:dyDescent="0.25">
      <c r="N2382" s="21">
        <v>37798</v>
      </c>
      <c r="O2382" s="17">
        <v>4.2900000000000001E-2</v>
      </c>
    </row>
    <row r="2383" spans="14:15" ht="12.65" customHeight="1" x14ac:dyDescent="0.25">
      <c r="N2383" s="21">
        <v>37799</v>
      </c>
      <c r="O2383" s="17">
        <v>4.3499999999999997E-2</v>
      </c>
    </row>
    <row r="2384" spans="14:15" ht="12.65" customHeight="1" x14ac:dyDescent="0.25">
      <c r="N2384" s="21">
        <v>37802</v>
      </c>
      <c r="O2384" s="17">
        <v>4.2950000000000002E-2</v>
      </c>
    </row>
    <row r="2385" spans="14:15" ht="12.65" customHeight="1" x14ac:dyDescent="0.25">
      <c r="N2385" s="21">
        <v>37803</v>
      </c>
      <c r="O2385" s="17">
        <v>4.2999999999999997E-2</v>
      </c>
    </row>
    <row r="2386" spans="14:15" ht="12.65" customHeight="1" x14ac:dyDescent="0.25">
      <c r="N2386" s="21">
        <v>37804</v>
      </c>
      <c r="O2386" s="17">
        <v>4.2999999999999997E-2</v>
      </c>
    </row>
    <row r="2387" spans="14:15" ht="12.65" customHeight="1" x14ac:dyDescent="0.25">
      <c r="N2387" s="21">
        <v>37805</v>
      </c>
      <c r="O2387" s="17">
        <v>4.3099999999999999E-2</v>
      </c>
    </row>
    <row r="2388" spans="14:15" ht="12.65" customHeight="1" x14ac:dyDescent="0.25">
      <c r="N2388" s="21">
        <v>37806</v>
      </c>
      <c r="O2388" s="17">
        <v>4.3249999999999997E-2</v>
      </c>
    </row>
    <row r="2389" spans="14:15" ht="12.65" customHeight="1" x14ac:dyDescent="0.25">
      <c r="N2389" s="21">
        <v>37809</v>
      </c>
      <c r="O2389" s="17">
        <v>4.3299999999999998E-2</v>
      </c>
    </row>
    <row r="2390" spans="14:15" ht="12.65" customHeight="1" x14ac:dyDescent="0.25">
      <c r="N2390" s="21">
        <v>37810</v>
      </c>
      <c r="O2390" s="17">
        <v>4.335E-2</v>
      </c>
    </row>
    <row r="2391" spans="14:15" ht="12.65" customHeight="1" x14ac:dyDescent="0.25">
      <c r="N2391" s="21">
        <v>37811</v>
      </c>
      <c r="O2391" s="17">
        <v>4.3400000000000001E-2</v>
      </c>
    </row>
    <row r="2392" spans="14:15" ht="12.65" customHeight="1" x14ac:dyDescent="0.25">
      <c r="N2392" s="21">
        <v>37812</v>
      </c>
      <c r="O2392" s="17">
        <v>4.2900000000000001E-2</v>
      </c>
    </row>
    <row r="2393" spans="14:15" ht="12.65" customHeight="1" x14ac:dyDescent="0.25">
      <c r="N2393" s="21">
        <v>37813</v>
      </c>
      <c r="O2393" s="17">
        <v>4.2049999999999997E-2</v>
      </c>
    </row>
    <row r="2394" spans="14:15" ht="12.65" customHeight="1" x14ac:dyDescent="0.25">
      <c r="N2394" s="21">
        <v>37816</v>
      </c>
      <c r="O2394" s="17">
        <v>4.1799999999999997E-2</v>
      </c>
    </row>
    <row r="2395" spans="14:15" ht="12.65" customHeight="1" x14ac:dyDescent="0.25">
      <c r="N2395" s="21">
        <v>37817</v>
      </c>
      <c r="O2395" s="17">
        <v>4.1399999999999999E-2</v>
      </c>
    </row>
    <row r="2396" spans="14:15" ht="12.65" customHeight="1" x14ac:dyDescent="0.25">
      <c r="N2396" s="21">
        <v>37818</v>
      </c>
      <c r="O2396" s="17">
        <v>4.1149999999999999E-2</v>
      </c>
    </row>
    <row r="2397" spans="14:15" ht="12.65" customHeight="1" x14ac:dyDescent="0.25">
      <c r="N2397" s="21">
        <v>37820</v>
      </c>
      <c r="O2397" s="17">
        <v>4.095E-2</v>
      </c>
    </row>
    <row r="2398" spans="14:15" ht="12.65" customHeight="1" x14ac:dyDescent="0.25">
      <c r="N2398" s="21">
        <v>37823</v>
      </c>
      <c r="O2398" s="17">
        <v>4.0550000000000003E-2</v>
      </c>
    </row>
    <row r="2399" spans="14:15" ht="12.65" customHeight="1" x14ac:dyDescent="0.25">
      <c r="N2399" s="21">
        <v>37824</v>
      </c>
      <c r="O2399" s="17">
        <v>4.0500000000000001E-2</v>
      </c>
    </row>
    <row r="2400" spans="14:15" ht="12.65" customHeight="1" x14ac:dyDescent="0.25">
      <c r="N2400" s="21">
        <v>37825</v>
      </c>
      <c r="O2400" s="17">
        <v>4.0250000000000001E-2</v>
      </c>
    </row>
    <row r="2401" spans="14:15" ht="12.65" customHeight="1" x14ac:dyDescent="0.25">
      <c r="N2401" s="21">
        <v>37826</v>
      </c>
      <c r="O2401" s="17">
        <v>4.0399999999999998E-2</v>
      </c>
    </row>
    <row r="2402" spans="14:15" ht="12.65" customHeight="1" x14ac:dyDescent="0.25">
      <c r="N2402" s="21">
        <v>37827</v>
      </c>
      <c r="O2402" s="17">
        <v>4.0300000000000002E-2</v>
      </c>
    </row>
    <row r="2403" spans="14:15" ht="12.65" customHeight="1" x14ac:dyDescent="0.25">
      <c r="N2403" s="21">
        <v>37830</v>
      </c>
      <c r="O2403" s="17">
        <v>4.0099999999999997E-2</v>
      </c>
    </row>
    <row r="2404" spans="14:15" ht="12.65" customHeight="1" x14ac:dyDescent="0.25">
      <c r="N2404" s="21">
        <v>37831</v>
      </c>
      <c r="O2404" s="17">
        <v>3.9800000000000002E-2</v>
      </c>
    </row>
    <row r="2405" spans="14:15" ht="12.65" customHeight="1" x14ac:dyDescent="0.25">
      <c r="N2405" s="21">
        <v>37832</v>
      </c>
      <c r="O2405" s="17">
        <v>3.9699999999999999E-2</v>
      </c>
    </row>
    <row r="2406" spans="14:15" ht="12.65" customHeight="1" x14ac:dyDescent="0.25">
      <c r="N2406" s="21">
        <v>37833</v>
      </c>
      <c r="O2406" s="17">
        <v>3.9600000000000003E-2</v>
      </c>
    </row>
    <row r="2407" spans="14:15" ht="12.65" customHeight="1" x14ac:dyDescent="0.25">
      <c r="N2407" s="21">
        <v>37834</v>
      </c>
      <c r="O2407" s="17">
        <v>3.95E-2</v>
      </c>
    </row>
    <row r="2408" spans="14:15" ht="12.65" customHeight="1" x14ac:dyDescent="0.25">
      <c r="N2408" s="21">
        <v>37837</v>
      </c>
      <c r="O2408" s="17">
        <v>3.9399999999999998E-2</v>
      </c>
    </row>
    <row r="2409" spans="14:15" ht="12.65" customHeight="1" x14ac:dyDescent="0.25">
      <c r="N2409" s="21">
        <v>37838</v>
      </c>
      <c r="O2409" s="17">
        <v>3.9E-2</v>
      </c>
    </row>
    <row r="2410" spans="14:15" ht="12.65" customHeight="1" x14ac:dyDescent="0.25">
      <c r="N2410" s="21">
        <v>37839</v>
      </c>
      <c r="O2410" s="17">
        <v>3.9300000000000002E-2</v>
      </c>
    </row>
    <row r="2411" spans="14:15" ht="12.65" customHeight="1" x14ac:dyDescent="0.25">
      <c r="N2411" s="21">
        <v>37840</v>
      </c>
      <c r="O2411" s="17">
        <v>3.8899999999999997E-2</v>
      </c>
    </row>
    <row r="2412" spans="14:15" ht="12.65" customHeight="1" x14ac:dyDescent="0.25">
      <c r="N2412" s="21">
        <v>37841</v>
      </c>
      <c r="O2412" s="17">
        <v>3.8800000000000001E-2</v>
      </c>
    </row>
    <row r="2413" spans="14:15" ht="12.65" customHeight="1" x14ac:dyDescent="0.25">
      <c r="N2413" s="21">
        <v>37844</v>
      </c>
      <c r="O2413" s="17">
        <v>3.8899999999999997E-2</v>
      </c>
    </row>
    <row r="2414" spans="14:15" ht="12.65" customHeight="1" x14ac:dyDescent="0.25">
      <c r="N2414" s="21">
        <v>37845</v>
      </c>
      <c r="O2414" s="17">
        <v>3.8899999999999997E-2</v>
      </c>
    </row>
    <row r="2415" spans="14:15" ht="12.65" customHeight="1" x14ac:dyDescent="0.25">
      <c r="N2415" s="21">
        <v>37846</v>
      </c>
      <c r="O2415" s="17">
        <v>3.8899999999999997E-2</v>
      </c>
    </row>
    <row r="2416" spans="14:15" ht="12.65" customHeight="1" x14ac:dyDescent="0.25">
      <c r="N2416" s="21">
        <v>37847</v>
      </c>
      <c r="O2416" s="17">
        <v>3.9E-2</v>
      </c>
    </row>
    <row r="2417" spans="14:15" ht="12.65" customHeight="1" x14ac:dyDescent="0.25">
      <c r="N2417" s="21">
        <v>37851</v>
      </c>
      <c r="O2417" s="17">
        <v>3.9E-2</v>
      </c>
    </row>
    <row r="2418" spans="14:15" ht="12.65" customHeight="1" x14ac:dyDescent="0.25">
      <c r="N2418" s="21">
        <v>37852</v>
      </c>
      <c r="O2418" s="17">
        <v>3.9E-2</v>
      </c>
    </row>
    <row r="2419" spans="14:15" ht="12.65" customHeight="1" x14ac:dyDescent="0.25">
      <c r="N2419" s="21">
        <v>37853</v>
      </c>
      <c r="O2419" s="17">
        <v>3.8800000000000001E-2</v>
      </c>
    </row>
    <row r="2420" spans="14:15" ht="12.65" customHeight="1" x14ac:dyDescent="0.25">
      <c r="N2420" s="21">
        <v>37854</v>
      </c>
      <c r="O2420" s="17">
        <v>3.8800000000000001E-2</v>
      </c>
    </row>
    <row r="2421" spans="14:15" ht="12.65" customHeight="1" x14ac:dyDescent="0.25">
      <c r="N2421" s="21">
        <v>37855</v>
      </c>
      <c r="O2421" s="17">
        <v>3.8699999999999998E-2</v>
      </c>
    </row>
    <row r="2422" spans="14:15" ht="12.65" customHeight="1" x14ac:dyDescent="0.25">
      <c r="N2422" s="21">
        <v>37858</v>
      </c>
      <c r="O2422" s="17">
        <v>3.8600000000000002E-2</v>
      </c>
    </row>
    <row r="2423" spans="14:15" ht="12.65" customHeight="1" x14ac:dyDescent="0.25">
      <c r="N2423" s="21">
        <v>37859</v>
      </c>
      <c r="O2423" s="17">
        <v>3.85E-2</v>
      </c>
    </row>
    <row r="2424" spans="14:15" ht="12.65" customHeight="1" x14ac:dyDescent="0.25">
      <c r="N2424" s="21">
        <v>37860</v>
      </c>
      <c r="O2424" s="17">
        <v>3.85E-2</v>
      </c>
    </row>
    <row r="2425" spans="14:15" ht="12.65" customHeight="1" x14ac:dyDescent="0.25">
      <c r="N2425" s="21">
        <v>37861</v>
      </c>
      <c r="O2425" s="17">
        <v>3.85E-2</v>
      </c>
    </row>
    <row r="2426" spans="14:15" ht="12.65" customHeight="1" x14ac:dyDescent="0.25">
      <c r="N2426" s="21">
        <v>37862</v>
      </c>
      <c r="O2426" s="17">
        <v>3.85E-2</v>
      </c>
    </row>
    <row r="2427" spans="14:15" ht="12.65" customHeight="1" x14ac:dyDescent="0.25">
      <c r="N2427" s="21">
        <v>37865</v>
      </c>
      <c r="O2427" s="17">
        <v>3.85E-2</v>
      </c>
    </row>
    <row r="2428" spans="14:15" ht="12.65" customHeight="1" x14ac:dyDescent="0.25">
      <c r="N2428" s="21">
        <v>37866</v>
      </c>
      <c r="O2428" s="17">
        <v>3.85E-2</v>
      </c>
    </row>
    <row r="2429" spans="14:15" ht="12.65" customHeight="1" x14ac:dyDescent="0.25">
      <c r="N2429" s="21">
        <v>37867</v>
      </c>
      <c r="O2429" s="17">
        <v>3.85E-2</v>
      </c>
    </row>
    <row r="2430" spans="14:15" ht="12.65" customHeight="1" x14ac:dyDescent="0.25">
      <c r="N2430" s="21">
        <v>37868</v>
      </c>
      <c r="O2430" s="17">
        <v>3.8399999999999997E-2</v>
      </c>
    </row>
    <row r="2431" spans="14:15" ht="12.65" customHeight="1" x14ac:dyDescent="0.25">
      <c r="N2431" s="21">
        <v>37869</v>
      </c>
      <c r="O2431" s="17">
        <v>3.8399999999999997E-2</v>
      </c>
    </row>
    <row r="2432" spans="14:15" ht="12.65" customHeight="1" x14ac:dyDescent="0.25">
      <c r="N2432" s="21">
        <v>37872</v>
      </c>
      <c r="O2432" s="17">
        <v>3.8300000000000001E-2</v>
      </c>
    </row>
    <row r="2433" spans="14:15" ht="12.65" customHeight="1" x14ac:dyDescent="0.25">
      <c r="N2433" s="21">
        <v>37873</v>
      </c>
      <c r="O2433" s="17">
        <v>3.8300000000000001E-2</v>
      </c>
    </row>
    <row r="2434" spans="14:15" ht="12.65" customHeight="1" x14ac:dyDescent="0.25">
      <c r="N2434" s="21">
        <v>37879</v>
      </c>
      <c r="O2434" s="17">
        <v>3.8199999999999998E-2</v>
      </c>
    </row>
    <row r="2435" spans="14:15" ht="12.65" customHeight="1" x14ac:dyDescent="0.25">
      <c r="N2435" s="21">
        <v>37880</v>
      </c>
      <c r="O2435" s="17">
        <v>3.8199999999999998E-2</v>
      </c>
    </row>
    <row r="2436" spans="14:15" ht="12.65" customHeight="1" x14ac:dyDescent="0.25">
      <c r="N2436" s="21">
        <v>37881</v>
      </c>
      <c r="O2436" s="17">
        <v>3.8100000000000002E-2</v>
      </c>
    </row>
    <row r="2437" spans="14:15" ht="12.65" customHeight="1" x14ac:dyDescent="0.25">
      <c r="N2437" s="21">
        <v>37882</v>
      </c>
      <c r="O2437" s="17">
        <v>3.8100000000000002E-2</v>
      </c>
    </row>
    <row r="2438" spans="14:15" ht="12.65" customHeight="1" x14ac:dyDescent="0.25">
      <c r="N2438" s="21">
        <v>37883</v>
      </c>
      <c r="O2438" s="17">
        <v>3.7999999999999999E-2</v>
      </c>
    </row>
    <row r="2439" spans="14:15" ht="12.65" customHeight="1" x14ac:dyDescent="0.25">
      <c r="N2439" s="21">
        <v>37886</v>
      </c>
      <c r="O2439" s="17">
        <v>3.7999999999999999E-2</v>
      </c>
    </row>
    <row r="2440" spans="14:15" ht="12.65" customHeight="1" x14ac:dyDescent="0.25">
      <c r="N2440" s="21">
        <v>37887</v>
      </c>
      <c r="O2440" s="17">
        <v>3.7999999999999999E-2</v>
      </c>
    </row>
    <row r="2441" spans="14:15" ht="12.65" customHeight="1" x14ac:dyDescent="0.25">
      <c r="N2441" s="21">
        <v>37888</v>
      </c>
      <c r="O2441" s="17">
        <v>3.805E-2</v>
      </c>
    </row>
    <row r="2442" spans="14:15" ht="12.65" customHeight="1" x14ac:dyDescent="0.25">
      <c r="N2442" s="21">
        <v>37889</v>
      </c>
      <c r="O2442" s="17">
        <v>3.8199999999999998E-2</v>
      </c>
    </row>
    <row r="2443" spans="14:15" ht="12.65" customHeight="1" x14ac:dyDescent="0.25">
      <c r="N2443" s="21">
        <v>37890</v>
      </c>
      <c r="O2443" s="17">
        <v>3.9E-2</v>
      </c>
    </row>
    <row r="2444" spans="14:15" ht="12.65" customHeight="1" x14ac:dyDescent="0.25">
      <c r="N2444" s="21">
        <v>37893</v>
      </c>
      <c r="O2444" s="17">
        <v>3.9E-2</v>
      </c>
    </row>
    <row r="2445" spans="14:15" ht="12.65" customHeight="1" x14ac:dyDescent="0.25">
      <c r="N2445" s="21">
        <v>37894</v>
      </c>
      <c r="O2445" s="17">
        <v>3.8899999999999997E-2</v>
      </c>
    </row>
    <row r="2446" spans="14:15" ht="12.65" customHeight="1" x14ac:dyDescent="0.25">
      <c r="N2446" s="21">
        <v>37895</v>
      </c>
      <c r="O2446" s="17">
        <v>3.8800000000000001E-2</v>
      </c>
    </row>
    <row r="2447" spans="14:15" ht="12.65" customHeight="1" x14ac:dyDescent="0.25">
      <c r="N2447" s="21">
        <v>37896</v>
      </c>
      <c r="O2447" s="17">
        <v>3.8800000000000001E-2</v>
      </c>
    </row>
    <row r="2448" spans="14:15" ht="12.65" customHeight="1" x14ac:dyDescent="0.25">
      <c r="N2448" s="21">
        <v>37900</v>
      </c>
      <c r="O2448" s="17">
        <v>3.8800000000000001E-2</v>
      </c>
    </row>
    <row r="2449" spans="14:15" ht="12.65" customHeight="1" x14ac:dyDescent="0.25">
      <c r="N2449" s="21">
        <v>37901</v>
      </c>
      <c r="O2449" s="17">
        <v>3.8800000000000001E-2</v>
      </c>
    </row>
    <row r="2450" spans="14:15" ht="12.65" customHeight="1" x14ac:dyDescent="0.25">
      <c r="N2450" s="21">
        <v>37902</v>
      </c>
      <c r="O2450" s="17">
        <v>3.8800000000000001E-2</v>
      </c>
    </row>
    <row r="2451" spans="14:15" ht="12.65" customHeight="1" x14ac:dyDescent="0.25">
      <c r="N2451" s="21">
        <v>37903</v>
      </c>
      <c r="O2451" s="17">
        <v>3.8800000000000001E-2</v>
      </c>
    </row>
    <row r="2452" spans="14:15" ht="12.65" customHeight="1" x14ac:dyDescent="0.25">
      <c r="N2452" s="21">
        <v>37904</v>
      </c>
      <c r="O2452" s="17">
        <v>3.8800000000000001E-2</v>
      </c>
    </row>
    <row r="2453" spans="14:15" ht="12.65" customHeight="1" x14ac:dyDescent="0.25">
      <c r="N2453" s="21">
        <v>37907</v>
      </c>
      <c r="O2453" s="17">
        <v>3.8800000000000001E-2</v>
      </c>
    </row>
    <row r="2454" spans="14:15" ht="12.65" customHeight="1" x14ac:dyDescent="0.25">
      <c r="N2454" s="21">
        <v>37908</v>
      </c>
      <c r="O2454" s="17">
        <v>3.8800000000000001E-2</v>
      </c>
    </row>
    <row r="2455" spans="14:15" ht="12.65" customHeight="1" x14ac:dyDescent="0.25">
      <c r="N2455" s="21">
        <v>37909</v>
      </c>
      <c r="O2455" s="17">
        <v>3.9100000000000003E-2</v>
      </c>
    </row>
    <row r="2456" spans="14:15" ht="12.65" customHeight="1" x14ac:dyDescent="0.25">
      <c r="N2456" s="21">
        <v>37910</v>
      </c>
      <c r="O2456" s="17">
        <v>3.9199999999999999E-2</v>
      </c>
    </row>
    <row r="2457" spans="14:15" ht="12.65" customHeight="1" x14ac:dyDescent="0.25">
      <c r="N2457" s="21">
        <v>37911</v>
      </c>
      <c r="O2457" s="17">
        <v>3.9300000000000002E-2</v>
      </c>
    </row>
    <row r="2458" spans="14:15" ht="12.65" customHeight="1" x14ac:dyDescent="0.25">
      <c r="N2458" s="21">
        <v>37914</v>
      </c>
      <c r="O2458" s="17">
        <v>3.9399999999999998E-2</v>
      </c>
    </row>
    <row r="2459" spans="14:15" ht="12.65" customHeight="1" x14ac:dyDescent="0.25">
      <c r="N2459" s="21">
        <v>37915</v>
      </c>
      <c r="O2459" s="17">
        <v>3.9399999999999998E-2</v>
      </c>
    </row>
    <row r="2460" spans="14:15" ht="12.65" customHeight="1" x14ac:dyDescent="0.25">
      <c r="N2460" s="21">
        <v>37916</v>
      </c>
      <c r="O2460" s="17">
        <v>3.9399999999999998E-2</v>
      </c>
    </row>
    <row r="2461" spans="14:15" ht="12.65" customHeight="1" x14ac:dyDescent="0.25">
      <c r="N2461" s="21">
        <v>37917</v>
      </c>
      <c r="O2461" s="17">
        <v>3.9399999999999998E-2</v>
      </c>
    </row>
    <row r="2462" spans="14:15" ht="12.65" customHeight="1" x14ac:dyDescent="0.25">
      <c r="N2462" s="21">
        <v>37918</v>
      </c>
      <c r="O2462" s="17">
        <v>3.9600000000000003E-2</v>
      </c>
    </row>
    <row r="2463" spans="14:15" ht="12.65" customHeight="1" x14ac:dyDescent="0.25">
      <c r="N2463" s="21">
        <v>37921</v>
      </c>
      <c r="O2463" s="17">
        <v>3.9699999999999999E-2</v>
      </c>
    </row>
    <row r="2464" spans="14:15" ht="12.65" customHeight="1" x14ac:dyDescent="0.25">
      <c r="N2464" s="21">
        <v>37922</v>
      </c>
      <c r="O2464" s="17">
        <v>3.9899999999999998E-2</v>
      </c>
    </row>
    <row r="2465" spans="14:15" ht="12.65" customHeight="1" x14ac:dyDescent="0.25">
      <c r="N2465" s="21">
        <v>37923</v>
      </c>
      <c r="O2465" s="17">
        <v>4.0300000000000002E-2</v>
      </c>
    </row>
    <row r="2466" spans="14:15" ht="12.65" customHeight="1" x14ac:dyDescent="0.25">
      <c r="N2466" s="21">
        <v>37924</v>
      </c>
      <c r="O2466" s="17">
        <v>4.0399999999999998E-2</v>
      </c>
    </row>
    <row r="2467" spans="14:15" ht="12.65" customHeight="1" x14ac:dyDescent="0.25">
      <c r="N2467" s="21">
        <v>37925</v>
      </c>
      <c r="O2467" s="17">
        <v>4.0500000000000001E-2</v>
      </c>
    </row>
    <row r="2468" spans="14:15" ht="12.65" customHeight="1" x14ac:dyDescent="0.25">
      <c r="N2468" s="21">
        <v>37928</v>
      </c>
      <c r="O2468" s="17">
        <v>0.04</v>
      </c>
    </row>
    <row r="2469" spans="14:15" ht="12.65" customHeight="1" x14ac:dyDescent="0.25">
      <c r="N2469" s="21">
        <v>37929</v>
      </c>
      <c r="O2469" s="17">
        <v>4.0500000000000001E-2</v>
      </c>
    </row>
    <row r="2470" spans="14:15" ht="12.65" customHeight="1" x14ac:dyDescent="0.25">
      <c r="N2470" s="21">
        <v>37930</v>
      </c>
      <c r="O2470" s="17">
        <v>4.0800000000000003E-2</v>
      </c>
    </row>
    <row r="2471" spans="14:15" ht="12.65" customHeight="1" x14ac:dyDescent="0.25">
      <c r="N2471" s="21">
        <v>37931</v>
      </c>
      <c r="O2471" s="17">
        <v>4.0800000000000003E-2</v>
      </c>
    </row>
    <row r="2472" spans="14:15" ht="12.65" customHeight="1" x14ac:dyDescent="0.25">
      <c r="N2472" s="21">
        <v>37932</v>
      </c>
      <c r="O2472" s="17">
        <v>4.1099999999999998E-2</v>
      </c>
    </row>
    <row r="2473" spans="14:15" ht="12.65" customHeight="1" x14ac:dyDescent="0.25">
      <c r="N2473" s="21">
        <v>37935</v>
      </c>
      <c r="O2473" s="17">
        <v>4.2000000000000003E-2</v>
      </c>
    </row>
    <row r="2474" spans="14:15" ht="12.65" customHeight="1" x14ac:dyDescent="0.25">
      <c r="N2474" s="21">
        <v>37936</v>
      </c>
      <c r="O2474" s="17">
        <v>4.0899999999999999E-2</v>
      </c>
    </row>
    <row r="2475" spans="14:15" ht="12.65" customHeight="1" x14ac:dyDescent="0.25">
      <c r="N2475" s="21">
        <v>37937</v>
      </c>
      <c r="O2475" s="17">
        <v>4.1500000000000002E-2</v>
      </c>
    </row>
    <row r="2476" spans="14:15" ht="12.65" customHeight="1" x14ac:dyDescent="0.25">
      <c r="N2476" s="21">
        <v>37938</v>
      </c>
      <c r="O2476" s="17">
        <v>4.1799999999999997E-2</v>
      </c>
    </row>
    <row r="2477" spans="14:15" ht="12.65" customHeight="1" x14ac:dyDescent="0.25">
      <c r="N2477" s="21">
        <v>37939</v>
      </c>
      <c r="O2477" s="17">
        <v>4.2500000000000003E-2</v>
      </c>
    </row>
    <row r="2478" spans="14:15" ht="12.65" customHeight="1" x14ac:dyDescent="0.25">
      <c r="N2478" s="21">
        <v>37942</v>
      </c>
      <c r="O2478" s="17">
        <v>4.2500000000000003E-2</v>
      </c>
    </row>
    <row r="2479" spans="14:15" ht="12.65" customHeight="1" x14ac:dyDescent="0.25">
      <c r="N2479" s="21">
        <v>37943</v>
      </c>
      <c r="O2479" s="17">
        <v>4.265E-2</v>
      </c>
    </row>
    <row r="2480" spans="14:15" ht="12.65" customHeight="1" x14ac:dyDescent="0.25">
      <c r="N2480" s="21">
        <v>37944</v>
      </c>
      <c r="O2480" s="17">
        <v>4.2599999999999999E-2</v>
      </c>
    </row>
    <row r="2481" spans="14:15" ht="12.65" customHeight="1" x14ac:dyDescent="0.25">
      <c r="N2481" s="21">
        <v>37945</v>
      </c>
      <c r="O2481" s="17">
        <v>4.2599999999999999E-2</v>
      </c>
    </row>
    <row r="2482" spans="14:15" ht="12.65" customHeight="1" x14ac:dyDescent="0.25">
      <c r="N2482" s="21">
        <v>37946</v>
      </c>
      <c r="O2482" s="17">
        <v>4.2599999999999999E-2</v>
      </c>
    </row>
    <row r="2483" spans="14:15" ht="12.65" customHeight="1" x14ac:dyDescent="0.25">
      <c r="N2483" s="21">
        <v>37949</v>
      </c>
      <c r="O2483" s="17">
        <v>4.2700000000000002E-2</v>
      </c>
    </row>
    <row r="2484" spans="14:15" ht="12.65" customHeight="1" x14ac:dyDescent="0.25">
      <c r="N2484" s="21">
        <v>37950</v>
      </c>
      <c r="O2484" s="17">
        <v>4.2700000000000002E-2</v>
      </c>
    </row>
    <row r="2485" spans="14:15" ht="12.65" customHeight="1" x14ac:dyDescent="0.25">
      <c r="N2485" s="21">
        <v>37951</v>
      </c>
      <c r="O2485" s="17">
        <v>4.2700000000000002E-2</v>
      </c>
    </row>
    <row r="2486" spans="14:15" ht="12.65" customHeight="1" x14ac:dyDescent="0.25">
      <c r="N2486" s="21">
        <v>37952</v>
      </c>
      <c r="O2486" s="17">
        <v>4.2700000000000002E-2</v>
      </c>
    </row>
    <row r="2487" spans="14:15" ht="12.65" customHeight="1" x14ac:dyDescent="0.25">
      <c r="N2487" s="21">
        <v>37953</v>
      </c>
      <c r="O2487" s="17">
        <v>4.2799999999999998E-2</v>
      </c>
    </row>
    <row r="2488" spans="14:15" ht="12.65" customHeight="1" x14ac:dyDescent="0.25">
      <c r="N2488" s="21">
        <v>37956</v>
      </c>
      <c r="O2488" s="17">
        <v>4.2999999999999997E-2</v>
      </c>
    </row>
    <row r="2489" spans="14:15" ht="12.65" customHeight="1" x14ac:dyDescent="0.25">
      <c r="N2489" s="21">
        <v>37957</v>
      </c>
      <c r="O2489" s="17">
        <v>4.3099999999999999E-2</v>
      </c>
    </row>
    <row r="2490" spans="14:15" ht="12.65" customHeight="1" x14ac:dyDescent="0.25">
      <c r="N2490" s="21">
        <v>37958</v>
      </c>
      <c r="O2490" s="17">
        <v>4.3200000000000002E-2</v>
      </c>
    </row>
    <row r="2491" spans="14:15" ht="12.65" customHeight="1" x14ac:dyDescent="0.25">
      <c r="N2491" s="21">
        <v>37959</v>
      </c>
      <c r="O2491" s="17">
        <v>4.3299999999999998E-2</v>
      </c>
    </row>
    <row r="2492" spans="14:15" ht="12.65" customHeight="1" x14ac:dyDescent="0.25">
      <c r="N2492" s="21">
        <v>37960</v>
      </c>
      <c r="O2492" s="17">
        <v>4.3299999999999998E-2</v>
      </c>
    </row>
    <row r="2493" spans="14:15" ht="12.65" customHeight="1" x14ac:dyDescent="0.25">
      <c r="N2493" s="21">
        <v>37963</v>
      </c>
      <c r="O2493" s="17">
        <v>4.3299999999999998E-2</v>
      </c>
    </row>
    <row r="2494" spans="14:15" ht="12.65" customHeight="1" x14ac:dyDescent="0.25">
      <c r="N2494" s="21">
        <v>37964</v>
      </c>
      <c r="O2494" s="17">
        <v>4.3400000000000001E-2</v>
      </c>
    </row>
    <row r="2495" spans="14:15" ht="12.65" customHeight="1" x14ac:dyDescent="0.25">
      <c r="N2495" s="21">
        <v>37965</v>
      </c>
      <c r="O2495" s="17">
        <v>4.3499999999999997E-2</v>
      </c>
    </row>
    <row r="2496" spans="14:15" ht="12.65" customHeight="1" x14ac:dyDescent="0.25">
      <c r="N2496" s="21">
        <v>37966</v>
      </c>
      <c r="O2496" s="17">
        <v>4.3499999999999997E-2</v>
      </c>
    </row>
    <row r="2497" spans="14:15" ht="12.65" customHeight="1" x14ac:dyDescent="0.25">
      <c r="N2497" s="21">
        <v>37967</v>
      </c>
      <c r="O2497" s="17">
        <v>4.3499999999999997E-2</v>
      </c>
    </row>
    <row r="2498" spans="14:15" ht="12.65" customHeight="1" x14ac:dyDescent="0.25">
      <c r="N2498" s="21">
        <v>37970</v>
      </c>
      <c r="O2498" s="17">
        <v>4.3499999999999997E-2</v>
      </c>
    </row>
    <row r="2499" spans="14:15" ht="12.65" customHeight="1" x14ac:dyDescent="0.25">
      <c r="N2499" s="21">
        <v>37971</v>
      </c>
      <c r="O2499" s="17">
        <v>4.3499999999999997E-2</v>
      </c>
    </row>
    <row r="2500" spans="14:15" ht="12.65" customHeight="1" x14ac:dyDescent="0.25">
      <c r="N2500" s="21">
        <v>37972</v>
      </c>
      <c r="O2500" s="17">
        <v>4.3499999999999997E-2</v>
      </c>
    </row>
    <row r="2501" spans="14:15" ht="12.65" customHeight="1" x14ac:dyDescent="0.25">
      <c r="N2501" s="21">
        <v>37973</v>
      </c>
      <c r="O2501" s="17">
        <v>4.3499999999999997E-2</v>
      </c>
    </row>
    <row r="2502" spans="14:15" ht="12.65" customHeight="1" x14ac:dyDescent="0.25">
      <c r="N2502" s="21">
        <v>37974</v>
      </c>
      <c r="O2502" s="17">
        <v>4.3499999999999997E-2</v>
      </c>
    </row>
    <row r="2503" spans="14:15" ht="12.65" customHeight="1" x14ac:dyDescent="0.25">
      <c r="N2503" s="21">
        <v>37977</v>
      </c>
      <c r="O2503" s="17">
        <v>4.3499999999999997E-2</v>
      </c>
    </row>
    <row r="2504" spans="14:15" ht="12.65" customHeight="1" x14ac:dyDescent="0.25">
      <c r="N2504" s="21">
        <v>37978</v>
      </c>
      <c r="O2504" s="17">
        <v>4.3499999999999997E-2</v>
      </c>
    </row>
    <row r="2505" spans="14:15" ht="12.65" customHeight="1" x14ac:dyDescent="0.25">
      <c r="N2505" s="21">
        <v>37979</v>
      </c>
      <c r="O2505" s="17">
        <v>4.3499999999999997E-2</v>
      </c>
    </row>
    <row r="2506" spans="14:15" ht="12.65" customHeight="1" x14ac:dyDescent="0.25">
      <c r="N2506" s="21">
        <v>37981</v>
      </c>
      <c r="O2506" s="17">
        <v>4.3499999999999997E-2</v>
      </c>
    </row>
    <row r="2507" spans="14:15" ht="12.65" customHeight="1" x14ac:dyDescent="0.25">
      <c r="N2507" s="21">
        <v>37984</v>
      </c>
      <c r="O2507" s="17">
        <v>4.3499999999999997E-2</v>
      </c>
    </row>
    <row r="2508" spans="14:15" ht="12.65" customHeight="1" x14ac:dyDescent="0.25">
      <c r="N2508" s="21">
        <v>37985</v>
      </c>
      <c r="O2508" s="17">
        <v>4.36E-2</v>
      </c>
    </row>
    <row r="2509" spans="14:15" ht="12.65" customHeight="1" x14ac:dyDescent="0.25">
      <c r="N2509" s="21">
        <v>37986</v>
      </c>
      <c r="O2509" s="17">
        <v>4.36E-2</v>
      </c>
    </row>
    <row r="2510" spans="14:15" ht="12.65" customHeight="1" x14ac:dyDescent="0.25">
      <c r="N2510" s="21">
        <v>37988</v>
      </c>
      <c r="O2510" s="17">
        <v>4.3299999999999998E-2</v>
      </c>
    </row>
    <row r="2511" spans="14:15" ht="12.65" customHeight="1" x14ac:dyDescent="0.25">
      <c r="N2511" s="21">
        <v>37991</v>
      </c>
      <c r="O2511" s="17">
        <v>4.3299999999999998E-2</v>
      </c>
    </row>
    <row r="2512" spans="14:15" ht="12.65" customHeight="1" x14ac:dyDescent="0.25">
      <c r="N2512" s="21">
        <v>37992</v>
      </c>
      <c r="O2512" s="17">
        <v>4.3299999999999998E-2</v>
      </c>
    </row>
    <row r="2513" spans="14:15" ht="12.65" customHeight="1" x14ac:dyDescent="0.25">
      <c r="N2513" s="21">
        <v>37993</v>
      </c>
      <c r="O2513" s="17">
        <v>4.3299999999999998E-2</v>
      </c>
    </row>
    <row r="2514" spans="14:15" ht="12.65" customHeight="1" x14ac:dyDescent="0.25">
      <c r="N2514" s="21">
        <v>37994</v>
      </c>
      <c r="O2514" s="17">
        <v>4.3299999999999998E-2</v>
      </c>
    </row>
    <row r="2515" spans="14:15" ht="12.65" customHeight="1" x14ac:dyDescent="0.25">
      <c r="N2515" s="21">
        <v>37995</v>
      </c>
      <c r="O2515" s="17">
        <v>4.2999999999999997E-2</v>
      </c>
    </row>
    <row r="2516" spans="14:15" ht="12.65" customHeight="1" x14ac:dyDescent="0.25">
      <c r="N2516" s="21">
        <v>37998</v>
      </c>
      <c r="O2516" s="17">
        <v>4.2700000000000002E-2</v>
      </c>
    </row>
    <row r="2517" spans="14:15" ht="12.65" customHeight="1" x14ac:dyDescent="0.25">
      <c r="N2517" s="21">
        <v>37999</v>
      </c>
      <c r="O2517" s="17">
        <v>4.2700000000000002E-2</v>
      </c>
    </row>
    <row r="2518" spans="14:15" ht="12.65" customHeight="1" x14ac:dyDescent="0.25">
      <c r="N2518" s="21">
        <v>38001</v>
      </c>
      <c r="O2518" s="17">
        <v>4.24E-2</v>
      </c>
    </row>
    <row r="2519" spans="14:15" ht="12.65" customHeight="1" x14ac:dyDescent="0.25">
      <c r="N2519" s="21">
        <v>38002</v>
      </c>
      <c r="O2519" s="17">
        <v>4.24E-2</v>
      </c>
    </row>
    <row r="2520" spans="14:15" ht="12.65" customHeight="1" x14ac:dyDescent="0.25">
      <c r="N2520" s="21">
        <v>38005</v>
      </c>
      <c r="O2520" s="17">
        <v>4.24E-2</v>
      </c>
    </row>
    <row r="2521" spans="14:15" ht="12.65" customHeight="1" x14ac:dyDescent="0.25">
      <c r="N2521" s="21">
        <v>38006</v>
      </c>
      <c r="O2521" s="17">
        <v>4.24E-2</v>
      </c>
    </row>
    <row r="2522" spans="14:15" ht="12.65" customHeight="1" x14ac:dyDescent="0.25">
      <c r="N2522" s="21">
        <v>38012</v>
      </c>
      <c r="O2522" s="17">
        <v>4.2250000000000003E-2</v>
      </c>
    </row>
    <row r="2523" spans="14:15" ht="12.65" customHeight="1" x14ac:dyDescent="0.25">
      <c r="N2523" s="21">
        <v>38013</v>
      </c>
      <c r="O2523" s="17">
        <v>4.2099999999999999E-2</v>
      </c>
    </row>
    <row r="2524" spans="14:15" ht="12.65" customHeight="1" x14ac:dyDescent="0.25">
      <c r="N2524" s="21">
        <v>38014</v>
      </c>
      <c r="O2524" s="17">
        <v>4.2000000000000003E-2</v>
      </c>
    </row>
    <row r="2525" spans="14:15" ht="12.65" customHeight="1" x14ac:dyDescent="0.25">
      <c r="N2525" s="21">
        <v>38015</v>
      </c>
      <c r="O2525" s="17">
        <v>4.19E-2</v>
      </c>
    </row>
    <row r="2526" spans="14:15" ht="12.65" customHeight="1" x14ac:dyDescent="0.25">
      <c r="N2526" s="21">
        <v>38016</v>
      </c>
      <c r="O2526" s="17">
        <v>4.19E-2</v>
      </c>
    </row>
    <row r="2527" spans="14:15" ht="12.65" customHeight="1" x14ac:dyDescent="0.25">
      <c r="N2527" s="21">
        <v>38019</v>
      </c>
      <c r="O2527" s="17">
        <v>4.19E-2</v>
      </c>
    </row>
    <row r="2528" spans="14:15" ht="12.65" customHeight="1" x14ac:dyDescent="0.25">
      <c r="N2528" s="21">
        <v>38020</v>
      </c>
      <c r="O2528" s="17">
        <v>4.1799999999999997E-2</v>
      </c>
    </row>
    <row r="2529" spans="14:15" ht="12.65" customHeight="1" x14ac:dyDescent="0.25">
      <c r="N2529" s="21">
        <v>38021</v>
      </c>
      <c r="O2529" s="17">
        <v>4.1849999999999998E-2</v>
      </c>
    </row>
    <row r="2530" spans="14:15" ht="12.65" customHeight="1" x14ac:dyDescent="0.25">
      <c r="N2530" s="21">
        <v>38022</v>
      </c>
      <c r="O2530" s="17">
        <v>4.1700000000000001E-2</v>
      </c>
    </row>
    <row r="2531" spans="14:15" ht="12.65" customHeight="1" x14ac:dyDescent="0.25">
      <c r="N2531" s="21">
        <v>38023</v>
      </c>
      <c r="O2531" s="17">
        <v>4.1700000000000001E-2</v>
      </c>
    </row>
    <row r="2532" spans="14:15" ht="12.65" customHeight="1" x14ac:dyDescent="0.25">
      <c r="N2532" s="21">
        <v>38026</v>
      </c>
      <c r="O2532" s="17">
        <v>4.1099999999999998E-2</v>
      </c>
    </row>
    <row r="2533" spans="14:15" ht="12.65" customHeight="1" x14ac:dyDescent="0.25">
      <c r="N2533" s="21">
        <v>38027</v>
      </c>
      <c r="O2533" s="17">
        <v>4.1099999999999998E-2</v>
      </c>
    </row>
    <row r="2534" spans="14:15" ht="12.65" customHeight="1" x14ac:dyDescent="0.25">
      <c r="N2534" s="21">
        <v>38028</v>
      </c>
      <c r="O2534" s="17">
        <v>4.1099999999999998E-2</v>
      </c>
    </row>
    <row r="2535" spans="14:15" ht="12.65" customHeight="1" x14ac:dyDescent="0.25">
      <c r="N2535" s="21">
        <v>38029</v>
      </c>
      <c r="O2535" s="17">
        <v>4.0800000000000003E-2</v>
      </c>
    </row>
    <row r="2536" spans="14:15" ht="12.65" customHeight="1" x14ac:dyDescent="0.25">
      <c r="N2536" s="21">
        <v>38030</v>
      </c>
      <c r="O2536" s="17">
        <v>4.0800000000000003E-2</v>
      </c>
    </row>
    <row r="2537" spans="14:15" ht="12.65" customHeight="1" x14ac:dyDescent="0.25">
      <c r="N2537" s="21">
        <v>38033</v>
      </c>
      <c r="O2537" s="17">
        <v>4.07E-2</v>
      </c>
    </row>
    <row r="2538" spans="14:15" ht="12.65" customHeight="1" x14ac:dyDescent="0.25">
      <c r="N2538" s="21">
        <v>38034</v>
      </c>
      <c r="O2538" s="17">
        <v>4.0399999999999998E-2</v>
      </c>
    </row>
    <row r="2539" spans="14:15" ht="12.65" customHeight="1" x14ac:dyDescent="0.25">
      <c r="N2539" s="21">
        <v>38035</v>
      </c>
      <c r="O2539" s="17">
        <v>4.0099999999999997E-2</v>
      </c>
    </row>
    <row r="2540" spans="14:15" ht="12.65" customHeight="1" x14ac:dyDescent="0.25">
      <c r="N2540" s="21">
        <v>38036</v>
      </c>
      <c r="O2540" s="17">
        <v>0.04</v>
      </c>
    </row>
    <row r="2541" spans="14:15" ht="12.65" customHeight="1" x14ac:dyDescent="0.25">
      <c r="N2541" s="21">
        <v>38037</v>
      </c>
      <c r="O2541" s="17">
        <v>0.04</v>
      </c>
    </row>
    <row r="2542" spans="14:15" ht="12.65" customHeight="1" x14ac:dyDescent="0.25">
      <c r="N2542" s="21">
        <v>38040</v>
      </c>
      <c r="O2542" s="17">
        <v>0.04</v>
      </c>
    </row>
    <row r="2543" spans="14:15" ht="12.65" customHeight="1" x14ac:dyDescent="0.25">
      <c r="N2543" s="21">
        <v>38041</v>
      </c>
      <c r="O2543" s="17">
        <v>0.04</v>
      </c>
    </row>
    <row r="2544" spans="14:15" ht="12.65" customHeight="1" x14ac:dyDescent="0.25">
      <c r="N2544" s="21">
        <v>38042</v>
      </c>
      <c r="O2544" s="17">
        <v>0.04</v>
      </c>
    </row>
    <row r="2545" spans="14:15" ht="12.65" customHeight="1" x14ac:dyDescent="0.25">
      <c r="N2545" s="21">
        <v>38043</v>
      </c>
      <c r="O2545" s="17">
        <v>0.04</v>
      </c>
    </row>
    <row r="2546" spans="14:15" ht="12.65" customHeight="1" x14ac:dyDescent="0.25">
      <c r="N2546" s="21">
        <v>38044</v>
      </c>
      <c r="O2546" s="17">
        <v>0.04</v>
      </c>
    </row>
    <row r="2547" spans="14:15" ht="12.65" customHeight="1" x14ac:dyDescent="0.25">
      <c r="N2547" s="21">
        <v>38048</v>
      </c>
      <c r="O2547" s="17">
        <v>0.04</v>
      </c>
    </row>
    <row r="2548" spans="14:15" ht="12.65" customHeight="1" x14ac:dyDescent="0.25">
      <c r="N2548" s="21">
        <v>38049</v>
      </c>
      <c r="O2548" s="17">
        <v>0.04</v>
      </c>
    </row>
    <row r="2549" spans="14:15" ht="12.65" customHeight="1" x14ac:dyDescent="0.25">
      <c r="N2549" s="21">
        <v>38050</v>
      </c>
      <c r="O2549" s="17">
        <v>0.04</v>
      </c>
    </row>
    <row r="2550" spans="14:15" ht="12.65" customHeight="1" x14ac:dyDescent="0.25">
      <c r="N2550" s="21">
        <v>38051</v>
      </c>
      <c r="O2550" s="17">
        <v>3.9800000000000002E-2</v>
      </c>
    </row>
    <row r="2551" spans="14:15" ht="12.65" customHeight="1" x14ac:dyDescent="0.25">
      <c r="N2551" s="21">
        <v>38054</v>
      </c>
      <c r="O2551" s="17">
        <v>3.9699999999999999E-2</v>
      </c>
    </row>
    <row r="2552" spans="14:15" ht="12.65" customHeight="1" x14ac:dyDescent="0.25">
      <c r="N2552" s="21">
        <v>38055</v>
      </c>
      <c r="O2552" s="17">
        <v>3.9699999999999999E-2</v>
      </c>
    </row>
    <row r="2553" spans="14:15" ht="12.65" customHeight="1" x14ac:dyDescent="0.25">
      <c r="N2553" s="21">
        <v>38056</v>
      </c>
      <c r="O2553" s="17">
        <v>3.9699999999999999E-2</v>
      </c>
    </row>
    <row r="2554" spans="14:15" ht="12.65" customHeight="1" x14ac:dyDescent="0.25">
      <c r="N2554" s="21">
        <v>38057</v>
      </c>
      <c r="O2554" s="17">
        <v>3.9600000000000003E-2</v>
      </c>
    </row>
    <row r="2555" spans="14:15" ht="12.65" customHeight="1" x14ac:dyDescent="0.25">
      <c r="N2555" s="21">
        <v>38058</v>
      </c>
      <c r="O2555" s="17">
        <v>3.95E-2</v>
      </c>
    </row>
    <row r="2556" spans="14:15" ht="12.65" customHeight="1" x14ac:dyDescent="0.25">
      <c r="N2556" s="21">
        <v>38061</v>
      </c>
      <c r="O2556" s="17">
        <v>3.9399999999999998E-2</v>
      </c>
    </row>
    <row r="2557" spans="14:15" ht="12.65" customHeight="1" x14ac:dyDescent="0.25">
      <c r="N2557" s="21">
        <v>38062</v>
      </c>
      <c r="O2557" s="17">
        <v>3.9399999999999998E-2</v>
      </c>
    </row>
    <row r="2558" spans="14:15" ht="12.65" customHeight="1" x14ac:dyDescent="0.25">
      <c r="N2558" s="21">
        <v>38063</v>
      </c>
      <c r="O2558" s="17">
        <v>3.9399999999999998E-2</v>
      </c>
    </row>
    <row r="2559" spans="14:15" ht="12.65" customHeight="1" x14ac:dyDescent="0.25">
      <c r="N2559" s="21">
        <v>38064</v>
      </c>
      <c r="O2559" s="17">
        <v>3.9100000000000003E-2</v>
      </c>
    </row>
    <row r="2560" spans="14:15" ht="12.65" customHeight="1" x14ac:dyDescent="0.25">
      <c r="N2560" s="21">
        <v>38065</v>
      </c>
      <c r="O2560" s="17">
        <v>3.9E-2</v>
      </c>
    </row>
    <row r="2561" spans="14:15" ht="12.65" customHeight="1" x14ac:dyDescent="0.25">
      <c r="N2561" s="21">
        <v>38068</v>
      </c>
      <c r="O2561" s="17">
        <v>3.9E-2</v>
      </c>
    </row>
    <row r="2562" spans="14:15" ht="12.65" customHeight="1" x14ac:dyDescent="0.25">
      <c r="N2562" s="21">
        <v>38069</v>
      </c>
      <c r="O2562" s="17">
        <v>3.8800000000000001E-2</v>
      </c>
    </row>
    <row r="2563" spans="14:15" ht="12.65" customHeight="1" x14ac:dyDescent="0.25">
      <c r="N2563" s="21">
        <v>38070</v>
      </c>
      <c r="O2563" s="17">
        <v>3.8800000000000001E-2</v>
      </c>
    </row>
    <row r="2564" spans="14:15" ht="12.65" customHeight="1" x14ac:dyDescent="0.25">
      <c r="N2564" s="21">
        <v>38071</v>
      </c>
      <c r="O2564" s="17">
        <v>3.8800000000000001E-2</v>
      </c>
    </row>
    <row r="2565" spans="14:15" ht="12.65" customHeight="1" x14ac:dyDescent="0.25">
      <c r="N2565" s="21">
        <v>38072</v>
      </c>
      <c r="O2565" s="17">
        <v>3.8800000000000001E-2</v>
      </c>
    </row>
    <row r="2566" spans="14:15" ht="12.65" customHeight="1" x14ac:dyDescent="0.25">
      <c r="N2566" s="21">
        <v>38075</v>
      </c>
      <c r="O2566" s="17">
        <v>3.8800000000000001E-2</v>
      </c>
    </row>
    <row r="2567" spans="14:15" ht="12.65" customHeight="1" x14ac:dyDescent="0.25">
      <c r="N2567" s="21">
        <v>38076</v>
      </c>
      <c r="O2567" s="17">
        <v>3.9E-2</v>
      </c>
    </row>
    <row r="2568" spans="14:15" ht="12.65" customHeight="1" x14ac:dyDescent="0.25">
      <c r="N2568" s="21">
        <v>38077</v>
      </c>
      <c r="O2568" s="17">
        <v>3.9E-2</v>
      </c>
    </row>
    <row r="2569" spans="14:15" ht="12.65" customHeight="1" x14ac:dyDescent="0.25">
      <c r="N2569" s="21">
        <v>38078</v>
      </c>
      <c r="O2569" s="17">
        <v>3.9E-2</v>
      </c>
    </row>
    <row r="2570" spans="14:15" ht="12.65" customHeight="1" x14ac:dyDescent="0.25">
      <c r="N2570" s="21">
        <v>38079</v>
      </c>
      <c r="O2570" s="17">
        <v>3.9E-2</v>
      </c>
    </row>
    <row r="2571" spans="14:15" ht="12.65" customHeight="1" x14ac:dyDescent="0.25">
      <c r="N2571" s="21">
        <v>38083</v>
      </c>
      <c r="O2571" s="17">
        <v>3.95E-2</v>
      </c>
    </row>
    <row r="2572" spans="14:15" ht="12.65" customHeight="1" x14ac:dyDescent="0.25">
      <c r="N2572" s="21">
        <v>38084</v>
      </c>
      <c r="O2572" s="17">
        <v>3.95E-2</v>
      </c>
    </row>
    <row r="2573" spans="14:15" ht="12.65" customHeight="1" x14ac:dyDescent="0.25">
      <c r="N2573" s="21">
        <v>38085</v>
      </c>
      <c r="O2573" s="17">
        <v>3.95E-2</v>
      </c>
    </row>
    <row r="2574" spans="14:15" ht="12.65" customHeight="1" x14ac:dyDescent="0.25">
      <c r="N2574" s="21">
        <v>38086</v>
      </c>
      <c r="O2574" s="17">
        <v>3.9100000000000003E-2</v>
      </c>
    </row>
    <row r="2575" spans="14:15" ht="12.65" customHeight="1" x14ac:dyDescent="0.25">
      <c r="N2575" s="21">
        <v>38089</v>
      </c>
      <c r="O2575" s="17">
        <v>3.9100000000000003E-2</v>
      </c>
    </row>
    <row r="2576" spans="14:15" ht="12.65" customHeight="1" x14ac:dyDescent="0.25">
      <c r="N2576" s="21">
        <v>38090</v>
      </c>
      <c r="O2576" s="17">
        <v>3.9100000000000003E-2</v>
      </c>
    </row>
    <row r="2577" spans="14:15" ht="12.65" customHeight="1" x14ac:dyDescent="0.25">
      <c r="N2577" s="21">
        <v>38091</v>
      </c>
      <c r="O2577" s="17">
        <v>3.9100000000000003E-2</v>
      </c>
    </row>
    <row r="2578" spans="14:15" ht="12.65" customHeight="1" x14ac:dyDescent="0.25">
      <c r="N2578" s="21">
        <v>38093</v>
      </c>
      <c r="O2578" s="17">
        <v>3.9100000000000003E-2</v>
      </c>
    </row>
    <row r="2579" spans="14:15" ht="12.65" customHeight="1" x14ac:dyDescent="0.25">
      <c r="N2579" s="21">
        <v>38096</v>
      </c>
      <c r="O2579" s="17">
        <v>3.9100000000000003E-2</v>
      </c>
    </row>
    <row r="2580" spans="14:15" ht="12.65" customHeight="1" x14ac:dyDescent="0.25">
      <c r="N2580" s="21">
        <v>38097</v>
      </c>
      <c r="O2580" s="17">
        <v>3.9100000000000003E-2</v>
      </c>
    </row>
    <row r="2581" spans="14:15" ht="12.65" customHeight="1" x14ac:dyDescent="0.25">
      <c r="N2581" s="21">
        <v>38098</v>
      </c>
      <c r="O2581" s="17">
        <v>3.9100000000000003E-2</v>
      </c>
    </row>
    <row r="2582" spans="14:15" ht="12.65" customHeight="1" x14ac:dyDescent="0.25">
      <c r="N2582" s="21">
        <v>38099</v>
      </c>
      <c r="O2582" s="17">
        <v>3.9100000000000003E-2</v>
      </c>
    </row>
    <row r="2583" spans="14:15" ht="12.65" customHeight="1" x14ac:dyDescent="0.25">
      <c r="N2583" s="21">
        <v>38100</v>
      </c>
      <c r="O2583" s="17">
        <v>3.9E-2</v>
      </c>
    </row>
    <row r="2584" spans="14:15" ht="12.65" customHeight="1" x14ac:dyDescent="0.25">
      <c r="N2584" s="21">
        <v>38103</v>
      </c>
      <c r="O2584" s="17">
        <v>3.9E-2</v>
      </c>
    </row>
    <row r="2585" spans="14:15" ht="12.65" customHeight="1" x14ac:dyDescent="0.25">
      <c r="N2585" s="21">
        <v>38104</v>
      </c>
      <c r="O2585" s="17">
        <v>3.9E-2</v>
      </c>
    </row>
    <row r="2586" spans="14:15" ht="12.65" customHeight="1" x14ac:dyDescent="0.25">
      <c r="N2586" s="21">
        <v>38105</v>
      </c>
      <c r="O2586" s="17">
        <v>3.9E-2</v>
      </c>
    </row>
    <row r="2587" spans="14:15" ht="12.65" customHeight="1" x14ac:dyDescent="0.25">
      <c r="N2587" s="21">
        <v>38106</v>
      </c>
      <c r="O2587" s="17">
        <v>3.9E-2</v>
      </c>
    </row>
    <row r="2588" spans="14:15" ht="12.65" customHeight="1" x14ac:dyDescent="0.25">
      <c r="N2588" s="21">
        <v>38107</v>
      </c>
      <c r="O2588" s="17">
        <v>3.9E-2</v>
      </c>
    </row>
    <row r="2589" spans="14:15" ht="12.65" customHeight="1" x14ac:dyDescent="0.25">
      <c r="N2589" s="21">
        <v>38110</v>
      </c>
      <c r="O2589" s="17">
        <v>3.9E-2</v>
      </c>
    </row>
    <row r="2590" spans="14:15" ht="12.65" customHeight="1" x14ac:dyDescent="0.25">
      <c r="N2590" s="21">
        <v>38111</v>
      </c>
      <c r="O2590" s="17">
        <v>3.9E-2</v>
      </c>
    </row>
    <row r="2591" spans="14:15" ht="12.65" customHeight="1" x14ac:dyDescent="0.25">
      <c r="N2591" s="21">
        <v>38113</v>
      </c>
      <c r="O2591" s="17">
        <v>3.9E-2</v>
      </c>
    </row>
    <row r="2592" spans="14:15" ht="12.65" customHeight="1" x14ac:dyDescent="0.25">
      <c r="N2592" s="21">
        <v>38114</v>
      </c>
      <c r="O2592" s="17">
        <v>3.9E-2</v>
      </c>
    </row>
    <row r="2593" spans="14:15" ht="12.65" customHeight="1" x14ac:dyDescent="0.25">
      <c r="N2593" s="21">
        <v>38117</v>
      </c>
      <c r="O2593" s="17">
        <v>3.9E-2</v>
      </c>
    </row>
    <row r="2594" spans="14:15" ht="12.65" customHeight="1" x14ac:dyDescent="0.25">
      <c r="N2594" s="21">
        <v>38118</v>
      </c>
      <c r="O2594" s="17">
        <v>3.9E-2</v>
      </c>
    </row>
    <row r="2595" spans="14:15" ht="12.65" customHeight="1" x14ac:dyDescent="0.25">
      <c r="N2595" s="21">
        <v>38119</v>
      </c>
      <c r="O2595" s="17">
        <v>3.9E-2</v>
      </c>
    </row>
    <row r="2596" spans="14:15" ht="12.65" customHeight="1" x14ac:dyDescent="0.25">
      <c r="N2596" s="21">
        <v>38120</v>
      </c>
      <c r="O2596" s="17">
        <v>3.9E-2</v>
      </c>
    </row>
    <row r="2597" spans="14:15" ht="12.65" customHeight="1" x14ac:dyDescent="0.25">
      <c r="N2597" s="21">
        <v>38121</v>
      </c>
      <c r="O2597" s="17">
        <v>3.9E-2</v>
      </c>
    </row>
    <row r="2598" spans="14:15" ht="12.65" customHeight="1" x14ac:dyDescent="0.25">
      <c r="N2598" s="21">
        <v>38124</v>
      </c>
      <c r="O2598" s="17">
        <v>3.9E-2</v>
      </c>
    </row>
    <row r="2599" spans="14:15" ht="12.65" customHeight="1" x14ac:dyDescent="0.25">
      <c r="N2599" s="21">
        <v>38125</v>
      </c>
      <c r="O2599" s="17">
        <v>3.9E-2</v>
      </c>
    </row>
    <row r="2600" spans="14:15" ht="12.65" customHeight="1" x14ac:dyDescent="0.25">
      <c r="N2600" s="21">
        <v>38126</v>
      </c>
      <c r="O2600" s="17">
        <v>3.9E-2</v>
      </c>
    </row>
    <row r="2601" spans="14:15" ht="12.65" customHeight="1" x14ac:dyDescent="0.25">
      <c r="N2601" s="21">
        <v>38127</v>
      </c>
      <c r="O2601" s="17">
        <v>3.9E-2</v>
      </c>
    </row>
    <row r="2602" spans="14:15" ht="12.65" customHeight="1" x14ac:dyDescent="0.25">
      <c r="N2602" s="21">
        <v>38128</v>
      </c>
      <c r="O2602" s="17">
        <v>3.9E-2</v>
      </c>
    </row>
    <row r="2603" spans="14:15" ht="12.65" customHeight="1" x14ac:dyDescent="0.25">
      <c r="N2603" s="21">
        <v>38131</v>
      </c>
      <c r="O2603" s="17">
        <v>3.8899999999999997E-2</v>
      </c>
    </row>
    <row r="2604" spans="14:15" ht="12.65" customHeight="1" x14ac:dyDescent="0.25">
      <c r="N2604" s="21">
        <v>38132</v>
      </c>
      <c r="O2604" s="17">
        <v>3.8899999999999997E-2</v>
      </c>
    </row>
    <row r="2605" spans="14:15" ht="12.65" customHeight="1" x14ac:dyDescent="0.25">
      <c r="N2605" s="21">
        <v>38134</v>
      </c>
      <c r="O2605" s="17">
        <v>3.8899999999999997E-2</v>
      </c>
    </row>
    <row r="2606" spans="14:15" ht="12.65" customHeight="1" x14ac:dyDescent="0.25">
      <c r="N2606" s="21">
        <v>38135</v>
      </c>
      <c r="O2606" s="17">
        <v>3.8899999999999997E-2</v>
      </c>
    </row>
    <row r="2607" spans="14:15" ht="12.65" customHeight="1" x14ac:dyDescent="0.25">
      <c r="N2607" s="21">
        <v>38138</v>
      </c>
      <c r="O2607" s="17">
        <v>3.8899999999999997E-2</v>
      </c>
    </row>
    <row r="2608" spans="14:15" ht="12.65" customHeight="1" x14ac:dyDescent="0.25">
      <c r="N2608" s="21">
        <v>38139</v>
      </c>
      <c r="O2608" s="17">
        <v>3.8899999999999997E-2</v>
      </c>
    </row>
    <row r="2609" spans="14:15" ht="12.65" customHeight="1" x14ac:dyDescent="0.25">
      <c r="N2609" s="21">
        <v>38140</v>
      </c>
      <c r="O2609" s="17">
        <v>3.8899999999999997E-2</v>
      </c>
    </row>
    <row r="2610" spans="14:15" ht="12.65" customHeight="1" x14ac:dyDescent="0.25">
      <c r="N2610" s="21">
        <v>38141</v>
      </c>
      <c r="O2610" s="17">
        <v>3.8800000000000001E-2</v>
      </c>
    </row>
    <row r="2611" spans="14:15" ht="12.65" customHeight="1" x14ac:dyDescent="0.25">
      <c r="N2611" s="21">
        <v>38142</v>
      </c>
      <c r="O2611" s="17">
        <v>3.8800000000000001E-2</v>
      </c>
    </row>
    <row r="2612" spans="14:15" ht="12.65" customHeight="1" x14ac:dyDescent="0.25">
      <c r="N2612" s="21">
        <v>38145</v>
      </c>
      <c r="O2612" s="17">
        <v>3.8800000000000001E-2</v>
      </c>
    </row>
    <row r="2613" spans="14:15" ht="12.65" customHeight="1" x14ac:dyDescent="0.25">
      <c r="N2613" s="21">
        <v>38146</v>
      </c>
      <c r="O2613" s="17">
        <v>3.8800000000000001E-2</v>
      </c>
    </row>
    <row r="2614" spans="14:15" ht="12.65" customHeight="1" x14ac:dyDescent="0.25">
      <c r="N2614" s="21">
        <v>38147</v>
      </c>
      <c r="O2614" s="17">
        <v>3.8800000000000001E-2</v>
      </c>
    </row>
    <row r="2615" spans="14:15" ht="12.65" customHeight="1" x14ac:dyDescent="0.25">
      <c r="N2615" s="21">
        <v>38148</v>
      </c>
      <c r="O2615" s="17">
        <v>3.8800000000000001E-2</v>
      </c>
    </row>
    <row r="2616" spans="14:15" ht="12.65" customHeight="1" x14ac:dyDescent="0.25">
      <c r="N2616" s="21">
        <v>38149</v>
      </c>
      <c r="O2616" s="17">
        <v>3.8899999999999997E-2</v>
      </c>
    </row>
    <row r="2617" spans="14:15" ht="12.65" customHeight="1" x14ac:dyDescent="0.25">
      <c r="N2617" s="21">
        <v>38152</v>
      </c>
      <c r="O2617" s="17">
        <v>3.8899999999999997E-2</v>
      </c>
    </row>
    <row r="2618" spans="14:15" ht="12.65" customHeight="1" x14ac:dyDescent="0.25">
      <c r="N2618" s="21">
        <v>38153</v>
      </c>
      <c r="O2618" s="17">
        <v>3.9E-2</v>
      </c>
    </row>
    <row r="2619" spans="14:15" ht="12.65" customHeight="1" x14ac:dyDescent="0.25">
      <c r="N2619" s="21">
        <v>38154</v>
      </c>
      <c r="O2619" s="17">
        <v>3.9E-2</v>
      </c>
    </row>
    <row r="2620" spans="14:15" ht="12.65" customHeight="1" x14ac:dyDescent="0.25">
      <c r="N2620" s="21">
        <v>38155</v>
      </c>
      <c r="O2620" s="17">
        <v>3.9199999999999999E-2</v>
      </c>
    </row>
    <row r="2621" spans="14:15" ht="12.65" customHeight="1" x14ac:dyDescent="0.25">
      <c r="N2621" s="21">
        <v>38156</v>
      </c>
      <c r="O2621" s="17">
        <v>3.9300000000000002E-2</v>
      </c>
    </row>
    <row r="2622" spans="14:15" ht="12.65" customHeight="1" x14ac:dyDescent="0.25">
      <c r="N2622" s="21">
        <v>38159</v>
      </c>
      <c r="O2622" s="17">
        <v>3.9300000000000002E-2</v>
      </c>
    </row>
    <row r="2623" spans="14:15" ht="12.65" customHeight="1" x14ac:dyDescent="0.25">
      <c r="N2623" s="21">
        <v>38160</v>
      </c>
      <c r="O2623" s="17">
        <v>3.9300000000000002E-2</v>
      </c>
    </row>
    <row r="2624" spans="14:15" ht="12.65" customHeight="1" x14ac:dyDescent="0.25">
      <c r="N2624" s="21">
        <v>38161</v>
      </c>
      <c r="O2624" s="17">
        <v>3.9300000000000002E-2</v>
      </c>
    </row>
    <row r="2625" spans="14:15" ht="12.65" customHeight="1" x14ac:dyDescent="0.25">
      <c r="N2625" s="21">
        <v>38162</v>
      </c>
      <c r="O2625" s="17">
        <v>3.9300000000000002E-2</v>
      </c>
    </row>
    <row r="2626" spans="14:15" ht="12.65" customHeight="1" x14ac:dyDescent="0.25">
      <c r="N2626" s="21">
        <v>38163</v>
      </c>
      <c r="O2626" s="17">
        <v>3.9300000000000002E-2</v>
      </c>
    </row>
    <row r="2627" spans="14:15" ht="12.65" customHeight="1" x14ac:dyDescent="0.25">
      <c r="N2627" s="21">
        <v>38166</v>
      </c>
      <c r="O2627" s="17">
        <v>3.9300000000000002E-2</v>
      </c>
    </row>
    <row r="2628" spans="14:15" ht="12.65" customHeight="1" x14ac:dyDescent="0.25">
      <c r="N2628" s="21">
        <v>38167</v>
      </c>
      <c r="O2628" s="17">
        <v>3.9300000000000002E-2</v>
      </c>
    </row>
    <row r="2629" spans="14:15" ht="12.65" customHeight="1" x14ac:dyDescent="0.25">
      <c r="N2629" s="21">
        <v>38168</v>
      </c>
      <c r="O2629" s="17">
        <v>3.9300000000000002E-2</v>
      </c>
    </row>
    <row r="2630" spans="14:15" ht="12.65" customHeight="1" x14ac:dyDescent="0.25">
      <c r="N2630" s="21">
        <v>38169</v>
      </c>
      <c r="O2630" s="17">
        <v>3.9300000000000002E-2</v>
      </c>
    </row>
    <row r="2631" spans="14:15" ht="12.65" customHeight="1" x14ac:dyDescent="0.25">
      <c r="N2631" s="21">
        <v>38170</v>
      </c>
      <c r="O2631" s="17">
        <v>3.9100000000000003E-2</v>
      </c>
    </row>
    <row r="2632" spans="14:15" ht="12.65" customHeight="1" x14ac:dyDescent="0.25">
      <c r="N2632" s="21">
        <v>38173</v>
      </c>
      <c r="O2632" s="17">
        <v>3.9199999999999999E-2</v>
      </c>
    </row>
    <row r="2633" spans="14:15" ht="12.65" customHeight="1" x14ac:dyDescent="0.25">
      <c r="N2633" s="21">
        <v>38174</v>
      </c>
      <c r="O2633" s="17">
        <v>3.9100000000000003E-2</v>
      </c>
    </row>
    <row r="2634" spans="14:15" ht="12.65" customHeight="1" x14ac:dyDescent="0.25">
      <c r="N2634" s="21">
        <v>38175</v>
      </c>
      <c r="O2634" s="17">
        <v>3.9100000000000003E-2</v>
      </c>
    </row>
    <row r="2635" spans="14:15" ht="12.65" customHeight="1" x14ac:dyDescent="0.25">
      <c r="N2635" s="21">
        <v>38176</v>
      </c>
      <c r="O2635" s="17">
        <v>3.9100000000000003E-2</v>
      </c>
    </row>
    <row r="2636" spans="14:15" ht="12.65" customHeight="1" x14ac:dyDescent="0.25">
      <c r="N2636" s="21">
        <v>38177</v>
      </c>
      <c r="O2636" s="17">
        <v>3.9100000000000003E-2</v>
      </c>
    </row>
    <row r="2637" spans="14:15" ht="12.65" customHeight="1" x14ac:dyDescent="0.25">
      <c r="N2637" s="21">
        <v>38180</v>
      </c>
      <c r="O2637" s="17">
        <v>3.9100000000000003E-2</v>
      </c>
    </row>
    <row r="2638" spans="14:15" ht="12.65" customHeight="1" x14ac:dyDescent="0.25">
      <c r="N2638" s="21">
        <v>38181</v>
      </c>
      <c r="O2638" s="17">
        <v>3.9100000000000003E-2</v>
      </c>
    </row>
    <row r="2639" spans="14:15" ht="12.65" customHeight="1" x14ac:dyDescent="0.25">
      <c r="N2639" s="21">
        <v>38182</v>
      </c>
      <c r="O2639" s="17">
        <v>3.9100000000000003E-2</v>
      </c>
    </row>
    <row r="2640" spans="14:15" ht="12.65" customHeight="1" x14ac:dyDescent="0.25">
      <c r="N2640" s="21">
        <v>38183</v>
      </c>
      <c r="O2640" s="17">
        <v>3.9100000000000003E-2</v>
      </c>
    </row>
    <row r="2641" spans="14:15" ht="12.65" customHeight="1" x14ac:dyDescent="0.25">
      <c r="N2641" s="21">
        <v>38184</v>
      </c>
      <c r="O2641" s="17">
        <v>3.9100000000000003E-2</v>
      </c>
    </row>
    <row r="2642" spans="14:15" ht="12.65" customHeight="1" x14ac:dyDescent="0.25">
      <c r="N2642" s="21">
        <v>38187</v>
      </c>
      <c r="O2642" s="17">
        <v>3.9E-2</v>
      </c>
    </row>
    <row r="2643" spans="14:15" ht="12.65" customHeight="1" x14ac:dyDescent="0.25">
      <c r="N2643" s="21">
        <v>38188</v>
      </c>
      <c r="O2643" s="17">
        <v>3.9E-2</v>
      </c>
    </row>
    <row r="2644" spans="14:15" ht="12.65" customHeight="1" x14ac:dyDescent="0.25">
      <c r="N2644" s="21">
        <v>38189</v>
      </c>
      <c r="O2644" s="17">
        <v>3.9E-2</v>
      </c>
    </row>
    <row r="2645" spans="14:15" ht="12.65" customHeight="1" x14ac:dyDescent="0.25">
      <c r="N2645" s="21">
        <v>38190</v>
      </c>
      <c r="O2645" s="17">
        <v>3.9E-2</v>
      </c>
    </row>
    <row r="2646" spans="14:15" ht="12.65" customHeight="1" x14ac:dyDescent="0.25">
      <c r="N2646" s="21">
        <v>38191</v>
      </c>
      <c r="O2646" s="17">
        <v>3.9E-2</v>
      </c>
    </row>
    <row r="2647" spans="14:15" ht="12.65" customHeight="1" x14ac:dyDescent="0.25">
      <c r="N2647" s="21">
        <v>38194</v>
      </c>
      <c r="O2647" s="17">
        <v>3.9E-2</v>
      </c>
    </row>
    <row r="2648" spans="14:15" ht="12.65" customHeight="1" x14ac:dyDescent="0.25">
      <c r="N2648" s="21">
        <v>38195</v>
      </c>
      <c r="O2648" s="17">
        <v>3.9E-2</v>
      </c>
    </row>
    <row r="2649" spans="14:15" ht="12.65" customHeight="1" x14ac:dyDescent="0.25">
      <c r="N2649" s="21">
        <v>38196</v>
      </c>
      <c r="O2649" s="17">
        <v>3.9E-2</v>
      </c>
    </row>
    <row r="2650" spans="14:15" ht="12.65" customHeight="1" x14ac:dyDescent="0.25">
      <c r="N2650" s="21">
        <v>38197</v>
      </c>
      <c r="O2650" s="17">
        <v>3.9E-2</v>
      </c>
    </row>
    <row r="2651" spans="14:15" ht="12.65" customHeight="1" x14ac:dyDescent="0.25">
      <c r="N2651" s="21">
        <v>38198</v>
      </c>
      <c r="O2651" s="17">
        <v>3.9E-2</v>
      </c>
    </row>
    <row r="2652" spans="14:15" ht="12.65" customHeight="1" x14ac:dyDescent="0.25">
      <c r="N2652" s="21">
        <v>38201</v>
      </c>
      <c r="O2652" s="17">
        <v>3.9E-2</v>
      </c>
    </row>
    <row r="2653" spans="14:15" ht="12.65" customHeight="1" x14ac:dyDescent="0.25">
      <c r="N2653" s="21">
        <v>38202</v>
      </c>
      <c r="O2653" s="17">
        <v>3.9E-2</v>
      </c>
    </row>
    <row r="2654" spans="14:15" ht="12.65" customHeight="1" x14ac:dyDescent="0.25">
      <c r="N2654" s="21">
        <v>38203</v>
      </c>
      <c r="O2654" s="17">
        <v>3.9E-2</v>
      </c>
    </row>
    <row r="2655" spans="14:15" ht="12.65" customHeight="1" x14ac:dyDescent="0.25">
      <c r="N2655" s="21">
        <v>38204</v>
      </c>
      <c r="O2655" s="17">
        <v>3.9E-2</v>
      </c>
    </row>
    <row r="2656" spans="14:15" ht="12.65" customHeight="1" x14ac:dyDescent="0.25">
      <c r="N2656" s="21">
        <v>38205</v>
      </c>
      <c r="O2656" s="17">
        <v>3.9E-2</v>
      </c>
    </row>
    <row r="2657" spans="14:15" ht="12.65" customHeight="1" x14ac:dyDescent="0.25">
      <c r="N2657" s="21">
        <v>38208</v>
      </c>
      <c r="O2657" s="17">
        <v>3.9E-2</v>
      </c>
    </row>
    <row r="2658" spans="14:15" ht="12.65" customHeight="1" x14ac:dyDescent="0.25">
      <c r="N2658" s="21">
        <v>38209</v>
      </c>
      <c r="O2658" s="17">
        <v>3.9E-2</v>
      </c>
    </row>
    <row r="2659" spans="14:15" ht="12.65" customHeight="1" x14ac:dyDescent="0.25">
      <c r="N2659" s="21">
        <v>38210</v>
      </c>
      <c r="O2659" s="17">
        <v>3.9E-2</v>
      </c>
    </row>
    <row r="2660" spans="14:15" ht="12.65" customHeight="1" x14ac:dyDescent="0.25">
      <c r="N2660" s="21">
        <v>38211</v>
      </c>
      <c r="O2660" s="17">
        <v>3.7600000000000001E-2</v>
      </c>
    </row>
    <row r="2661" spans="14:15" ht="12.65" customHeight="1" x14ac:dyDescent="0.25">
      <c r="N2661" s="21">
        <v>38212</v>
      </c>
      <c r="O2661" s="17">
        <v>3.6700000000000003E-2</v>
      </c>
    </row>
    <row r="2662" spans="14:15" ht="12.65" customHeight="1" x14ac:dyDescent="0.25">
      <c r="N2662" s="21">
        <v>38215</v>
      </c>
      <c r="O2662" s="17">
        <v>3.6499999999999998E-2</v>
      </c>
    </row>
    <row r="2663" spans="14:15" ht="12.65" customHeight="1" x14ac:dyDescent="0.25">
      <c r="N2663" s="21">
        <v>38216</v>
      </c>
      <c r="O2663" s="17">
        <v>3.6200000000000003E-2</v>
      </c>
    </row>
    <row r="2664" spans="14:15" ht="12.65" customHeight="1" x14ac:dyDescent="0.25">
      <c r="N2664" s="21">
        <v>38217</v>
      </c>
      <c r="O2664" s="17">
        <v>3.5900000000000001E-2</v>
      </c>
    </row>
    <row r="2665" spans="14:15" ht="12.65" customHeight="1" x14ac:dyDescent="0.25">
      <c r="N2665" s="21">
        <v>38218</v>
      </c>
      <c r="O2665" s="17">
        <v>3.5799999999999998E-2</v>
      </c>
    </row>
    <row r="2666" spans="14:15" ht="12.65" customHeight="1" x14ac:dyDescent="0.25">
      <c r="N2666" s="21">
        <v>38219</v>
      </c>
      <c r="O2666" s="17">
        <v>3.5799999999999998E-2</v>
      </c>
    </row>
    <row r="2667" spans="14:15" ht="12.65" customHeight="1" x14ac:dyDescent="0.25">
      <c r="N2667" s="21">
        <v>38222</v>
      </c>
      <c r="O2667" s="17">
        <v>3.5700000000000003E-2</v>
      </c>
    </row>
    <row r="2668" spans="14:15" ht="12.65" customHeight="1" x14ac:dyDescent="0.25">
      <c r="N2668" s="21">
        <v>38223</v>
      </c>
      <c r="O2668" s="17">
        <v>3.56E-2</v>
      </c>
    </row>
    <row r="2669" spans="14:15" ht="12.65" customHeight="1" x14ac:dyDescent="0.25">
      <c r="N2669" s="21">
        <v>38224</v>
      </c>
      <c r="O2669" s="17">
        <v>3.56E-2</v>
      </c>
    </row>
    <row r="2670" spans="14:15" ht="12.65" customHeight="1" x14ac:dyDescent="0.25">
      <c r="N2670" s="21">
        <v>38225</v>
      </c>
      <c r="O2670" s="17">
        <v>3.5499999999999997E-2</v>
      </c>
    </row>
    <row r="2671" spans="14:15" ht="12.65" customHeight="1" x14ac:dyDescent="0.25">
      <c r="N2671" s="21">
        <v>38226</v>
      </c>
      <c r="O2671" s="17">
        <v>3.5299999999999998E-2</v>
      </c>
    </row>
    <row r="2672" spans="14:15" ht="12.65" customHeight="1" x14ac:dyDescent="0.25">
      <c r="N2672" s="21">
        <v>38229</v>
      </c>
      <c r="O2672" s="17">
        <v>3.5200000000000002E-2</v>
      </c>
    </row>
    <row r="2673" spans="14:15" ht="12.65" customHeight="1" x14ac:dyDescent="0.25">
      <c r="N2673" s="21">
        <v>38230</v>
      </c>
      <c r="O2673" s="17">
        <v>3.5200000000000002E-2</v>
      </c>
    </row>
    <row r="2674" spans="14:15" ht="12.65" customHeight="1" x14ac:dyDescent="0.25">
      <c r="N2674" s="21">
        <v>38231</v>
      </c>
      <c r="O2674" s="17">
        <v>3.5200000000000002E-2</v>
      </c>
    </row>
    <row r="2675" spans="14:15" ht="12.65" customHeight="1" x14ac:dyDescent="0.25">
      <c r="N2675" s="21">
        <v>38232</v>
      </c>
      <c r="O2675" s="17">
        <v>3.5200000000000002E-2</v>
      </c>
    </row>
    <row r="2676" spans="14:15" ht="12.65" customHeight="1" x14ac:dyDescent="0.25">
      <c r="N2676" s="21">
        <v>38233</v>
      </c>
      <c r="O2676" s="17">
        <v>3.5200000000000002E-2</v>
      </c>
    </row>
    <row r="2677" spans="14:15" ht="12.65" customHeight="1" x14ac:dyDescent="0.25">
      <c r="N2677" s="21">
        <v>38236</v>
      </c>
      <c r="O2677" s="17">
        <v>3.5200000000000002E-2</v>
      </c>
    </row>
    <row r="2678" spans="14:15" ht="12.65" customHeight="1" x14ac:dyDescent="0.25">
      <c r="N2678" s="21">
        <v>38237</v>
      </c>
      <c r="O2678" s="17">
        <v>3.5200000000000002E-2</v>
      </c>
    </row>
    <row r="2679" spans="14:15" ht="12.65" customHeight="1" x14ac:dyDescent="0.25">
      <c r="N2679" s="21">
        <v>38238</v>
      </c>
      <c r="O2679" s="17">
        <v>3.5099999999999999E-2</v>
      </c>
    </row>
    <row r="2680" spans="14:15" ht="12.65" customHeight="1" x14ac:dyDescent="0.25">
      <c r="N2680" s="21">
        <v>38239</v>
      </c>
      <c r="O2680" s="17">
        <v>3.5099999999999999E-2</v>
      </c>
    </row>
    <row r="2681" spans="14:15" ht="12.65" customHeight="1" x14ac:dyDescent="0.25">
      <c r="N2681" s="21">
        <v>38240</v>
      </c>
      <c r="O2681" s="17">
        <v>3.5099999999999999E-2</v>
      </c>
    </row>
    <row r="2682" spans="14:15" ht="12.65" customHeight="1" x14ac:dyDescent="0.25">
      <c r="N2682" s="21">
        <v>38243</v>
      </c>
      <c r="O2682" s="17">
        <v>3.5099999999999999E-2</v>
      </c>
    </row>
    <row r="2683" spans="14:15" ht="12.65" customHeight="1" x14ac:dyDescent="0.25">
      <c r="N2683" s="21">
        <v>38244</v>
      </c>
      <c r="O2683" s="17">
        <v>3.5299999999999998E-2</v>
      </c>
    </row>
    <row r="2684" spans="14:15" ht="12.65" customHeight="1" x14ac:dyDescent="0.25">
      <c r="N2684" s="21">
        <v>38245</v>
      </c>
      <c r="O2684" s="17">
        <v>3.5200000000000002E-2</v>
      </c>
    </row>
    <row r="2685" spans="14:15" ht="12.65" customHeight="1" x14ac:dyDescent="0.25">
      <c r="N2685" s="21">
        <v>38246</v>
      </c>
      <c r="O2685" s="17">
        <v>3.5200000000000002E-2</v>
      </c>
    </row>
    <row r="2686" spans="14:15" ht="12.65" customHeight="1" x14ac:dyDescent="0.25">
      <c r="N2686" s="21">
        <v>38247</v>
      </c>
      <c r="O2686" s="17">
        <v>3.5299999999999998E-2</v>
      </c>
    </row>
    <row r="2687" spans="14:15" ht="12.65" customHeight="1" x14ac:dyDescent="0.25">
      <c r="N2687" s="21">
        <v>38250</v>
      </c>
      <c r="O2687" s="17">
        <v>3.5299999999999998E-2</v>
      </c>
    </row>
    <row r="2688" spans="14:15" ht="12.65" customHeight="1" x14ac:dyDescent="0.25">
      <c r="N2688" s="21">
        <v>38251</v>
      </c>
      <c r="O2688" s="17">
        <v>3.5299999999999998E-2</v>
      </c>
    </row>
    <row r="2689" spans="14:15" ht="12.65" customHeight="1" x14ac:dyDescent="0.25">
      <c r="N2689" s="21">
        <v>38252</v>
      </c>
      <c r="O2689" s="17">
        <v>3.5299999999999998E-2</v>
      </c>
    </row>
    <row r="2690" spans="14:15" ht="12.65" customHeight="1" x14ac:dyDescent="0.25">
      <c r="N2690" s="21">
        <v>38253</v>
      </c>
      <c r="O2690" s="17">
        <v>3.5400000000000001E-2</v>
      </c>
    </row>
    <row r="2691" spans="14:15" ht="12.65" customHeight="1" x14ac:dyDescent="0.25">
      <c r="N2691" s="21">
        <v>38254</v>
      </c>
      <c r="O2691" s="17">
        <v>3.5400000000000001E-2</v>
      </c>
    </row>
    <row r="2692" spans="14:15" ht="12.65" customHeight="1" x14ac:dyDescent="0.25">
      <c r="N2692" s="21">
        <v>38260</v>
      </c>
      <c r="O2692" s="17">
        <v>3.5400000000000001E-2</v>
      </c>
    </row>
    <row r="2693" spans="14:15" ht="12.65" customHeight="1" x14ac:dyDescent="0.25">
      <c r="N2693" s="21">
        <v>38261</v>
      </c>
      <c r="O2693" s="17">
        <v>3.5400000000000001E-2</v>
      </c>
    </row>
    <row r="2694" spans="14:15" ht="12.65" customHeight="1" x14ac:dyDescent="0.25">
      <c r="N2694" s="21">
        <v>38264</v>
      </c>
      <c r="O2694" s="17">
        <v>3.5200000000000002E-2</v>
      </c>
    </row>
    <row r="2695" spans="14:15" ht="12.65" customHeight="1" x14ac:dyDescent="0.25">
      <c r="N2695" s="21">
        <v>38265</v>
      </c>
      <c r="O2695" s="17">
        <v>3.4700000000000002E-2</v>
      </c>
    </row>
    <row r="2696" spans="14:15" ht="12.65" customHeight="1" x14ac:dyDescent="0.25">
      <c r="N2696" s="21">
        <v>38266</v>
      </c>
      <c r="O2696" s="17">
        <v>3.4299999999999997E-2</v>
      </c>
    </row>
    <row r="2697" spans="14:15" ht="12.65" customHeight="1" x14ac:dyDescent="0.25">
      <c r="N2697" s="21">
        <v>38267</v>
      </c>
      <c r="O2697" s="17">
        <v>3.5400000000000001E-2</v>
      </c>
    </row>
    <row r="2698" spans="14:15" ht="12.65" customHeight="1" x14ac:dyDescent="0.25">
      <c r="N2698" s="21">
        <v>38268</v>
      </c>
      <c r="O2698" s="17">
        <v>3.5400000000000001E-2</v>
      </c>
    </row>
    <row r="2699" spans="14:15" ht="12.65" customHeight="1" x14ac:dyDescent="0.25">
      <c r="N2699" s="21">
        <v>38271</v>
      </c>
      <c r="O2699" s="17">
        <v>3.5299999999999998E-2</v>
      </c>
    </row>
    <row r="2700" spans="14:15" ht="12.65" customHeight="1" x14ac:dyDescent="0.25">
      <c r="N2700" s="21">
        <v>38272</v>
      </c>
      <c r="O2700" s="17">
        <v>3.5299999999999998E-2</v>
      </c>
    </row>
    <row r="2701" spans="14:15" ht="12.65" customHeight="1" x14ac:dyDescent="0.25">
      <c r="N2701" s="21">
        <v>38273</v>
      </c>
      <c r="O2701" s="17">
        <v>3.5299999999999998E-2</v>
      </c>
    </row>
    <row r="2702" spans="14:15" ht="12.65" customHeight="1" x14ac:dyDescent="0.25">
      <c r="N2702" s="21">
        <v>38274</v>
      </c>
      <c r="O2702" s="17">
        <v>3.5299999999999998E-2</v>
      </c>
    </row>
    <row r="2703" spans="14:15" ht="12.65" customHeight="1" x14ac:dyDescent="0.25">
      <c r="N2703" s="21">
        <v>38275</v>
      </c>
      <c r="O2703" s="17">
        <v>3.5299999999999998E-2</v>
      </c>
    </row>
    <row r="2704" spans="14:15" ht="12.65" customHeight="1" x14ac:dyDescent="0.25">
      <c r="N2704" s="21">
        <v>38278</v>
      </c>
      <c r="O2704" s="17">
        <v>3.5299999999999998E-2</v>
      </c>
    </row>
    <row r="2705" spans="14:15" ht="12.65" customHeight="1" x14ac:dyDescent="0.25">
      <c r="N2705" s="21">
        <v>38279</v>
      </c>
      <c r="O2705" s="17">
        <v>3.5299999999999998E-2</v>
      </c>
    </row>
    <row r="2706" spans="14:15" ht="12.65" customHeight="1" x14ac:dyDescent="0.25">
      <c r="N2706" s="21">
        <v>38280</v>
      </c>
      <c r="O2706" s="17">
        <v>3.5299999999999998E-2</v>
      </c>
    </row>
    <row r="2707" spans="14:15" ht="12.65" customHeight="1" x14ac:dyDescent="0.25">
      <c r="N2707" s="21">
        <v>38281</v>
      </c>
      <c r="O2707" s="17">
        <v>3.5299999999999998E-2</v>
      </c>
    </row>
    <row r="2708" spans="14:15" ht="12.65" customHeight="1" x14ac:dyDescent="0.25">
      <c r="N2708" s="21">
        <v>38282</v>
      </c>
      <c r="O2708" s="17">
        <v>3.5299999999999998E-2</v>
      </c>
    </row>
    <row r="2709" spans="14:15" ht="12.65" customHeight="1" x14ac:dyDescent="0.25">
      <c r="N2709" s="21">
        <v>38285</v>
      </c>
      <c r="O2709" s="17">
        <v>3.5299999999999998E-2</v>
      </c>
    </row>
    <row r="2710" spans="14:15" ht="12.65" customHeight="1" x14ac:dyDescent="0.25">
      <c r="N2710" s="21">
        <v>38286</v>
      </c>
      <c r="O2710" s="17">
        <v>3.5299999999999998E-2</v>
      </c>
    </row>
    <row r="2711" spans="14:15" ht="12.65" customHeight="1" x14ac:dyDescent="0.25">
      <c r="N2711" s="21">
        <v>38287</v>
      </c>
      <c r="O2711" s="17">
        <v>3.5299999999999998E-2</v>
      </c>
    </row>
    <row r="2712" spans="14:15" ht="12.65" customHeight="1" x14ac:dyDescent="0.25">
      <c r="N2712" s="21">
        <v>38288</v>
      </c>
      <c r="O2712" s="17">
        <v>3.5299999999999998E-2</v>
      </c>
    </row>
    <row r="2713" spans="14:15" ht="12.65" customHeight="1" x14ac:dyDescent="0.25">
      <c r="N2713" s="21">
        <v>38289</v>
      </c>
      <c r="O2713" s="17">
        <v>3.5299999999999998E-2</v>
      </c>
    </row>
    <row r="2714" spans="14:15" ht="12.65" customHeight="1" x14ac:dyDescent="0.25">
      <c r="N2714" s="21">
        <v>38292</v>
      </c>
      <c r="O2714" s="17">
        <v>3.5299999999999998E-2</v>
      </c>
    </row>
    <row r="2715" spans="14:15" ht="12.65" customHeight="1" x14ac:dyDescent="0.25">
      <c r="N2715" s="21">
        <v>38293</v>
      </c>
      <c r="O2715" s="17">
        <v>3.5299999999999998E-2</v>
      </c>
    </row>
    <row r="2716" spans="14:15" ht="12.65" customHeight="1" x14ac:dyDescent="0.25">
      <c r="N2716" s="21">
        <v>38294</v>
      </c>
      <c r="O2716" s="17">
        <v>3.5400000000000001E-2</v>
      </c>
    </row>
    <row r="2717" spans="14:15" ht="12.65" customHeight="1" x14ac:dyDescent="0.25">
      <c r="N2717" s="21">
        <v>38295</v>
      </c>
      <c r="O2717" s="17">
        <v>3.5400000000000001E-2</v>
      </c>
    </row>
    <row r="2718" spans="14:15" ht="12.65" customHeight="1" x14ac:dyDescent="0.25">
      <c r="N2718" s="21">
        <v>38296</v>
      </c>
      <c r="O2718" s="17">
        <v>3.5400000000000001E-2</v>
      </c>
    </row>
    <row r="2719" spans="14:15" ht="12.65" customHeight="1" x14ac:dyDescent="0.25">
      <c r="N2719" s="21">
        <v>38299</v>
      </c>
      <c r="O2719" s="17">
        <v>3.5400000000000001E-2</v>
      </c>
    </row>
    <row r="2720" spans="14:15" ht="12.65" customHeight="1" x14ac:dyDescent="0.25">
      <c r="N2720" s="21">
        <v>38300</v>
      </c>
      <c r="O2720" s="17">
        <v>3.5400000000000001E-2</v>
      </c>
    </row>
    <row r="2721" spans="14:15" ht="12.65" customHeight="1" x14ac:dyDescent="0.25">
      <c r="N2721" s="21">
        <v>38301</v>
      </c>
      <c r="O2721" s="17">
        <v>3.5400000000000001E-2</v>
      </c>
    </row>
    <row r="2722" spans="14:15" ht="12.65" customHeight="1" x14ac:dyDescent="0.25">
      <c r="N2722" s="21">
        <v>38302</v>
      </c>
      <c r="O2722" s="17">
        <v>3.3700000000000001E-2</v>
      </c>
    </row>
    <row r="2723" spans="14:15" ht="12.65" customHeight="1" x14ac:dyDescent="0.25">
      <c r="N2723" s="21">
        <v>38303</v>
      </c>
      <c r="O2723" s="17">
        <v>3.3700000000000001E-2</v>
      </c>
    </row>
    <row r="2724" spans="14:15" ht="12.65" customHeight="1" x14ac:dyDescent="0.25">
      <c r="N2724" s="21">
        <v>38306</v>
      </c>
      <c r="O2724" s="17">
        <v>3.3500000000000002E-2</v>
      </c>
    </row>
    <row r="2725" spans="14:15" ht="12.65" customHeight="1" x14ac:dyDescent="0.25">
      <c r="N2725" s="21">
        <v>38307</v>
      </c>
      <c r="O2725" s="17">
        <v>3.3500000000000002E-2</v>
      </c>
    </row>
    <row r="2726" spans="14:15" ht="12.65" customHeight="1" x14ac:dyDescent="0.25">
      <c r="N2726" s="21">
        <v>38308</v>
      </c>
      <c r="O2726" s="17">
        <v>3.3500000000000002E-2</v>
      </c>
    </row>
    <row r="2727" spans="14:15" ht="12.65" customHeight="1" x14ac:dyDescent="0.25">
      <c r="N2727" s="21">
        <v>38309</v>
      </c>
      <c r="O2727" s="17">
        <v>3.3599999999999998E-2</v>
      </c>
    </row>
    <row r="2728" spans="14:15" ht="12.65" customHeight="1" x14ac:dyDescent="0.25">
      <c r="N2728" s="21">
        <v>38310</v>
      </c>
      <c r="O2728" s="17">
        <v>3.3599999999999998E-2</v>
      </c>
    </row>
    <row r="2729" spans="14:15" ht="12.65" customHeight="1" x14ac:dyDescent="0.25">
      <c r="N2729" s="21">
        <v>38313</v>
      </c>
      <c r="O2729" s="17">
        <v>3.3599999999999998E-2</v>
      </c>
    </row>
    <row r="2730" spans="14:15" ht="12.65" customHeight="1" x14ac:dyDescent="0.25">
      <c r="N2730" s="21">
        <v>38314</v>
      </c>
      <c r="O2730" s="17">
        <v>3.3599999999999998E-2</v>
      </c>
    </row>
    <row r="2731" spans="14:15" ht="12.65" customHeight="1" x14ac:dyDescent="0.25">
      <c r="N2731" s="21">
        <v>38315</v>
      </c>
      <c r="O2731" s="17">
        <v>3.3599999999999998E-2</v>
      </c>
    </row>
    <row r="2732" spans="14:15" ht="12.65" customHeight="1" x14ac:dyDescent="0.25">
      <c r="N2732" s="21">
        <v>38316</v>
      </c>
      <c r="O2732" s="17">
        <v>3.3599999999999998E-2</v>
      </c>
    </row>
    <row r="2733" spans="14:15" ht="12.65" customHeight="1" x14ac:dyDescent="0.25">
      <c r="N2733" s="21">
        <v>38317</v>
      </c>
      <c r="O2733" s="17">
        <v>3.3599999999999998E-2</v>
      </c>
    </row>
    <row r="2734" spans="14:15" ht="12.65" customHeight="1" x14ac:dyDescent="0.25">
      <c r="N2734" s="21">
        <v>38320</v>
      </c>
      <c r="O2734" s="17">
        <v>3.3599999999999998E-2</v>
      </c>
    </row>
    <row r="2735" spans="14:15" ht="12.65" customHeight="1" x14ac:dyDescent="0.25">
      <c r="N2735" s="21">
        <v>38321</v>
      </c>
      <c r="O2735" s="17">
        <v>3.3599999999999998E-2</v>
      </c>
    </row>
    <row r="2736" spans="14:15" ht="12.65" customHeight="1" x14ac:dyDescent="0.25">
      <c r="N2736" s="21">
        <v>38322</v>
      </c>
      <c r="O2736" s="17">
        <v>3.3599999999999998E-2</v>
      </c>
    </row>
    <row r="2737" spans="14:15" ht="12.65" customHeight="1" x14ac:dyDescent="0.25">
      <c r="N2737" s="21">
        <v>38323</v>
      </c>
      <c r="O2737" s="17">
        <v>3.3599999999999998E-2</v>
      </c>
    </row>
    <row r="2738" spans="14:15" ht="12.65" customHeight="1" x14ac:dyDescent="0.25">
      <c r="N2738" s="21">
        <v>38324</v>
      </c>
      <c r="O2738" s="17">
        <v>3.3599999999999998E-2</v>
      </c>
    </row>
    <row r="2739" spans="14:15" ht="12.65" customHeight="1" x14ac:dyDescent="0.25">
      <c r="N2739" s="21">
        <v>38327</v>
      </c>
      <c r="O2739" s="17">
        <v>3.3599999999999998E-2</v>
      </c>
    </row>
    <row r="2740" spans="14:15" ht="12.65" customHeight="1" x14ac:dyDescent="0.25">
      <c r="N2740" s="21">
        <v>38328</v>
      </c>
      <c r="O2740" s="17">
        <v>3.3599999999999998E-2</v>
      </c>
    </row>
    <row r="2741" spans="14:15" ht="12.65" customHeight="1" x14ac:dyDescent="0.25">
      <c r="N2741" s="21">
        <v>38329</v>
      </c>
      <c r="O2741" s="17">
        <v>3.3700000000000001E-2</v>
      </c>
    </row>
    <row r="2742" spans="14:15" ht="12.65" customHeight="1" x14ac:dyDescent="0.25">
      <c r="N2742" s="21">
        <v>38330</v>
      </c>
      <c r="O2742" s="17">
        <v>3.3799999999999997E-2</v>
      </c>
    </row>
    <row r="2743" spans="14:15" ht="12.65" customHeight="1" x14ac:dyDescent="0.25">
      <c r="N2743" s="21">
        <v>38331</v>
      </c>
      <c r="O2743" s="17">
        <v>3.3799999999999997E-2</v>
      </c>
    </row>
    <row r="2744" spans="14:15" ht="12.65" customHeight="1" x14ac:dyDescent="0.25">
      <c r="N2744" s="21">
        <v>38334</v>
      </c>
      <c r="O2744" s="17">
        <v>3.3799999999999997E-2</v>
      </c>
    </row>
    <row r="2745" spans="14:15" ht="12.65" customHeight="1" x14ac:dyDescent="0.25">
      <c r="N2745" s="21">
        <v>38335</v>
      </c>
      <c r="O2745" s="17">
        <v>3.3799999999999997E-2</v>
      </c>
    </row>
    <row r="2746" spans="14:15" ht="12.65" customHeight="1" x14ac:dyDescent="0.25">
      <c r="N2746" s="21">
        <v>38336</v>
      </c>
      <c r="O2746" s="17">
        <v>3.3950000000000001E-2</v>
      </c>
    </row>
    <row r="2747" spans="14:15" ht="12.65" customHeight="1" x14ac:dyDescent="0.25">
      <c r="N2747" s="21">
        <v>38337</v>
      </c>
      <c r="O2747" s="17">
        <v>3.4000000000000002E-2</v>
      </c>
    </row>
    <row r="2748" spans="14:15" ht="12.65" customHeight="1" x14ac:dyDescent="0.25">
      <c r="N2748" s="21">
        <v>38338</v>
      </c>
      <c r="O2748" s="17">
        <v>3.4000000000000002E-2</v>
      </c>
    </row>
    <row r="2749" spans="14:15" ht="12.65" customHeight="1" x14ac:dyDescent="0.25">
      <c r="N2749" s="21">
        <v>38341</v>
      </c>
      <c r="O2749" s="17">
        <v>3.4000000000000002E-2</v>
      </c>
    </row>
    <row r="2750" spans="14:15" ht="12.65" customHeight="1" x14ac:dyDescent="0.25">
      <c r="N2750" s="21">
        <v>38342</v>
      </c>
      <c r="O2750" s="17">
        <v>3.4000000000000002E-2</v>
      </c>
    </row>
    <row r="2751" spans="14:15" ht="12.65" customHeight="1" x14ac:dyDescent="0.25">
      <c r="N2751" s="21">
        <v>38343</v>
      </c>
      <c r="O2751" s="17">
        <v>3.4099999999999998E-2</v>
      </c>
    </row>
    <row r="2752" spans="14:15" ht="12.65" customHeight="1" x14ac:dyDescent="0.25">
      <c r="N2752" s="21">
        <v>38344</v>
      </c>
      <c r="O2752" s="17">
        <v>3.4099999999999998E-2</v>
      </c>
    </row>
    <row r="2753" spans="14:15" ht="12.65" customHeight="1" x14ac:dyDescent="0.25">
      <c r="N2753" s="21">
        <v>38345</v>
      </c>
      <c r="O2753" s="17">
        <v>3.4200000000000001E-2</v>
      </c>
    </row>
    <row r="2754" spans="14:15" ht="12.65" customHeight="1" x14ac:dyDescent="0.25">
      <c r="N2754" s="21">
        <v>38348</v>
      </c>
      <c r="O2754" s="17">
        <v>3.4200000000000001E-2</v>
      </c>
    </row>
    <row r="2755" spans="14:15" ht="12.65" customHeight="1" x14ac:dyDescent="0.25">
      <c r="N2755" s="21">
        <v>38349</v>
      </c>
      <c r="O2755" s="17">
        <v>3.4200000000000001E-2</v>
      </c>
    </row>
    <row r="2756" spans="14:15" ht="12.65" customHeight="1" x14ac:dyDescent="0.25">
      <c r="N2756" s="21">
        <v>38350</v>
      </c>
      <c r="O2756" s="17">
        <v>3.4200000000000001E-2</v>
      </c>
    </row>
    <row r="2757" spans="14:15" ht="12.65" customHeight="1" x14ac:dyDescent="0.25">
      <c r="N2757" s="21">
        <v>38351</v>
      </c>
      <c r="O2757" s="17">
        <v>3.4299999999999997E-2</v>
      </c>
    </row>
    <row r="2758" spans="14:15" ht="12.65" customHeight="1" x14ac:dyDescent="0.25">
      <c r="N2758" s="21">
        <v>38352</v>
      </c>
      <c r="O2758" s="17">
        <v>3.4299999999999997E-2</v>
      </c>
    </row>
    <row r="2759" spans="14:15" ht="12.65" customHeight="1" x14ac:dyDescent="0.25">
      <c r="N2759" s="21">
        <v>38355</v>
      </c>
      <c r="O2759" s="17">
        <v>3.4450000000000001E-2</v>
      </c>
    </row>
    <row r="2760" spans="14:15" ht="12.65" customHeight="1" x14ac:dyDescent="0.25">
      <c r="N2760" s="21">
        <v>38356</v>
      </c>
      <c r="O2760" s="17">
        <v>3.4500000000000003E-2</v>
      </c>
    </row>
    <row r="2761" spans="14:15" ht="12.65" customHeight="1" x14ac:dyDescent="0.25">
      <c r="N2761" s="21">
        <v>38357</v>
      </c>
      <c r="O2761" s="17">
        <v>3.4500000000000003E-2</v>
      </c>
    </row>
    <row r="2762" spans="14:15" ht="12.65" customHeight="1" x14ac:dyDescent="0.25">
      <c r="N2762" s="21">
        <v>38358</v>
      </c>
      <c r="O2762" s="17">
        <v>3.4500000000000003E-2</v>
      </c>
    </row>
    <row r="2763" spans="14:15" ht="12.65" customHeight="1" x14ac:dyDescent="0.25">
      <c r="N2763" s="21">
        <v>38359</v>
      </c>
      <c r="O2763" s="17">
        <v>3.4500000000000003E-2</v>
      </c>
    </row>
    <row r="2764" spans="14:15" ht="12.65" customHeight="1" x14ac:dyDescent="0.25">
      <c r="N2764" s="21">
        <v>38362</v>
      </c>
      <c r="O2764" s="17">
        <v>3.4500000000000003E-2</v>
      </c>
    </row>
    <row r="2765" spans="14:15" ht="12.65" customHeight="1" x14ac:dyDescent="0.25">
      <c r="N2765" s="21">
        <v>38363</v>
      </c>
      <c r="O2765" s="17">
        <v>3.4500000000000003E-2</v>
      </c>
    </row>
    <row r="2766" spans="14:15" ht="12.65" customHeight="1" x14ac:dyDescent="0.25">
      <c r="N2766" s="21">
        <v>38364</v>
      </c>
      <c r="O2766" s="17">
        <v>3.4500000000000003E-2</v>
      </c>
    </row>
    <row r="2767" spans="14:15" ht="12.65" customHeight="1" x14ac:dyDescent="0.25">
      <c r="N2767" s="21">
        <v>38365</v>
      </c>
      <c r="O2767" s="17">
        <v>3.4500000000000003E-2</v>
      </c>
    </row>
    <row r="2768" spans="14:15" ht="12.65" customHeight="1" x14ac:dyDescent="0.25">
      <c r="N2768" s="21">
        <v>38366</v>
      </c>
      <c r="O2768" s="17">
        <v>3.4500000000000003E-2</v>
      </c>
    </row>
    <row r="2769" spans="14:15" ht="12.65" customHeight="1" x14ac:dyDescent="0.25">
      <c r="N2769" s="21">
        <v>38369</v>
      </c>
      <c r="O2769" s="17">
        <v>3.4500000000000003E-2</v>
      </c>
    </row>
    <row r="2770" spans="14:15" ht="12.65" customHeight="1" x14ac:dyDescent="0.25">
      <c r="N2770" s="21">
        <v>38370</v>
      </c>
      <c r="O2770" s="17">
        <v>3.4500000000000003E-2</v>
      </c>
    </row>
    <row r="2771" spans="14:15" ht="12.65" customHeight="1" x14ac:dyDescent="0.25">
      <c r="N2771" s="21">
        <v>38371</v>
      </c>
      <c r="O2771" s="17">
        <v>3.4500000000000003E-2</v>
      </c>
    </row>
    <row r="2772" spans="14:15" ht="12.65" customHeight="1" x14ac:dyDescent="0.25">
      <c r="N2772" s="21">
        <v>38372</v>
      </c>
      <c r="O2772" s="17">
        <v>3.4500000000000003E-2</v>
      </c>
    </row>
    <row r="2773" spans="14:15" ht="12.65" customHeight="1" x14ac:dyDescent="0.25">
      <c r="N2773" s="21">
        <v>38373</v>
      </c>
      <c r="O2773" s="17">
        <v>3.4799999999999998E-2</v>
      </c>
    </row>
    <row r="2774" spans="14:15" ht="12.65" customHeight="1" x14ac:dyDescent="0.25">
      <c r="N2774" s="21">
        <v>38376</v>
      </c>
      <c r="O2774" s="17">
        <v>3.49E-2</v>
      </c>
    </row>
    <row r="2775" spans="14:15" ht="12.65" customHeight="1" x14ac:dyDescent="0.25">
      <c r="N2775" s="21">
        <v>38377</v>
      </c>
      <c r="O2775" s="17">
        <v>3.5200000000000002E-2</v>
      </c>
    </row>
    <row r="2776" spans="14:15" ht="12.65" customHeight="1" x14ac:dyDescent="0.25">
      <c r="N2776" s="21">
        <v>38378</v>
      </c>
      <c r="O2776" s="17">
        <v>3.5299999999999998E-2</v>
      </c>
    </row>
    <row r="2777" spans="14:15" ht="12.65" customHeight="1" x14ac:dyDescent="0.25">
      <c r="N2777" s="21">
        <v>38379</v>
      </c>
      <c r="O2777" s="17">
        <v>3.5299999999999998E-2</v>
      </c>
    </row>
    <row r="2778" spans="14:15" ht="12.65" customHeight="1" x14ac:dyDescent="0.25">
      <c r="N2778" s="21">
        <v>38380</v>
      </c>
      <c r="O2778" s="17">
        <v>3.5200000000000002E-2</v>
      </c>
    </row>
    <row r="2779" spans="14:15" ht="12.65" customHeight="1" x14ac:dyDescent="0.25">
      <c r="N2779" s="21">
        <v>38383</v>
      </c>
      <c r="O2779" s="17">
        <v>3.5700000000000003E-2</v>
      </c>
    </row>
    <row r="2780" spans="14:15" ht="12.65" customHeight="1" x14ac:dyDescent="0.25">
      <c r="N2780" s="21">
        <v>38384</v>
      </c>
      <c r="O2780" s="17">
        <v>3.5799999999999998E-2</v>
      </c>
    </row>
    <row r="2781" spans="14:15" ht="12.65" customHeight="1" x14ac:dyDescent="0.25">
      <c r="N2781" s="21">
        <v>38385</v>
      </c>
      <c r="O2781" s="17">
        <v>3.5799999999999998E-2</v>
      </c>
    </row>
    <row r="2782" spans="14:15" ht="12.65" customHeight="1" x14ac:dyDescent="0.25">
      <c r="N2782" s="21">
        <v>38386</v>
      </c>
      <c r="O2782" s="17">
        <v>3.5900000000000001E-2</v>
      </c>
    </row>
    <row r="2783" spans="14:15" ht="12.65" customHeight="1" x14ac:dyDescent="0.25">
      <c r="N2783" s="21">
        <v>38387</v>
      </c>
      <c r="O2783" s="17">
        <v>3.5999999999999997E-2</v>
      </c>
    </row>
    <row r="2784" spans="14:15" ht="12.65" customHeight="1" x14ac:dyDescent="0.25">
      <c r="N2784" s="21">
        <v>38390</v>
      </c>
      <c r="O2784" s="17">
        <v>3.5999999999999997E-2</v>
      </c>
    </row>
    <row r="2785" spans="14:15" ht="12.65" customHeight="1" x14ac:dyDescent="0.25">
      <c r="N2785" s="21">
        <v>38394</v>
      </c>
      <c r="O2785" s="17">
        <v>3.6299999999999999E-2</v>
      </c>
    </row>
    <row r="2786" spans="14:15" ht="12.65" customHeight="1" x14ac:dyDescent="0.25">
      <c r="N2786" s="21">
        <v>38397</v>
      </c>
      <c r="O2786" s="17">
        <v>3.6299999999999999E-2</v>
      </c>
    </row>
    <row r="2787" spans="14:15" ht="12.65" customHeight="1" x14ac:dyDescent="0.25">
      <c r="N2787" s="21">
        <v>38398</v>
      </c>
      <c r="O2787" s="17">
        <v>3.6299999999999999E-2</v>
      </c>
    </row>
    <row r="2788" spans="14:15" ht="12.65" customHeight="1" x14ac:dyDescent="0.25">
      <c r="N2788" s="21">
        <v>38399</v>
      </c>
      <c r="O2788" s="17">
        <v>3.6049999999999999E-2</v>
      </c>
    </row>
    <row r="2789" spans="14:15" ht="12.65" customHeight="1" x14ac:dyDescent="0.25">
      <c r="N2789" s="21">
        <v>38400</v>
      </c>
      <c r="O2789" s="17">
        <v>3.5900000000000001E-2</v>
      </c>
    </row>
    <row r="2790" spans="14:15" ht="12.65" customHeight="1" x14ac:dyDescent="0.25">
      <c r="N2790" s="21">
        <v>38401</v>
      </c>
      <c r="O2790" s="17">
        <v>3.5700000000000003E-2</v>
      </c>
    </row>
    <row r="2791" spans="14:15" ht="12.65" customHeight="1" x14ac:dyDescent="0.25">
      <c r="N2791" s="21">
        <v>38404</v>
      </c>
      <c r="O2791" s="17">
        <v>3.5650000000000001E-2</v>
      </c>
    </row>
    <row r="2792" spans="14:15" ht="12.65" customHeight="1" x14ac:dyDescent="0.25">
      <c r="N2792" s="21">
        <v>38405</v>
      </c>
      <c r="O2792" s="17">
        <v>3.5700000000000003E-2</v>
      </c>
    </row>
    <row r="2793" spans="14:15" ht="12.65" customHeight="1" x14ac:dyDescent="0.25">
      <c r="N2793" s="21">
        <v>38406</v>
      </c>
      <c r="O2793" s="17">
        <v>3.5700000000000003E-2</v>
      </c>
    </row>
    <row r="2794" spans="14:15" ht="12.65" customHeight="1" x14ac:dyDescent="0.25">
      <c r="N2794" s="21">
        <v>38407</v>
      </c>
      <c r="O2794" s="17">
        <v>3.5700000000000003E-2</v>
      </c>
    </row>
    <row r="2795" spans="14:15" ht="12.65" customHeight="1" x14ac:dyDescent="0.25">
      <c r="N2795" s="21">
        <v>38408</v>
      </c>
      <c r="O2795" s="17">
        <v>3.5700000000000003E-2</v>
      </c>
    </row>
    <row r="2796" spans="14:15" ht="12.65" customHeight="1" x14ac:dyDescent="0.25">
      <c r="N2796" s="21">
        <v>38411</v>
      </c>
      <c r="O2796" s="17">
        <v>3.5499999999999997E-2</v>
      </c>
    </row>
    <row r="2797" spans="14:15" ht="12.65" customHeight="1" x14ac:dyDescent="0.25">
      <c r="N2797" s="21">
        <v>38413</v>
      </c>
      <c r="O2797" s="17">
        <v>3.5499999999999997E-2</v>
      </c>
    </row>
    <row r="2798" spans="14:15" ht="12.65" customHeight="1" x14ac:dyDescent="0.25">
      <c r="N2798" s="21">
        <v>38414</v>
      </c>
      <c r="O2798" s="17">
        <v>3.5499999999999997E-2</v>
      </c>
    </row>
    <row r="2799" spans="14:15" ht="12.65" customHeight="1" x14ac:dyDescent="0.25">
      <c r="N2799" s="21">
        <v>38415</v>
      </c>
      <c r="O2799" s="17">
        <v>3.5499999999999997E-2</v>
      </c>
    </row>
    <row r="2800" spans="14:15" ht="12.65" customHeight="1" x14ac:dyDescent="0.25">
      <c r="N2800" s="21">
        <v>38418</v>
      </c>
      <c r="O2800" s="17">
        <v>3.5499999999999997E-2</v>
      </c>
    </row>
    <row r="2801" spans="14:15" ht="12.65" customHeight="1" x14ac:dyDescent="0.25">
      <c r="N2801" s="21">
        <v>38419</v>
      </c>
      <c r="O2801" s="17">
        <v>3.5499999999999997E-2</v>
      </c>
    </row>
    <row r="2802" spans="14:15" ht="12.65" customHeight="1" x14ac:dyDescent="0.25">
      <c r="N2802" s="21">
        <v>38420</v>
      </c>
      <c r="O2802" s="17">
        <v>3.5499999999999997E-2</v>
      </c>
    </row>
    <row r="2803" spans="14:15" ht="12.65" customHeight="1" x14ac:dyDescent="0.25">
      <c r="N2803" s="21">
        <v>38421</v>
      </c>
      <c r="O2803" s="17">
        <v>3.5499999999999997E-2</v>
      </c>
    </row>
    <row r="2804" spans="14:15" ht="12.65" customHeight="1" x14ac:dyDescent="0.25">
      <c r="N2804" s="21">
        <v>38422</v>
      </c>
      <c r="O2804" s="17">
        <v>3.5499999999999997E-2</v>
      </c>
    </row>
    <row r="2805" spans="14:15" ht="12.65" customHeight="1" x14ac:dyDescent="0.25">
      <c r="N2805" s="21">
        <v>38425</v>
      </c>
      <c r="O2805" s="17">
        <v>3.5499999999999997E-2</v>
      </c>
    </row>
    <row r="2806" spans="14:15" ht="12.65" customHeight="1" x14ac:dyDescent="0.25">
      <c r="N2806" s="21">
        <v>38426</v>
      </c>
      <c r="O2806" s="17">
        <v>3.5499999999999997E-2</v>
      </c>
    </row>
    <row r="2807" spans="14:15" ht="12.65" customHeight="1" x14ac:dyDescent="0.25">
      <c r="N2807" s="21">
        <v>38427</v>
      </c>
      <c r="O2807" s="17">
        <v>3.5499999999999997E-2</v>
      </c>
    </row>
    <row r="2808" spans="14:15" ht="12.65" customHeight="1" x14ac:dyDescent="0.25">
      <c r="N2808" s="21">
        <v>38428</v>
      </c>
      <c r="O2808" s="17">
        <v>3.5499999999999997E-2</v>
      </c>
    </row>
    <row r="2809" spans="14:15" ht="12.65" customHeight="1" x14ac:dyDescent="0.25">
      <c r="N2809" s="21">
        <v>38429</v>
      </c>
      <c r="O2809" s="17">
        <v>3.5499999999999997E-2</v>
      </c>
    </row>
    <row r="2810" spans="14:15" ht="12.65" customHeight="1" x14ac:dyDescent="0.25">
      <c r="N2810" s="21">
        <v>38432</v>
      </c>
      <c r="O2810" s="17">
        <v>3.5499999999999997E-2</v>
      </c>
    </row>
    <row r="2811" spans="14:15" ht="12.65" customHeight="1" x14ac:dyDescent="0.25">
      <c r="N2811" s="21">
        <v>38433</v>
      </c>
      <c r="O2811" s="17">
        <v>3.5499999999999997E-2</v>
      </c>
    </row>
    <row r="2812" spans="14:15" ht="12.65" customHeight="1" x14ac:dyDescent="0.25">
      <c r="N2812" s="21">
        <v>38434</v>
      </c>
      <c r="O2812" s="17">
        <v>3.5499999999999997E-2</v>
      </c>
    </row>
    <row r="2813" spans="14:15" ht="12.65" customHeight="1" x14ac:dyDescent="0.25">
      <c r="N2813" s="21">
        <v>38435</v>
      </c>
      <c r="O2813" s="17">
        <v>3.5499999999999997E-2</v>
      </c>
    </row>
    <row r="2814" spans="14:15" ht="12.65" customHeight="1" x14ac:dyDescent="0.25">
      <c r="N2814" s="21">
        <v>38436</v>
      </c>
      <c r="O2814" s="17">
        <v>3.5499999999999997E-2</v>
      </c>
    </row>
    <row r="2815" spans="14:15" ht="12.65" customHeight="1" x14ac:dyDescent="0.25">
      <c r="N2815" s="21">
        <v>38439</v>
      </c>
      <c r="O2815" s="17">
        <v>3.5499999999999997E-2</v>
      </c>
    </row>
    <row r="2816" spans="14:15" ht="12.65" customHeight="1" x14ac:dyDescent="0.25">
      <c r="N2816" s="21">
        <v>38440</v>
      </c>
      <c r="O2816" s="17">
        <v>3.5499999999999997E-2</v>
      </c>
    </row>
    <row r="2817" spans="14:15" ht="12.65" customHeight="1" x14ac:dyDescent="0.25">
      <c r="N2817" s="21">
        <v>38441</v>
      </c>
      <c r="O2817" s="17">
        <v>3.5400000000000001E-2</v>
      </c>
    </row>
    <row r="2818" spans="14:15" ht="12.65" customHeight="1" x14ac:dyDescent="0.25">
      <c r="N2818" s="21">
        <v>38442</v>
      </c>
      <c r="O2818" s="17">
        <v>3.5400000000000001E-2</v>
      </c>
    </row>
    <row r="2819" spans="14:15" ht="12.65" customHeight="1" x14ac:dyDescent="0.25">
      <c r="N2819" s="21">
        <v>38443</v>
      </c>
      <c r="O2819" s="17">
        <v>3.5400000000000001E-2</v>
      </c>
    </row>
    <row r="2820" spans="14:15" ht="12.65" customHeight="1" x14ac:dyDescent="0.25">
      <c r="N2820" s="21">
        <v>38446</v>
      </c>
      <c r="O2820" s="17">
        <v>3.5400000000000001E-2</v>
      </c>
    </row>
    <row r="2821" spans="14:15" ht="12.65" customHeight="1" x14ac:dyDescent="0.25">
      <c r="N2821" s="21">
        <v>38448</v>
      </c>
      <c r="O2821" s="17">
        <v>3.5400000000000001E-2</v>
      </c>
    </row>
    <row r="2822" spans="14:15" ht="12.65" customHeight="1" x14ac:dyDescent="0.25">
      <c r="N2822" s="21">
        <v>38449</v>
      </c>
      <c r="O2822" s="17">
        <v>3.5400000000000001E-2</v>
      </c>
    </row>
    <row r="2823" spans="14:15" ht="12.65" customHeight="1" x14ac:dyDescent="0.25">
      <c r="N2823" s="21">
        <v>38450</v>
      </c>
      <c r="O2823" s="17">
        <v>3.5349999999999999E-2</v>
      </c>
    </row>
    <row r="2824" spans="14:15" ht="12.65" customHeight="1" x14ac:dyDescent="0.25">
      <c r="N2824" s="21">
        <v>38453</v>
      </c>
      <c r="O2824" s="17">
        <v>3.5299999999999998E-2</v>
      </c>
    </row>
    <row r="2825" spans="14:15" ht="12.65" customHeight="1" x14ac:dyDescent="0.25">
      <c r="N2825" s="21">
        <v>38454</v>
      </c>
      <c r="O2825" s="17">
        <v>3.5299999999999998E-2</v>
      </c>
    </row>
    <row r="2826" spans="14:15" ht="12.65" customHeight="1" x14ac:dyDescent="0.25">
      <c r="N2826" s="21">
        <v>38455</v>
      </c>
      <c r="O2826" s="17">
        <v>3.5299999999999998E-2</v>
      </c>
    </row>
    <row r="2827" spans="14:15" ht="12.65" customHeight="1" x14ac:dyDescent="0.25">
      <c r="N2827" s="21">
        <v>38456</v>
      </c>
      <c r="O2827" s="17">
        <v>3.5299999999999998E-2</v>
      </c>
    </row>
    <row r="2828" spans="14:15" ht="12.65" customHeight="1" x14ac:dyDescent="0.25">
      <c r="N2828" s="21">
        <v>38457</v>
      </c>
      <c r="O2828" s="17">
        <v>3.5200000000000002E-2</v>
      </c>
    </row>
    <row r="2829" spans="14:15" ht="12.65" customHeight="1" x14ac:dyDescent="0.25">
      <c r="N2829" s="21">
        <v>38460</v>
      </c>
      <c r="O2829" s="17">
        <v>3.5099999999999999E-2</v>
      </c>
    </row>
    <row r="2830" spans="14:15" ht="12.65" customHeight="1" x14ac:dyDescent="0.25">
      <c r="N2830" s="21">
        <v>38461</v>
      </c>
      <c r="O2830" s="17">
        <v>3.5099999999999999E-2</v>
      </c>
    </row>
    <row r="2831" spans="14:15" ht="12.65" customHeight="1" x14ac:dyDescent="0.25">
      <c r="N2831" s="21">
        <v>38462</v>
      </c>
      <c r="O2831" s="17">
        <v>3.5000000000000003E-2</v>
      </c>
    </row>
    <row r="2832" spans="14:15" ht="12.65" customHeight="1" x14ac:dyDescent="0.25">
      <c r="N2832" s="21">
        <v>38463</v>
      </c>
      <c r="O2832" s="17">
        <v>3.5000000000000003E-2</v>
      </c>
    </row>
    <row r="2833" spans="14:15" ht="12.65" customHeight="1" x14ac:dyDescent="0.25">
      <c r="N2833" s="21">
        <v>38464</v>
      </c>
      <c r="O2833" s="17">
        <v>3.5000000000000003E-2</v>
      </c>
    </row>
    <row r="2834" spans="14:15" ht="12.65" customHeight="1" x14ac:dyDescent="0.25">
      <c r="N2834" s="21">
        <v>38467</v>
      </c>
      <c r="O2834" s="17">
        <v>3.5000000000000003E-2</v>
      </c>
    </row>
    <row r="2835" spans="14:15" ht="12.65" customHeight="1" x14ac:dyDescent="0.25">
      <c r="N2835" s="21">
        <v>38468</v>
      </c>
      <c r="O2835" s="17">
        <v>3.5000000000000003E-2</v>
      </c>
    </row>
    <row r="2836" spans="14:15" ht="12.65" customHeight="1" x14ac:dyDescent="0.25">
      <c r="N2836" s="21">
        <v>38469</v>
      </c>
      <c r="O2836" s="17">
        <v>3.49E-2</v>
      </c>
    </row>
    <row r="2837" spans="14:15" ht="12.65" customHeight="1" x14ac:dyDescent="0.25">
      <c r="N2837" s="21">
        <v>38470</v>
      </c>
      <c r="O2837" s="17">
        <v>3.49E-2</v>
      </c>
    </row>
    <row r="2838" spans="14:15" ht="12.65" customHeight="1" x14ac:dyDescent="0.25">
      <c r="N2838" s="21">
        <v>38471</v>
      </c>
      <c r="O2838" s="17">
        <v>3.4799999999999998E-2</v>
      </c>
    </row>
    <row r="2839" spans="14:15" ht="12.65" customHeight="1" x14ac:dyDescent="0.25">
      <c r="N2839" s="21">
        <v>38474</v>
      </c>
      <c r="O2839" s="17">
        <v>3.4799999999999998E-2</v>
      </c>
    </row>
    <row r="2840" spans="14:15" ht="12.65" customHeight="1" x14ac:dyDescent="0.25">
      <c r="N2840" s="21">
        <v>38475</v>
      </c>
      <c r="O2840" s="17">
        <v>3.49E-2</v>
      </c>
    </row>
    <row r="2841" spans="14:15" ht="12.65" customHeight="1" x14ac:dyDescent="0.25">
      <c r="N2841" s="21">
        <v>38476</v>
      </c>
      <c r="O2841" s="17">
        <v>3.49E-2</v>
      </c>
    </row>
    <row r="2842" spans="14:15" ht="12.65" customHeight="1" x14ac:dyDescent="0.25">
      <c r="N2842" s="21">
        <v>38478</v>
      </c>
      <c r="O2842" s="17">
        <v>3.49E-2</v>
      </c>
    </row>
    <row r="2843" spans="14:15" ht="12.65" customHeight="1" x14ac:dyDescent="0.25">
      <c r="N2843" s="21">
        <v>38481</v>
      </c>
      <c r="O2843" s="17">
        <v>3.5000000000000003E-2</v>
      </c>
    </row>
    <row r="2844" spans="14:15" ht="12.65" customHeight="1" x14ac:dyDescent="0.25">
      <c r="N2844" s="21">
        <v>38482</v>
      </c>
      <c r="O2844" s="17">
        <v>3.5049999999999998E-2</v>
      </c>
    </row>
    <row r="2845" spans="14:15" ht="12.65" customHeight="1" x14ac:dyDescent="0.25">
      <c r="N2845" s="21">
        <v>38483</v>
      </c>
      <c r="O2845" s="17">
        <v>3.5099999999999999E-2</v>
      </c>
    </row>
    <row r="2846" spans="14:15" ht="12.65" customHeight="1" x14ac:dyDescent="0.25">
      <c r="N2846" s="21">
        <v>38484</v>
      </c>
      <c r="O2846" s="17">
        <v>3.5099999999999999E-2</v>
      </c>
    </row>
    <row r="2847" spans="14:15" ht="12.65" customHeight="1" x14ac:dyDescent="0.25">
      <c r="N2847" s="21">
        <v>38485</v>
      </c>
      <c r="O2847" s="17">
        <v>3.5099999999999999E-2</v>
      </c>
    </row>
    <row r="2848" spans="14:15" ht="12.65" customHeight="1" x14ac:dyDescent="0.25">
      <c r="N2848" s="21">
        <v>38488</v>
      </c>
      <c r="O2848" s="17">
        <v>3.5099999999999999E-2</v>
      </c>
    </row>
    <row r="2849" spans="14:15" ht="12.65" customHeight="1" x14ac:dyDescent="0.25">
      <c r="N2849" s="21">
        <v>38489</v>
      </c>
      <c r="O2849" s="17">
        <v>3.5099999999999999E-2</v>
      </c>
    </row>
    <row r="2850" spans="14:15" ht="12.65" customHeight="1" x14ac:dyDescent="0.25">
      <c r="N2850" s="21">
        <v>38490</v>
      </c>
      <c r="O2850" s="17">
        <v>3.5099999999999999E-2</v>
      </c>
    </row>
    <row r="2851" spans="14:15" ht="12.65" customHeight="1" x14ac:dyDescent="0.25">
      <c r="N2851" s="21">
        <v>38491</v>
      </c>
      <c r="O2851" s="17">
        <v>3.5099999999999999E-2</v>
      </c>
    </row>
    <row r="2852" spans="14:15" ht="12.65" customHeight="1" x14ac:dyDescent="0.25">
      <c r="N2852" s="21">
        <v>38492</v>
      </c>
      <c r="O2852" s="17">
        <v>3.5099999999999999E-2</v>
      </c>
    </row>
    <row r="2853" spans="14:15" ht="12.65" customHeight="1" x14ac:dyDescent="0.25">
      <c r="N2853" s="21">
        <v>38495</v>
      </c>
      <c r="O2853" s="17">
        <v>3.5099999999999999E-2</v>
      </c>
    </row>
    <row r="2854" spans="14:15" ht="12.65" customHeight="1" x14ac:dyDescent="0.25">
      <c r="N2854" s="21">
        <v>38496</v>
      </c>
      <c r="O2854" s="17">
        <v>3.5099999999999999E-2</v>
      </c>
    </row>
    <row r="2855" spans="14:15" ht="12.65" customHeight="1" x14ac:dyDescent="0.25">
      <c r="N2855" s="21">
        <v>38497</v>
      </c>
      <c r="O2855" s="17">
        <v>3.5099999999999999E-2</v>
      </c>
    </row>
    <row r="2856" spans="14:15" ht="12.65" customHeight="1" x14ac:dyDescent="0.25">
      <c r="N2856" s="21">
        <v>38498</v>
      </c>
      <c r="O2856" s="17">
        <v>3.5099999999999999E-2</v>
      </c>
    </row>
    <row r="2857" spans="14:15" ht="12.65" customHeight="1" x14ac:dyDescent="0.25">
      <c r="N2857" s="21">
        <v>38499</v>
      </c>
      <c r="O2857" s="17">
        <v>3.5150000000000001E-2</v>
      </c>
    </row>
    <row r="2858" spans="14:15" ht="12.65" customHeight="1" x14ac:dyDescent="0.25">
      <c r="N2858" s="21">
        <v>38502</v>
      </c>
      <c r="O2858" s="17">
        <v>3.5200000000000002E-2</v>
      </c>
    </row>
    <row r="2859" spans="14:15" ht="12.65" customHeight="1" x14ac:dyDescent="0.25">
      <c r="N2859" s="21">
        <v>38503</v>
      </c>
      <c r="O2859" s="17">
        <v>3.5200000000000002E-2</v>
      </c>
    </row>
    <row r="2860" spans="14:15" ht="12.65" customHeight="1" x14ac:dyDescent="0.25">
      <c r="N2860" s="21">
        <v>38504</v>
      </c>
      <c r="O2860" s="17">
        <v>3.5200000000000002E-2</v>
      </c>
    </row>
    <row r="2861" spans="14:15" ht="12.65" customHeight="1" x14ac:dyDescent="0.25">
      <c r="N2861" s="21">
        <v>38505</v>
      </c>
      <c r="O2861" s="17">
        <v>3.5200000000000002E-2</v>
      </c>
    </row>
    <row r="2862" spans="14:15" ht="12.65" customHeight="1" x14ac:dyDescent="0.25">
      <c r="N2862" s="21">
        <v>38506</v>
      </c>
      <c r="O2862" s="17">
        <v>3.5000000000000003E-2</v>
      </c>
    </row>
    <row r="2863" spans="14:15" ht="12.65" customHeight="1" x14ac:dyDescent="0.25">
      <c r="N2863" s="21">
        <v>38510</v>
      </c>
      <c r="O2863" s="17">
        <v>3.5049999999999998E-2</v>
      </c>
    </row>
    <row r="2864" spans="14:15" ht="12.65" customHeight="1" x14ac:dyDescent="0.25">
      <c r="N2864" s="21">
        <v>38511</v>
      </c>
      <c r="O2864" s="17">
        <v>3.5000000000000003E-2</v>
      </c>
    </row>
    <row r="2865" spans="14:15" ht="12.65" customHeight="1" x14ac:dyDescent="0.25">
      <c r="N2865" s="21">
        <v>38512</v>
      </c>
      <c r="O2865" s="17">
        <v>3.5000000000000003E-2</v>
      </c>
    </row>
    <row r="2866" spans="14:15" ht="12.65" customHeight="1" x14ac:dyDescent="0.25">
      <c r="N2866" s="21">
        <v>38513</v>
      </c>
      <c r="O2866" s="17">
        <v>3.5000000000000003E-2</v>
      </c>
    </row>
    <row r="2867" spans="14:15" ht="12.65" customHeight="1" x14ac:dyDescent="0.25">
      <c r="N2867" s="21">
        <v>38516</v>
      </c>
      <c r="O2867" s="17">
        <v>3.5099999999999999E-2</v>
      </c>
    </row>
    <row r="2868" spans="14:15" ht="12.65" customHeight="1" x14ac:dyDescent="0.25">
      <c r="N2868" s="21">
        <v>38517</v>
      </c>
      <c r="O2868" s="17">
        <v>3.5099999999999999E-2</v>
      </c>
    </row>
    <row r="2869" spans="14:15" ht="12.65" customHeight="1" x14ac:dyDescent="0.25">
      <c r="N2869" s="21">
        <v>38518</v>
      </c>
      <c r="O2869" s="17">
        <v>3.5200000000000002E-2</v>
      </c>
    </row>
    <row r="2870" spans="14:15" ht="12.65" customHeight="1" x14ac:dyDescent="0.25">
      <c r="N2870" s="21">
        <v>38519</v>
      </c>
      <c r="O2870" s="17">
        <v>3.5200000000000002E-2</v>
      </c>
    </row>
    <row r="2871" spans="14:15" ht="12.65" customHeight="1" x14ac:dyDescent="0.25">
      <c r="N2871" s="21">
        <v>38520</v>
      </c>
      <c r="O2871" s="17">
        <v>3.5200000000000002E-2</v>
      </c>
    </row>
    <row r="2872" spans="14:15" ht="12.65" customHeight="1" x14ac:dyDescent="0.25">
      <c r="N2872" s="21">
        <v>38523</v>
      </c>
      <c r="O2872" s="17">
        <v>3.5099999999999999E-2</v>
      </c>
    </row>
    <row r="2873" spans="14:15" ht="12.65" customHeight="1" x14ac:dyDescent="0.25">
      <c r="N2873" s="21">
        <v>38524</v>
      </c>
      <c r="O2873" s="17">
        <v>3.5099999999999999E-2</v>
      </c>
    </row>
    <row r="2874" spans="14:15" ht="12.65" customHeight="1" x14ac:dyDescent="0.25">
      <c r="N2874" s="21">
        <v>38525</v>
      </c>
      <c r="O2874" s="17">
        <v>3.5200000000000002E-2</v>
      </c>
    </row>
    <row r="2875" spans="14:15" ht="12.65" customHeight="1" x14ac:dyDescent="0.25">
      <c r="N2875" s="21">
        <v>38526</v>
      </c>
      <c r="O2875" s="17">
        <v>3.5200000000000002E-2</v>
      </c>
    </row>
    <row r="2876" spans="14:15" ht="12.65" customHeight="1" x14ac:dyDescent="0.25">
      <c r="N2876" s="21">
        <v>38527</v>
      </c>
      <c r="O2876" s="17">
        <v>3.5099999999999999E-2</v>
      </c>
    </row>
    <row r="2877" spans="14:15" ht="12.65" customHeight="1" x14ac:dyDescent="0.25">
      <c r="N2877" s="21">
        <v>38530</v>
      </c>
      <c r="O2877" s="17">
        <v>3.5099999999999999E-2</v>
      </c>
    </row>
    <row r="2878" spans="14:15" ht="12.65" customHeight="1" x14ac:dyDescent="0.25">
      <c r="N2878" s="21">
        <v>38531</v>
      </c>
      <c r="O2878" s="17">
        <v>3.5099999999999999E-2</v>
      </c>
    </row>
    <row r="2879" spans="14:15" ht="12.65" customHeight="1" x14ac:dyDescent="0.25">
      <c r="N2879" s="21">
        <v>38532</v>
      </c>
      <c r="O2879" s="17">
        <v>3.5200000000000002E-2</v>
      </c>
    </row>
    <row r="2880" spans="14:15" ht="12.65" customHeight="1" x14ac:dyDescent="0.25">
      <c r="N2880" s="21">
        <v>38533</v>
      </c>
      <c r="O2880" s="17">
        <v>3.5400000000000001E-2</v>
      </c>
    </row>
    <row r="2881" spans="14:15" ht="12.65" customHeight="1" x14ac:dyDescent="0.25">
      <c r="N2881" s="21">
        <v>38534</v>
      </c>
      <c r="O2881" s="17">
        <v>3.5299999999999998E-2</v>
      </c>
    </row>
    <row r="2882" spans="14:15" ht="12.65" customHeight="1" x14ac:dyDescent="0.25">
      <c r="N2882" s="21">
        <v>38537</v>
      </c>
      <c r="O2882" s="17">
        <v>3.5400000000000001E-2</v>
      </c>
    </row>
    <row r="2883" spans="14:15" ht="12.65" customHeight="1" x14ac:dyDescent="0.25">
      <c r="N2883" s="21">
        <v>38538</v>
      </c>
      <c r="O2883" s="17">
        <v>3.5299999999999998E-2</v>
      </c>
    </row>
    <row r="2884" spans="14:15" ht="12.65" customHeight="1" x14ac:dyDescent="0.25">
      <c r="N2884" s="21">
        <v>38539</v>
      </c>
      <c r="O2884" s="17">
        <v>3.5299999999999998E-2</v>
      </c>
    </row>
    <row r="2885" spans="14:15" ht="12.65" customHeight="1" x14ac:dyDescent="0.25">
      <c r="N2885" s="21">
        <v>38540</v>
      </c>
      <c r="O2885" s="17">
        <v>3.5299999999999998E-2</v>
      </c>
    </row>
    <row r="2886" spans="14:15" ht="12.65" customHeight="1" x14ac:dyDescent="0.25">
      <c r="N2886" s="21">
        <v>38541</v>
      </c>
      <c r="O2886" s="17">
        <v>3.5299999999999998E-2</v>
      </c>
    </row>
    <row r="2887" spans="14:15" ht="12.65" customHeight="1" x14ac:dyDescent="0.25">
      <c r="N2887" s="21">
        <v>38544</v>
      </c>
      <c r="O2887" s="17">
        <v>3.5299999999999998E-2</v>
      </c>
    </row>
    <row r="2888" spans="14:15" ht="12.65" customHeight="1" x14ac:dyDescent="0.25">
      <c r="N2888" s="21">
        <v>38545</v>
      </c>
      <c r="O2888" s="17">
        <v>3.5200000000000002E-2</v>
      </c>
    </row>
    <row r="2889" spans="14:15" ht="12.65" customHeight="1" x14ac:dyDescent="0.25">
      <c r="N2889" s="21">
        <v>38546</v>
      </c>
      <c r="O2889" s="17">
        <v>3.5200000000000002E-2</v>
      </c>
    </row>
    <row r="2890" spans="14:15" ht="12.65" customHeight="1" x14ac:dyDescent="0.25">
      <c r="N2890" s="21">
        <v>38547</v>
      </c>
      <c r="O2890" s="17">
        <v>3.5099999999999999E-2</v>
      </c>
    </row>
    <row r="2891" spans="14:15" ht="12.65" customHeight="1" x14ac:dyDescent="0.25">
      <c r="N2891" s="21">
        <v>38548</v>
      </c>
      <c r="O2891" s="17">
        <v>3.5099999999999999E-2</v>
      </c>
    </row>
    <row r="2892" spans="14:15" ht="12.65" customHeight="1" x14ac:dyDescent="0.25">
      <c r="N2892" s="21">
        <v>38551</v>
      </c>
      <c r="O2892" s="17">
        <v>3.5000000000000003E-2</v>
      </c>
    </row>
    <row r="2893" spans="14:15" ht="12.65" customHeight="1" x14ac:dyDescent="0.25">
      <c r="N2893" s="21">
        <v>38552</v>
      </c>
      <c r="O2893" s="17">
        <v>3.5000000000000003E-2</v>
      </c>
    </row>
    <row r="2894" spans="14:15" ht="12.65" customHeight="1" x14ac:dyDescent="0.25">
      <c r="N2894" s="21">
        <v>38553</v>
      </c>
      <c r="O2894" s="17">
        <v>3.5000000000000003E-2</v>
      </c>
    </row>
    <row r="2895" spans="14:15" ht="12.65" customHeight="1" x14ac:dyDescent="0.25">
      <c r="N2895" s="21">
        <v>38554</v>
      </c>
      <c r="O2895" s="17">
        <v>3.49E-2</v>
      </c>
    </row>
    <row r="2896" spans="14:15" ht="12.65" customHeight="1" x14ac:dyDescent="0.25">
      <c r="N2896" s="21">
        <v>38555</v>
      </c>
      <c r="O2896" s="17">
        <v>3.4799999999999998E-2</v>
      </c>
    </row>
    <row r="2897" spans="14:15" ht="12.65" customHeight="1" x14ac:dyDescent="0.25">
      <c r="N2897" s="21">
        <v>38558</v>
      </c>
      <c r="O2897" s="17">
        <v>3.4799999999999998E-2</v>
      </c>
    </row>
    <row r="2898" spans="14:15" ht="12.65" customHeight="1" x14ac:dyDescent="0.25">
      <c r="N2898" s="21">
        <v>38559</v>
      </c>
      <c r="O2898" s="17">
        <v>3.49E-2</v>
      </c>
    </row>
    <row r="2899" spans="14:15" ht="12.65" customHeight="1" x14ac:dyDescent="0.25">
      <c r="N2899" s="21">
        <v>38560</v>
      </c>
      <c r="O2899" s="17">
        <v>3.49E-2</v>
      </c>
    </row>
    <row r="2900" spans="14:15" ht="12.65" customHeight="1" x14ac:dyDescent="0.25">
      <c r="N2900" s="21">
        <v>38561</v>
      </c>
      <c r="O2900" s="17">
        <v>3.49E-2</v>
      </c>
    </row>
    <row r="2901" spans="14:15" ht="12.65" customHeight="1" x14ac:dyDescent="0.25">
      <c r="N2901" s="21">
        <v>38562</v>
      </c>
      <c r="O2901" s="17">
        <v>3.49E-2</v>
      </c>
    </row>
    <row r="2902" spans="14:15" ht="12.65" customHeight="1" x14ac:dyDescent="0.25">
      <c r="N2902" s="21">
        <v>38565</v>
      </c>
      <c r="O2902" s="17">
        <v>3.5000000000000003E-2</v>
      </c>
    </row>
    <row r="2903" spans="14:15" ht="12.65" customHeight="1" x14ac:dyDescent="0.25">
      <c r="N2903" s="21">
        <v>38566</v>
      </c>
      <c r="O2903" s="17">
        <v>3.5000000000000003E-2</v>
      </c>
    </row>
    <row r="2904" spans="14:15" ht="12.65" customHeight="1" x14ac:dyDescent="0.25">
      <c r="N2904" s="21">
        <v>38567</v>
      </c>
      <c r="O2904" s="17">
        <v>3.5000000000000003E-2</v>
      </c>
    </row>
    <row r="2905" spans="14:15" ht="12.65" customHeight="1" x14ac:dyDescent="0.25">
      <c r="N2905" s="21">
        <v>38568</v>
      </c>
      <c r="O2905" s="17">
        <v>3.5000000000000003E-2</v>
      </c>
    </row>
    <row r="2906" spans="14:15" ht="12.65" customHeight="1" x14ac:dyDescent="0.25">
      <c r="N2906" s="21">
        <v>38569</v>
      </c>
      <c r="O2906" s="17">
        <v>3.5000000000000003E-2</v>
      </c>
    </row>
    <row r="2907" spans="14:15" ht="12.65" customHeight="1" x14ac:dyDescent="0.25">
      <c r="N2907" s="21">
        <v>38572</v>
      </c>
      <c r="O2907" s="17">
        <v>3.5000000000000003E-2</v>
      </c>
    </row>
    <row r="2908" spans="14:15" ht="12.65" customHeight="1" x14ac:dyDescent="0.25">
      <c r="N2908" s="21">
        <v>38573</v>
      </c>
      <c r="O2908" s="17">
        <v>3.5000000000000003E-2</v>
      </c>
    </row>
    <row r="2909" spans="14:15" ht="12.65" customHeight="1" x14ac:dyDescent="0.25">
      <c r="N2909" s="21">
        <v>38574</v>
      </c>
      <c r="O2909" s="17">
        <v>3.5000000000000003E-2</v>
      </c>
    </row>
    <row r="2910" spans="14:15" ht="12.65" customHeight="1" x14ac:dyDescent="0.25">
      <c r="N2910" s="21">
        <v>38575</v>
      </c>
      <c r="O2910" s="17">
        <v>3.5000000000000003E-2</v>
      </c>
    </row>
    <row r="2911" spans="14:15" ht="12.65" customHeight="1" x14ac:dyDescent="0.25">
      <c r="N2911" s="21">
        <v>38576</v>
      </c>
      <c r="O2911" s="17">
        <v>3.5000000000000003E-2</v>
      </c>
    </row>
    <row r="2912" spans="14:15" ht="12.65" customHeight="1" x14ac:dyDescent="0.25">
      <c r="N2912" s="21">
        <v>38580</v>
      </c>
      <c r="O2912" s="17">
        <v>3.49E-2</v>
      </c>
    </row>
    <row r="2913" spans="14:15" ht="12.65" customHeight="1" x14ac:dyDescent="0.25">
      <c r="N2913" s="21">
        <v>38581</v>
      </c>
      <c r="O2913" s="17">
        <v>3.49E-2</v>
      </c>
    </row>
    <row r="2914" spans="14:15" ht="12.65" customHeight="1" x14ac:dyDescent="0.25">
      <c r="N2914" s="21">
        <v>38582</v>
      </c>
      <c r="O2914" s="17">
        <v>3.49E-2</v>
      </c>
    </row>
    <row r="2915" spans="14:15" ht="12.65" customHeight="1" x14ac:dyDescent="0.25">
      <c r="N2915" s="21">
        <v>38583</v>
      </c>
      <c r="O2915" s="17">
        <v>3.4799999999999998E-2</v>
      </c>
    </row>
    <row r="2916" spans="14:15" ht="12.65" customHeight="1" x14ac:dyDescent="0.25">
      <c r="N2916" s="21">
        <v>38586</v>
      </c>
      <c r="O2916" s="17">
        <v>3.4799999999999998E-2</v>
      </c>
    </row>
    <row r="2917" spans="14:15" ht="12.65" customHeight="1" x14ac:dyDescent="0.25">
      <c r="N2917" s="21">
        <v>38587</v>
      </c>
      <c r="O2917" s="17">
        <v>3.49E-2</v>
      </c>
    </row>
    <row r="2918" spans="14:15" ht="12.65" customHeight="1" x14ac:dyDescent="0.25">
      <c r="N2918" s="21">
        <v>38588</v>
      </c>
      <c r="O2918" s="17">
        <v>3.49E-2</v>
      </c>
    </row>
    <row r="2919" spans="14:15" ht="12.65" customHeight="1" x14ac:dyDescent="0.25">
      <c r="N2919" s="21">
        <v>38589</v>
      </c>
      <c r="O2919" s="17">
        <v>3.49E-2</v>
      </c>
    </row>
    <row r="2920" spans="14:15" ht="12.65" customHeight="1" x14ac:dyDescent="0.25">
      <c r="N2920" s="21">
        <v>38590</v>
      </c>
      <c r="O2920" s="17">
        <v>3.49E-2</v>
      </c>
    </row>
    <row r="2921" spans="14:15" ht="12.65" customHeight="1" x14ac:dyDescent="0.25">
      <c r="N2921" s="21">
        <v>38593</v>
      </c>
      <c r="O2921" s="17">
        <v>3.49E-2</v>
      </c>
    </row>
    <row r="2922" spans="14:15" ht="12.65" customHeight="1" x14ac:dyDescent="0.25">
      <c r="N2922" s="21">
        <v>38594</v>
      </c>
      <c r="O2922" s="17">
        <v>3.49E-2</v>
      </c>
    </row>
    <row r="2923" spans="14:15" ht="12.65" customHeight="1" x14ac:dyDescent="0.25">
      <c r="N2923" s="21">
        <v>38595</v>
      </c>
      <c r="O2923" s="17">
        <v>3.5099999999999999E-2</v>
      </c>
    </row>
    <row r="2924" spans="14:15" ht="12.65" customHeight="1" x14ac:dyDescent="0.25">
      <c r="N2924" s="21">
        <v>38596</v>
      </c>
      <c r="O2924" s="17">
        <v>3.5099999999999999E-2</v>
      </c>
    </row>
    <row r="2925" spans="14:15" ht="12.65" customHeight="1" x14ac:dyDescent="0.25">
      <c r="N2925" s="21">
        <v>38597</v>
      </c>
      <c r="O2925" s="17">
        <v>3.5099999999999999E-2</v>
      </c>
    </row>
    <row r="2926" spans="14:15" ht="12.65" customHeight="1" x14ac:dyDescent="0.25">
      <c r="N2926" s="21">
        <v>38600</v>
      </c>
      <c r="O2926" s="17">
        <v>3.5299999999999998E-2</v>
      </c>
    </row>
    <row r="2927" spans="14:15" ht="12.65" customHeight="1" x14ac:dyDescent="0.25">
      <c r="N2927" s="21">
        <v>38601</v>
      </c>
      <c r="O2927" s="17">
        <v>3.5299999999999998E-2</v>
      </c>
    </row>
    <row r="2928" spans="14:15" ht="12.65" customHeight="1" x14ac:dyDescent="0.25">
      <c r="N2928" s="21">
        <v>38602</v>
      </c>
      <c r="O2928" s="17">
        <v>3.5400000000000001E-2</v>
      </c>
    </row>
    <row r="2929" spans="14:15" ht="12.65" customHeight="1" x14ac:dyDescent="0.25">
      <c r="N2929" s="21">
        <v>38603</v>
      </c>
      <c r="O2929" s="17">
        <v>3.5499999999999997E-2</v>
      </c>
    </row>
    <row r="2930" spans="14:15" ht="12.65" customHeight="1" x14ac:dyDescent="0.25">
      <c r="N2930" s="21">
        <v>38604</v>
      </c>
      <c r="O2930" s="17">
        <v>3.5799999999999998E-2</v>
      </c>
    </row>
    <row r="2931" spans="14:15" ht="12.65" customHeight="1" x14ac:dyDescent="0.25">
      <c r="N2931" s="21">
        <v>38607</v>
      </c>
      <c r="O2931" s="17">
        <v>3.5799999999999998E-2</v>
      </c>
    </row>
    <row r="2932" spans="14:15" ht="12.65" customHeight="1" x14ac:dyDescent="0.25">
      <c r="N2932" s="21">
        <v>38608</v>
      </c>
      <c r="O2932" s="17">
        <v>3.5900000000000001E-2</v>
      </c>
    </row>
    <row r="2933" spans="14:15" ht="12.65" customHeight="1" x14ac:dyDescent="0.25">
      <c r="N2933" s="21">
        <v>38609</v>
      </c>
      <c r="O2933" s="17">
        <v>3.6299999999999999E-2</v>
      </c>
    </row>
    <row r="2934" spans="14:15" ht="12.65" customHeight="1" x14ac:dyDescent="0.25">
      <c r="N2934" s="21">
        <v>38610</v>
      </c>
      <c r="O2934" s="17">
        <v>3.6600000000000001E-2</v>
      </c>
    </row>
    <row r="2935" spans="14:15" ht="12.65" customHeight="1" x14ac:dyDescent="0.25">
      <c r="N2935" s="21">
        <v>38611</v>
      </c>
      <c r="O2935" s="17">
        <v>3.6949999999999997E-2</v>
      </c>
    </row>
    <row r="2936" spans="14:15" ht="12.65" customHeight="1" x14ac:dyDescent="0.25">
      <c r="N2936" s="21">
        <v>38615</v>
      </c>
      <c r="O2936" s="17">
        <v>3.7600000000000001E-2</v>
      </c>
    </row>
    <row r="2937" spans="14:15" ht="12.65" customHeight="1" x14ac:dyDescent="0.25">
      <c r="N2937" s="21">
        <v>38616</v>
      </c>
      <c r="O2937" s="17">
        <v>3.7900000000000003E-2</v>
      </c>
    </row>
    <row r="2938" spans="14:15" ht="12.65" customHeight="1" x14ac:dyDescent="0.25">
      <c r="N2938" s="21">
        <v>38617</v>
      </c>
      <c r="O2938" s="17">
        <v>3.8100000000000002E-2</v>
      </c>
    </row>
    <row r="2939" spans="14:15" ht="12.65" customHeight="1" x14ac:dyDescent="0.25">
      <c r="N2939" s="21">
        <v>38618</v>
      </c>
      <c r="O2939" s="17">
        <v>3.8199999999999998E-2</v>
      </c>
    </row>
    <row r="2940" spans="14:15" ht="12.65" customHeight="1" x14ac:dyDescent="0.25">
      <c r="N2940" s="21">
        <v>38621</v>
      </c>
      <c r="O2940" s="17">
        <v>3.8600000000000002E-2</v>
      </c>
    </row>
    <row r="2941" spans="14:15" ht="12.65" customHeight="1" x14ac:dyDescent="0.25">
      <c r="N2941" s="21">
        <v>38622</v>
      </c>
      <c r="O2941" s="17">
        <v>3.8699999999999998E-2</v>
      </c>
    </row>
    <row r="2942" spans="14:15" ht="12.65" customHeight="1" x14ac:dyDescent="0.25">
      <c r="N2942" s="21">
        <v>38623</v>
      </c>
      <c r="O2942" s="17">
        <v>3.9399999999999998E-2</v>
      </c>
    </row>
    <row r="2943" spans="14:15" ht="12.65" customHeight="1" x14ac:dyDescent="0.25">
      <c r="N2943" s="21">
        <v>38624</v>
      </c>
      <c r="O2943" s="17">
        <v>3.9300000000000002E-2</v>
      </c>
    </row>
    <row r="2944" spans="14:15" ht="12.65" customHeight="1" x14ac:dyDescent="0.25">
      <c r="N2944" s="21">
        <v>38625</v>
      </c>
      <c r="O2944" s="17">
        <v>3.9300000000000002E-2</v>
      </c>
    </row>
    <row r="2945" spans="14:15" ht="12.65" customHeight="1" x14ac:dyDescent="0.25">
      <c r="N2945" s="21">
        <v>38629</v>
      </c>
      <c r="O2945" s="17">
        <v>3.9800000000000002E-2</v>
      </c>
    </row>
    <row r="2946" spans="14:15" ht="12.65" customHeight="1" x14ac:dyDescent="0.25">
      <c r="N2946" s="21">
        <v>38630</v>
      </c>
      <c r="O2946" s="17">
        <v>3.9800000000000002E-2</v>
      </c>
    </row>
    <row r="2947" spans="14:15" ht="12.65" customHeight="1" x14ac:dyDescent="0.25">
      <c r="N2947" s="21">
        <v>38631</v>
      </c>
      <c r="O2947" s="17">
        <v>3.9699999999999999E-2</v>
      </c>
    </row>
    <row r="2948" spans="14:15" ht="12.65" customHeight="1" x14ac:dyDescent="0.25">
      <c r="N2948" s="21">
        <v>38632</v>
      </c>
      <c r="O2948" s="17">
        <v>3.9699999999999999E-2</v>
      </c>
    </row>
    <row r="2949" spans="14:15" ht="12.65" customHeight="1" x14ac:dyDescent="0.25">
      <c r="N2949" s="21">
        <v>38635</v>
      </c>
      <c r="O2949" s="17">
        <v>3.9800000000000002E-2</v>
      </c>
    </row>
    <row r="2950" spans="14:15" ht="12.65" customHeight="1" x14ac:dyDescent="0.25">
      <c r="N2950" s="21">
        <v>38636</v>
      </c>
      <c r="O2950" s="17">
        <v>3.9699999999999999E-2</v>
      </c>
    </row>
    <row r="2951" spans="14:15" ht="12.65" customHeight="1" x14ac:dyDescent="0.25">
      <c r="N2951" s="21">
        <v>38637</v>
      </c>
      <c r="O2951" s="17">
        <v>3.9699999999999999E-2</v>
      </c>
    </row>
    <row r="2952" spans="14:15" ht="12.65" customHeight="1" x14ac:dyDescent="0.25">
      <c r="N2952" s="21">
        <v>38638</v>
      </c>
      <c r="O2952" s="17">
        <v>3.9199999999999999E-2</v>
      </c>
    </row>
    <row r="2953" spans="14:15" ht="12.65" customHeight="1" x14ac:dyDescent="0.25">
      <c r="N2953" s="21">
        <v>38639</v>
      </c>
      <c r="O2953" s="17">
        <v>3.9199999999999999E-2</v>
      </c>
    </row>
    <row r="2954" spans="14:15" ht="12.65" customHeight="1" x14ac:dyDescent="0.25">
      <c r="N2954" s="21">
        <v>38642</v>
      </c>
      <c r="O2954" s="17">
        <v>3.9199999999999999E-2</v>
      </c>
    </row>
    <row r="2955" spans="14:15" ht="12.65" customHeight="1" x14ac:dyDescent="0.25">
      <c r="N2955" s="21">
        <v>38643</v>
      </c>
      <c r="O2955" s="17">
        <v>3.9E-2</v>
      </c>
    </row>
    <row r="2956" spans="14:15" ht="12.65" customHeight="1" x14ac:dyDescent="0.25">
      <c r="N2956" s="21">
        <v>38644</v>
      </c>
      <c r="O2956" s="17">
        <v>3.8699999999999998E-2</v>
      </c>
    </row>
    <row r="2957" spans="14:15" ht="12.65" customHeight="1" x14ac:dyDescent="0.25">
      <c r="N2957" s="21">
        <v>38645</v>
      </c>
      <c r="O2957" s="17">
        <v>3.8699999999999998E-2</v>
      </c>
    </row>
    <row r="2958" spans="14:15" ht="12.65" customHeight="1" x14ac:dyDescent="0.25">
      <c r="N2958" s="21">
        <v>38646</v>
      </c>
      <c r="O2958" s="17">
        <v>3.8699999999999998E-2</v>
      </c>
    </row>
    <row r="2959" spans="14:15" ht="12.65" customHeight="1" x14ac:dyDescent="0.25">
      <c r="N2959" s="21">
        <v>38649</v>
      </c>
      <c r="O2959" s="17">
        <v>3.8800000000000001E-2</v>
      </c>
    </row>
    <row r="2960" spans="14:15" ht="12.65" customHeight="1" x14ac:dyDescent="0.25">
      <c r="N2960" s="21">
        <v>38650</v>
      </c>
      <c r="O2960" s="17">
        <v>3.8899999999999997E-2</v>
      </c>
    </row>
    <row r="2961" spans="14:15" ht="12.65" customHeight="1" x14ac:dyDescent="0.25">
      <c r="N2961" s="21">
        <v>38651</v>
      </c>
      <c r="O2961" s="17">
        <v>3.8899999999999997E-2</v>
      </c>
    </row>
    <row r="2962" spans="14:15" ht="12.65" customHeight="1" x14ac:dyDescent="0.25">
      <c r="N2962" s="21">
        <v>38652</v>
      </c>
      <c r="O2962" s="17">
        <v>3.9E-2</v>
      </c>
    </row>
    <row r="2963" spans="14:15" ht="12.65" customHeight="1" x14ac:dyDescent="0.25">
      <c r="N2963" s="21">
        <v>38653</v>
      </c>
      <c r="O2963" s="17">
        <v>3.9100000000000003E-2</v>
      </c>
    </row>
    <row r="2964" spans="14:15" ht="12.65" customHeight="1" x14ac:dyDescent="0.25">
      <c r="N2964" s="21">
        <v>38656</v>
      </c>
      <c r="O2964" s="17">
        <v>3.9100000000000003E-2</v>
      </c>
    </row>
    <row r="2965" spans="14:15" ht="12.65" customHeight="1" x14ac:dyDescent="0.25">
      <c r="N2965" s="21">
        <v>38657</v>
      </c>
      <c r="O2965" s="17">
        <v>3.9300000000000002E-2</v>
      </c>
    </row>
    <row r="2966" spans="14:15" ht="12.65" customHeight="1" x14ac:dyDescent="0.25">
      <c r="N2966" s="21">
        <v>38658</v>
      </c>
      <c r="O2966" s="17">
        <v>3.95E-2</v>
      </c>
    </row>
    <row r="2967" spans="14:15" ht="12.65" customHeight="1" x14ac:dyDescent="0.25">
      <c r="N2967" s="21">
        <v>38659</v>
      </c>
      <c r="O2967" s="17">
        <v>3.95E-2</v>
      </c>
    </row>
    <row r="2968" spans="14:15" ht="12.65" customHeight="1" x14ac:dyDescent="0.25">
      <c r="N2968" s="21">
        <v>38660</v>
      </c>
      <c r="O2968" s="17">
        <v>3.9600000000000003E-2</v>
      </c>
    </row>
    <row r="2969" spans="14:15" ht="12.65" customHeight="1" x14ac:dyDescent="0.25">
      <c r="N2969" s="21">
        <v>38663</v>
      </c>
      <c r="O2969" s="17">
        <v>3.9600000000000003E-2</v>
      </c>
    </row>
    <row r="2970" spans="14:15" ht="12.65" customHeight="1" x14ac:dyDescent="0.25">
      <c r="N2970" s="21">
        <v>38664</v>
      </c>
      <c r="O2970" s="17">
        <v>3.95E-2</v>
      </c>
    </row>
    <row r="2971" spans="14:15" ht="12.65" customHeight="1" x14ac:dyDescent="0.25">
      <c r="N2971" s="21">
        <v>38665</v>
      </c>
      <c r="O2971" s="17">
        <v>3.95E-2</v>
      </c>
    </row>
    <row r="2972" spans="14:15" ht="12.65" customHeight="1" x14ac:dyDescent="0.25">
      <c r="N2972" s="21">
        <v>38666</v>
      </c>
      <c r="O2972" s="17">
        <v>3.95E-2</v>
      </c>
    </row>
    <row r="2973" spans="14:15" ht="12.65" customHeight="1" x14ac:dyDescent="0.25">
      <c r="N2973" s="21">
        <v>38667</v>
      </c>
      <c r="O2973" s="17">
        <v>3.95E-2</v>
      </c>
    </row>
    <row r="2974" spans="14:15" ht="12.65" customHeight="1" x14ac:dyDescent="0.25">
      <c r="N2974" s="21">
        <v>38670</v>
      </c>
      <c r="O2974" s="17">
        <v>3.95E-2</v>
      </c>
    </row>
    <row r="2975" spans="14:15" ht="12.65" customHeight="1" x14ac:dyDescent="0.25">
      <c r="N2975" s="21">
        <v>38671</v>
      </c>
      <c r="O2975" s="17">
        <v>3.9699999999999999E-2</v>
      </c>
    </row>
    <row r="2976" spans="14:15" ht="12.65" customHeight="1" x14ac:dyDescent="0.25">
      <c r="N2976" s="21">
        <v>38672</v>
      </c>
      <c r="O2976" s="17">
        <v>3.9699999999999999E-2</v>
      </c>
    </row>
    <row r="2977" spans="14:15" ht="12.65" customHeight="1" x14ac:dyDescent="0.25">
      <c r="N2977" s="21">
        <v>38673</v>
      </c>
      <c r="O2977" s="17">
        <v>3.9699999999999999E-2</v>
      </c>
    </row>
    <row r="2978" spans="14:15" ht="12.65" customHeight="1" x14ac:dyDescent="0.25">
      <c r="N2978" s="21">
        <v>38674</v>
      </c>
      <c r="O2978" s="17">
        <v>3.9699999999999999E-2</v>
      </c>
    </row>
    <row r="2979" spans="14:15" ht="12.65" customHeight="1" x14ac:dyDescent="0.25">
      <c r="N2979" s="21">
        <v>38677</v>
      </c>
      <c r="O2979" s="17">
        <v>3.9699999999999999E-2</v>
      </c>
    </row>
    <row r="2980" spans="14:15" ht="12.65" customHeight="1" x14ac:dyDescent="0.25">
      <c r="N2980" s="21">
        <v>38678</v>
      </c>
      <c r="O2980" s="17">
        <v>3.9699999999999999E-2</v>
      </c>
    </row>
    <row r="2981" spans="14:15" ht="12.65" customHeight="1" x14ac:dyDescent="0.25">
      <c r="N2981" s="21">
        <v>38679</v>
      </c>
      <c r="O2981" s="17">
        <v>3.9600000000000003E-2</v>
      </c>
    </row>
    <row r="2982" spans="14:15" ht="12.65" customHeight="1" x14ac:dyDescent="0.25">
      <c r="N2982" s="21">
        <v>38680</v>
      </c>
      <c r="O2982" s="17">
        <v>3.95E-2</v>
      </c>
    </row>
    <row r="2983" spans="14:15" ht="12.65" customHeight="1" x14ac:dyDescent="0.25">
      <c r="N2983" s="21">
        <v>38681</v>
      </c>
      <c r="O2983" s="17">
        <v>3.95E-2</v>
      </c>
    </row>
    <row r="2984" spans="14:15" ht="12.65" customHeight="1" x14ac:dyDescent="0.25">
      <c r="N2984" s="21">
        <v>38684</v>
      </c>
      <c r="O2984" s="17">
        <v>3.95E-2</v>
      </c>
    </row>
    <row r="2985" spans="14:15" ht="12.65" customHeight="1" x14ac:dyDescent="0.25">
      <c r="N2985" s="21">
        <v>38685</v>
      </c>
      <c r="O2985" s="17">
        <v>3.95E-2</v>
      </c>
    </row>
    <row r="2986" spans="14:15" ht="12.65" customHeight="1" x14ac:dyDescent="0.25">
      <c r="N2986" s="21">
        <v>38686</v>
      </c>
      <c r="O2986" s="17">
        <v>3.95E-2</v>
      </c>
    </row>
    <row r="2987" spans="14:15" ht="12.65" customHeight="1" x14ac:dyDescent="0.25">
      <c r="N2987" s="21">
        <v>38687</v>
      </c>
      <c r="O2987" s="17">
        <v>3.95E-2</v>
      </c>
    </row>
    <row r="2988" spans="14:15" ht="12.65" customHeight="1" x14ac:dyDescent="0.25">
      <c r="N2988" s="21">
        <v>38688</v>
      </c>
      <c r="O2988" s="17">
        <v>3.95E-2</v>
      </c>
    </row>
    <row r="2989" spans="14:15" ht="12.65" customHeight="1" x14ac:dyDescent="0.25">
      <c r="N2989" s="21">
        <v>38691</v>
      </c>
      <c r="O2989" s="17">
        <v>3.95E-2</v>
      </c>
    </row>
    <row r="2990" spans="14:15" ht="12.65" customHeight="1" x14ac:dyDescent="0.25">
      <c r="N2990" s="21">
        <v>38692</v>
      </c>
      <c r="O2990" s="17">
        <v>3.9600000000000003E-2</v>
      </c>
    </row>
    <row r="2991" spans="14:15" ht="12.65" customHeight="1" x14ac:dyDescent="0.25">
      <c r="N2991" s="21">
        <v>38693</v>
      </c>
      <c r="O2991" s="17">
        <v>3.9600000000000003E-2</v>
      </c>
    </row>
    <row r="2992" spans="14:15" ht="12.65" customHeight="1" x14ac:dyDescent="0.25">
      <c r="N2992" s="21">
        <v>38694</v>
      </c>
      <c r="O2992" s="17">
        <v>4.0300000000000002E-2</v>
      </c>
    </row>
    <row r="2993" spans="14:15" ht="12.65" customHeight="1" x14ac:dyDescent="0.25">
      <c r="N2993" s="21">
        <v>38695</v>
      </c>
      <c r="O2993" s="17">
        <v>4.0300000000000002E-2</v>
      </c>
    </row>
    <row r="2994" spans="14:15" ht="12.65" customHeight="1" x14ac:dyDescent="0.25">
      <c r="N2994" s="21">
        <v>38698</v>
      </c>
      <c r="O2994" s="17">
        <v>4.0300000000000002E-2</v>
      </c>
    </row>
    <row r="2995" spans="14:15" ht="12.65" customHeight="1" x14ac:dyDescent="0.25">
      <c r="N2995" s="21">
        <v>38699</v>
      </c>
      <c r="O2995" s="17">
        <v>4.0399999999999998E-2</v>
      </c>
    </row>
    <row r="2996" spans="14:15" ht="12.65" customHeight="1" x14ac:dyDescent="0.25">
      <c r="N2996" s="21">
        <v>38700</v>
      </c>
      <c r="O2996" s="17">
        <v>4.0500000000000001E-2</v>
      </c>
    </row>
    <row r="2997" spans="14:15" ht="12.65" customHeight="1" x14ac:dyDescent="0.25">
      <c r="N2997" s="21">
        <v>38701</v>
      </c>
      <c r="O2997" s="17">
        <v>4.0599999999999997E-2</v>
      </c>
    </row>
    <row r="2998" spans="14:15" ht="12.65" customHeight="1" x14ac:dyDescent="0.25">
      <c r="N2998" s="21">
        <v>38702</v>
      </c>
      <c r="O2998" s="17">
        <v>4.07E-2</v>
      </c>
    </row>
    <row r="2999" spans="14:15" ht="12.65" customHeight="1" x14ac:dyDescent="0.25">
      <c r="N2999" s="21">
        <v>38705</v>
      </c>
      <c r="O2999" s="17">
        <v>4.07E-2</v>
      </c>
    </row>
    <row r="3000" spans="14:15" ht="12.65" customHeight="1" x14ac:dyDescent="0.25">
      <c r="N3000" s="21">
        <v>38706</v>
      </c>
      <c r="O3000" s="17">
        <v>4.07E-2</v>
      </c>
    </row>
    <row r="3001" spans="14:15" ht="12.65" customHeight="1" x14ac:dyDescent="0.25">
      <c r="N3001" s="21">
        <v>38707</v>
      </c>
      <c r="O3001" s="17">
        <v>4.07E-2</v>
      </c>
    </row>
    <row r="3002" spans="14:15" ht="12.65" customHeight="1" x14ac:dyDescent="0.25">
      <c r="N3002" s="21">
        <v>38708</v>
      </c>
      <c r="O3002" s="17">
        <v>4.07E-2</v>
      </c>
    </row>
    <row r="3003" spans="14:15" ht="12.65" customHeight="1" x14ac:dyDescent="0.25">
      <c r="N3003" s="21">
        <v>38709</v>
      </c>
      <c r="O3003" s="17">
        <v>4.07E-2</v>
      </c>
    </row>
    <row r="3004" spans="14:15" ht="12.65" customHeight="1" x14ac:dyDescent="0.25">
      <c r="N3004" s="21">
        <v>38712</v>
      </c>
      <c r="O3004" s="17">
        <v>4.07E-2</v>
      </c>
    </row>
    <row r="3005" spans="14:15" ht="12.65" customHeight="1" x14ac:dyDescent="0.25">
      <c r="N3005" s="21">
        <v>38713</v>
      </c>
      <c r="O3005" s="17">
        <v>4.0800000000000003E-2</v>
      </c>
    </row>
    <row r="3006" spans="14:15" ht="12.65" customHeight="1" x14ac:dyDescent="0.25">
      <c r="N3006" s="21">
        <v>38714</v>
      </c>
      <c r="O3006" s="17">
        <v>4.0800000000000003E-2</v>
      </c>
    </row>
    <row r="3007" spans="14:15" ht="12.65" customHeight="1" x14ac:dyDescent="0.25">
      <c r="N3007" s="21">
        <v>38715</v>
      </c>
      <c r="O3007" s="17">
        <v>4.0899999999999999E-2</v>
      </c>
    </row>
    <row r="3008" spans="14:15" ht="12.65" customHeight="1" x14ac:dyDescent="0.25">
      <c r="N3008" s="21">
        <v>38716</v>
      </c>
      <c r="O3008" s="17">
        <v>4.0899999999999999E-2</v>
      </c>
    </row>
    <row r="3009" spans="14:15" ht="12.65" customHeight="1" x14ac:dyDescent="0.25">
      <c r="N3009" s="21">
        <v>38719</v>
      </c>
      <c r="O3009" s="17">
        <v>4.1000000000000002E-2</v>
      </c>
    </row>
    <row r="3010" spans="14:15" ht="12.65" customHeight="1" x14ac:dyDescent="0.25">
      <c r="N3010" s="21">
        <v>38720</v>
      </c>
      <c r="O3010" s="17">
        <v>4.1099999999999998E-2</v>
      </c>
    </row>
    <row r="3011" spans="14:15" ht="12.65" customHeight="1" x14ac:dyDescent="0.25">
      <c r="N3011" s="21">
        <v>38721</v>
      </c>
      <c r="O3011" s="17">
        <v>4.1200000000000001E-2</v>
      </c>
    </row>
    <row r="3012" spans="14:15" ht="12.65" customHeight="1" x14ac:dyDescent="0.25">
      <c r="N3012" s="21">
        <v>38722</v>
      </c>
      <c r="O3012" s="17">
        <v>4.1300000000000003E-2</v>
      </c>
    </row>
    <row r="3013" spans="14:15" ht="12.65" customHeight="1" x14ac:dyDescent="0.25">
      <c r="N3013" s="21">
        <v>38723</v>
      </c>
      <c r="O3013" s="17">
        <v>4.1399999999999999E-2</v>
      </c>
    </row>
    <row r="3014" spans="14:15" ht="12.65" customHeight="1" x14ac:dyDescent="0.25">
      <c r="N3014" s="21">
        <v>38726</v>
      </c>
      <c r="O3014" s="17">
        <v>4.1500000000000002E-2</v>
      </c>
    </row>
    <row r="3015" spans="14:15" ht="12.65" customHeight="1" x14ac:dyDescent="0.25">
      <c r="N3015" s="21">
        <v>38727</v>
      </c>
      <c r="O3015" s="17">
        <v>4.1599999999999998E-2</v>
      </c>
    </row>
    <row r="3016" spans="14:15" ht="12.65" customHeight="1" x14ac:dyDescent="0.25">
      <c r="N3016" s="21">
        <v>38728</v>
      </c>
      <c r="O3016" s="17">
        <v>4.1700000000000001E-2</v>
      </c>
    </row>
    <row r="3017" spans="14:15" ht="12.65" customHeight="1" x14ac:dyDescent="0.25">
      <c r="N3017" s="21">
        <v>38729</v>
      </c>
      <c r="O3017" s="17">
        <v>4.1700000000000001E-2</v>
      </c>
    </row>
    <row r="3018" spans="14:15" ht="12.65" customHeight="1" x14ac:dyDescent="0.25">
      <c r="N3018" s="21">
        <v>38730</v>
      </c>
      <c r="O3018" s="17">
        <v>4.1599999999999998E-2</v>
      </c>
    </row>
    <row r="3019" spans="14:15" ht="12.65" customHeight="1" x14ac:dyDescent="0.25">
      <c r="N3019" s="21">
        <v>38733</v>
      </c>
      <c r="O3019" s="17">
        <v>4.1599999999999998E-2</v>
      </c>
    </row>
    <row r="3020" spans="14:15" ht="12.65" customHeight="1" x14ac:dyDescent="0.25">
      <c r="N3020" s="21">
        <v>38734</v>
      </c>
      <c r="O3020" s="17">
        <v>4.1599999999999998E-2</v>
      </c>
    </row>
    <row r="3021" spans="14:15" ht="12.65" customHeight="1" x14ac:dyDescent="0.25">
      <c r="N3021" s="21">
        <v>38735</v>
      </c>
      <c r="O3021" s="17">
        <v>4.1599999999999998E-2</v>
      </c>
    </row>
    <row r="3022" spans="14:15" ht="12.65" customHeight="1" x14ac:dyDescent="0.25">
      <c r="N3022" s="21">
        <v>38736</v>
      </c>
      <c r="O3022" s="17">
        <v>4.1599999999999998E-2</v>
      </c>
    </row>
    <row r="3023" spans="14:15" ht="12.65" customHeight="1" x14ac:dyDescent="0.25">
      <c r="N3023" s="21">
        <v>38737</v>
      </c>
      <c r="O3023" s="17">
        <v>4.1599999999999998E-2</v>
      </c>
    </row>
    <row r="3024" spans="14:15" ht="12.65" customHeight="1" x14ac:dyDescent="0.25">
      <c r="N3024" s="21">
        <v>38740</v>
      </c>
      <c r="O3024" s="17">
        <v>4.1599999999999998E-2</v>
      </c>
    </row>
    <row r="3025" spans="14:15" ht="12.65" customHeight="1" x14ac:dyDescent="0.25">
      <c r="N3025" s="21">
        <v>38741</v>
      </c>
      <c r="O3025" s="17">
        <v>4.1599999999999998E-2</v>
      </c>
    </row>
    <row r="3026" spans="14:15" ht="12.65" customHeight="1" x14ac:dyDescent="0.25">
      <c r="N3026" s="21">
        <v>38742</v>
      </c>
      <c r="O3026" s="17">
        <v>4.1599999999999998E-2</v>
      </c>
    </row>
    <row r="3027" spans="14:15" ht="12.65" customHeight="1" x14ac:dyDescent="0.25">
      <c r="N3027" s="21">
        <v>38743</v>
      </c>
      <c r="O3027" s="17">
        <v>4.1599999999999998E-2</v>
      </c>
    </row>
    <row r="3028" spans="14:15" ht="12.65" customHeight="1" x14ac:dyDescent="0.25">
      <c r="N3028" s="21">
        <v>38744</v>
      </c>
      <c r="O3028" s="17">
        <v>4.1599999999999998E-2</v>
      </c>
    </row>
    <row r="3029" spans="14:15" ht="12.65" customHeight="1" x14ac:dyDescent="0.25">
      <c r="N3029" s="21">
        <v>38748</v>
      </c>
      <c r="O3029" s="17">
        <v>4.1700000000000001E-2</v>
      </c>
    </row>
    <row r="3030" spans="14:15" ht="12.65" customHeight="1" x14ac:dyDescent="0.25">
      <c r="N3030" s="21">
        <v>38749</v>
      </c>
      <c r="O3030" s="17">
        <v>4.2000000000000003E-2</v>
      </c>
    </row>
    <row r="3031" spans="14:15" ht="12.65" customHeight="1" x14ac:dyDescent="0.25">
      <c r="N3031" s="21">
        <v>38750</v>
      </c>
      <c r="O3031" s="17">
        <v>4.2099999999999999E-2</v>
      </c>
    </row>
    <row r="3032" spans="14:15" ht="12.65" customHeight="1" x14ac:dyDescent="0.25">
      <c r="N3032" s="21">
        <v>38751</v>
      </c>
      <c r="O3032" s="17">
        <v>4.2200000000000001E-2</v>
      </c>
    </row>
    <row r="3033" spans="14:15" ht="12.65" customHeight="1" x14ac:dyDescent="0.25">
      <c r="N3033" s="21">
        <v>38754</v>
      </c>
      <c r="O3033" s="17">
        <v>4.2299999999999997E-2</v>
      </c>
    </row>
    <row r="3034" spans="14:15" ht="12.65" customHeight="1" x14ac:dyDescent="0.25">
      <c r="N3034" s="21">
        <v>38755</v>
      </c>
      <c r="O3034" s="17">
        <v>4.2500000000000003E-2</v>
      </c>
    </row>
    <row r="3035" spans="14:15" ht="12.65" customHeight="1" x14ac:dyDescent="0.25">
      <c r="N3035" s="21">
        <v>38756</v>
      </c>
      <c r="O3035" s="17">
        <v>4.2599999999999999E-2</v>
      </c>
    </row>
    <row r="3036" spans="14:15" ht="12.65" customHeight="1" x14ac:dyDescent="0.25">
      <c r="N3036" s="21">
        <v>38757</v>
      </c>
      <c r="O3036" s="17">
        <v>4.2599999999999999E-2</v>
      </c>
    </row>
    <row r="3037" spans="14:15" ht="12.65" customHeight="1" x14ac:dyDescent="0.25">
      <c r="N3037" s="21">
        <v>38758</v>
      </c>
      <c r="O3037" s="17">
        <v>4.2599999999999999E-2</v>
      </c>
    </row>
    <row r="3038" spans="14:15" ht="12.65" customHeight="1" x14ac:dyDescent="0.25">
      <c r="N3038" s="21">
        <v>38761</v>
      </c>
      <c r="O3038" s="17">
        <v>4.2599999999999999E-2</v>
      </c>
    </row>
    <row r="3039" spans="14:15" ht="12.65" customHeight="1" x14ac:dyDescent="0.25">
      <c r="N3039" s="21">
        <v>38762</v>
      </c>
      <c r="O3039" s="17">
        <v>4.2599999999999999E-2</v>
      </c>
    </row>
    <row r="3040" spans="14:15" ht="12.65" customHeight="1" x14ac:dyDescent="0.25">
      <c r="N3040" s="21">
        <v>38763</v>
      </c>
      <c r="O3040" s="17">
        <v>4.2599999999999999E-2</v>
      </c>
    </row>
    <row r="3041" spans="14:15" ht="12.65" customHeight="1" x14ac:dyDescent="0.25">
      <c r="N3041" s="21">
        <v>38764</v>
      </c>
      <c r="O3041" s="17">
        <v>4.2599999999999999E-2</v>
      </c>
    </row>
    <row r="3042" spans="14:15" ht="12.65" customHeight="1" x14ac:dyDescent="0.25">
      <c r="N3042" s="21">
        <v>38765</v>
      </c>
      <c r="O3042" s="17">
        <v>4.2599999999999999E-2</v>
      </c>
    </row>
    <row r="3043" spans="14:15" ht="12.65" customHeight="1" x14ac:dyDescent="0.25">
      <c r="N3043" s="21">
        <v>38768</v>
      </c>
      <c r="O3043" s="17">
        <v>4.2599999999999999E-2</v>
      </c>
    </row>
    <row r="3044" spans="14:15" ht="12.65" customHeight="1" x14ac:dyDescent="0.25">
      <c r="N3044" s="21">
        <v>38769</v>
      </c>
      <c r="O3044" s="17">
        <v>4.2599999999999999E-2</v>
      </c>
    </row>
    <row r="3045" spans="14:15" ht="12.65" customHeight="1" x14ac:dyDescent="0.25">
      <c r="N3045" s="21">
        <v>38770</v>
      </c>
      <c r="O3045" s="17">
        <v>4.2599999999999999E-2</v>
      </c>
    </row>
    <row r="3046" spans="14:15" ht="12.65" customHeight="1" x14ac:dyDescent="0.25">
      <c r="N3046" s="21">
        <v>38771</v>
      </c>
      <c r="O3046" s="17">
        <v>4.2599999999999999E-2</v>
      </c>
    </row>
    <row r="3047" spans="14:15" ht="12.65" customHeight="1" x14ac:dyDescent="0.25">
      <c r="N3047" s="21">
        <v>38772</v>
      </c>
      <c r="O3047" s="17">
        <v>4.2599999999999999E-2</v>
      </c>
    </row>
    <row r="3048" spans="14:15" ht="12.65" customHeight="1" x14ac:dyDescent="0.25">
      <c r="N3048" s="21">
        <v>38775</v>
      </c>
      <c r="O3048" s="17">
        <v>4.2599999999999999E-2</v>
      </c>
    </row>
    <row r="3049" spans="14:15" ht="12.65" customHeight="1" x14ac:dyDescent="0.25">
      <c r="N3049" s="21">
        <v>38776</v>
      </c>
      <c r="O3049" s="17">
        <v>4.2599999999999999E-2</v>
      </c>
    </row>
    <row r="3050" spans="14:15" ht="12.65" customHeight="1" x14ac:dyDescent="0.25">
      <c r="N3050" s="21">
        <v>38778</v>
      </c>
      <c r="O3050" s="17">
        <v>4.2599999999999999E-2</v>
      </c>
    </row>
    <row r="3051" spans="14:15" ht="12.65" customHeight="1" x14ac:dyDescent="0.25">
      <c r="N3051" s="21">
        <v>38779</v>
      </c>
      <c r="O3051" s="17">
        <v>4.2599999999999999E-2</v>
      </c>
    </row>
    <row r="3052" spans="14:15" ht="12.65" customHeight="1" x14ac:dyDescent="0.25">
      <c r="N3052" s="21">
        <v>38782</v>
      </c>
      <c r="O3052" s="17">
        <v>4.2599999999999999E-2</v>
      </c>
    </row>
    <row r="3053" spans="14:15" ht="12.65" customHeight="1" x14ac:dyDescent="0.25">
      <c r="N3053" s="21">
        <v>38783</v>
      </c>
      <c r="O3053" s="17">
        <v>4.2700000000000002E-2</v>
      </c>
    </row>
    <row r="3054" spans="14:15" ht="12.65" customHeight="1" x14ac:dyDescent="0.25">
      <c r="N3054" s="21">
        <v>38784</v>
      </c>
      <c r="O3054" s="17">
        <v>4.2700000000000002E-2</v>
      </c>
    </row>
    <row r="3055" spans="14:15" ht="12.65" customHeight="1" x14ac:dyDescent="0.25">
      <c r="N3055" s="21">
        <v>38785</v>
      </c>
      <c r="O3055" s="17">
        <v>4.2700000000000002E-2</v>
      </c>
    </row>
    <row r="3056" spans="14:15" ht="12.65" customHeight="1" x14ac:dyDescent="0.25">
      <c r="N3056" s="21">
        <v>38786</v>
      </c>
      <c r="O3056" s="17">
        <v>4.2700000000000002E-2</v>
      </c>
    </row>
    <row r="3057" spans="14:15" ht="12.65" customHeight="1" x14ac:dyDescent="0.25">
      <c r="N3057" s="21">
        <v>38789</v>
      </c>
      <c r="O3057" s="17">
        <v>4.2700000000000002E-2</v>
      </c>
    </row>
    <row r="3058" spans="14:15" ht="12.65" customHeight="1" x14ac:dyDescent="0.25">
      <c r="N3058" s="21">
        <v>38790</v>
      </c>
      <c r="O3058" s="17">
        <v>4.2700000000000002E-2</v>
      </c>
    </row>
    <row r="3059" spans="14:15" ht="12.65" customHeight="1" x14ac:dyDescent="0.25">
      <c r="N3059" s="21">
        <v>38791</v>
      </c>
      <c r="O3059" s="17">
        <v>4.2700000000000002E-2</v>
      </c>
    </row>
    <row r="3060" spans="14:15" ht="12.65" customHeight="1" x14ac:dyDescent="0.25">
      <c r="N3060" s="21">
        <v>38792</v>
      </c>
      <c r="O3060" s="17">
        <v>4.2700000000000002E-2</v>
      </c>
    </row>
    <row r="3061" spans="14:15" ht="12.65" customHeight="1" x14ac:dyDescent="0.25">
      <c r="N3061" s="21">
        <v>38793</v>
      </c>
      <c r="O3061" s="17">
        <v>4.2700000000000002E-2</v>
      </c>
    </row>
    <row r="3062" spans="14:15" ht="12.65" customHeight="1" x14ac:dyDescent="0.25">
      <c r="N3062" s="21">
        <v>38796</v>
      </c>
      <c r="O3062" s="17">
        <v>4.2700000000000002E-2</v>
      </c>
    </row>
    <row r="3063" spans="14:15" ht="12.65" customHeight="1" x14ac:dyDescent="0.25">
      <c r="N3063" s="21">
        <v>38797</v>
      </c>
      <c r="O3063" s="17">
        <v>4.2700000000000002E-2</v>
      </c>
    </row>
    <row r="3064" spans="14:15" ht="12.65" customHeight="1" x14ac:dyDescent="0.25">
      <c r="N3064" s="21">
        <v>38798</v>
      </c>
      <c r="O3064" s="17">
        <v>4.2700000000000002E-2</v>
      </c>
    </row>
    <row r="3065" spans="14:15" ht="12.65" customHeight="1" x14ac:dyDescent="0.25">
      <c r="N3065" s="21">
        <v>38799</v>
      </c>
      <c r="O3065" s="17">
        <v>4.2700000000000002E-2</v>
      </c>
    </row>
    <row r="3066" spans="14:15" ht="12.65" customHeight="1" x14ac:dyDescent="0.25">
      <c r="N3066" s="21">
        <v>38800</v>
      </c>
      <c r="O3066" s="17">
        <v>4.2700000000000002E-2</v>
      </c>
    </row>
    <row r="3067" spans="14:15" ht="12.65" customHeight="1" x14ac:dyDescent="0.25">
      <c r="N3067" s="21">
        <v>38803</v>
      </c>
      <c r="O3067" s="17">
        <v>4.2700000000000002E-2</v>
      </c>
    </row>
    <row r="3068" spans="14:15" ht="12.65" customHeight="1" x14ac:dyDescent="0.25">
      <c r="N3068" s="21">
        <v>38804</v>
      </c>
      <c r="O3068" s="17">
        <v>4.2700000000000002E-2</v>
      </c>
    </row>
    <row r="3069" spans="14:15" ht="12.65" customHeight="1" x14ac:dyDescent="0.25">
      <c r="N3069" s="21">
        <v>38805</v>
      </c>
      <c r="O3069" s="17">
        <v>4.2700000000000002E-2</v>
      </c>
    </row>
    <row r="3070" spans="14:15" ht="12.65" customHeight="1" x14ac:dyDescent="0.25">
      <c r="N3070" s="21">
        <v>38806</v>
      </c>
      <c r="O3070" s="17">
        <v>4.2700000000000002E-2</v>
      </c>
    </row>
    <row r="3071" spans="14:15" ht="12.65" customHeight="1" x14ac:dyDescent="0.25">
      <c r="N3071" s="21">
        <v>38807</v>
      </c>
      <c r="O3071" s="17">
        <v>4.2700000000000002E-2</v>
      </c>
    </row>
    <row r="3072" spans="14:15" ht="12.65" customHeight="1" x14ac:dyDescent="0.25">
      <c r="N3072" s="21">
        <v>38810</v>
      </c>
      <c r="O3072" s="17">
        <v>4.2700000000000002E-2</v>
      </c>
    </row>
    <row r="3073" spans="14:15" ht="12.65" customHeight="1" x14ac:dyDescent="0.25">
      <c r="N3073" s="21">
        <v>38811</v>
      </c>
      <c r="O3073" s="17">
        <v>4.2700000000000002E-2</v>
      </c>
    </row>
    <row r="3074" spans="14:15" ht="12.65" customHeight="1" x14ac:dyDescent="0.25">
      <c r="N3074" s="21">
        <v>38812</v>
      </c>
      <c r="O3074" s="17">
        <v>4.2799999999999998E-2</v>
      </c>
    </row>
    <row r="3075" spans="14:15" ht="12.65" customHeight="1" x14ac:dyDescent="0.25">
      <c r="N3075" s="21">
        <v>38813</v>
      </c>
      <c r="O3075" s="17">
        <v>4.2900000000000001E-2</v>
      </c>
    </row>
    <row r="3076" spans="14:15" ht="12.65" customHeight="1" x14ac:dyDescent="0.25">
      <c r="N3076" s="21">
        <v>38814</v>
      </c>
      <c r="O3076" s="17">
        <v>4.2900000000000001E-2</v>
      </c>
    </row>
    <row r="3077" spans="14:15" ht="12.65" customHeight="1" x14ac:dyDescent="0.25">
      <c r="N3077" s="21">
        <v>38817</v>
      </c>
      <c r="O3077" s="17">
        <v>4.2999999999999997E-2</v>
      </c>
    </row>
    <row r="3078" spans="14:15" ht="12.65" customHeight="1" x14ac:dyDescent="0.25">
      <c r="N3078" s="21">
        <v>38818</v>
      </c>
      <c r="O3078" s="17">
        <v>4.2999999999999997E-2</v>
      </c>
    </row>
    <row r="3079" spans="14:15" ht="12.65" customHeight="1" x14ac:dyDescent="0.25">
      <c r="N3079" s="21">
        <v>38819</v>
      </c>
      <c r="O3079" s="17">
        <v>4.3400000000000001E-2</v>
      </c>
    </row>
    <row r="3080" spans="14:15" ht="12.65" customHeight="1" x14ac:dyDescent="0.25">
      <c r="N3080" s="21">
        <v>38820</v>
      </c>
      <c r="O3080" s="17">
        <v>4.3499999999999997E-2</v>
      </c>
    </row>
    <row r="3081" spans="14:15" ht="12.65" customHeight="1" x14ac:dyDescent="0.25">
      <c r="N3081" s="21">
        <v>38821</v>
      </c>
      <c r="O3081" s="17">
        <v>4.36E-2</v>
      </c>
    </row>
    <row r="3082" spans="14:15" ht="12.65" customHeight="1" x14ac:dyDescent="0.25">
      <c r="N3082" s="21">
        <v>38824</v>
      </c>
      <c r="O3082" s="17">
        <v>4.36E-2</v>
      </c>
    </row>
    <row r="3083" spans="14:15" ht="12.65" customHeight="1" x14ac:dyDescent="0.25">
      <c r="N3083" s="21">
        <v>38825</v>
      </c>
      <c r="O3083" s="17">
        <v>4.36E-2</v>
      </c>
    </row>
    <row r="3084" spans="14:15" ht="12.65" customHeight="1" x14ac:dyDescent="0.25">
      <c r="N3084" s="21">
        <v>38826</v>
      </c>
      <c r="O3084" s="17">
        <v>4.36E-2</v>
      </c>
    </row>
    <row r="3085" spans="14:15" ht="12.65" customHeight="1" x14ac:dyDescent="0.25">
      <c r="N3085" s="21">
        <v>38827</v>
      </c>
      <c r="O3085" s="17">
        <v>4.36E-2</v>
      </c>
    </row>
    <row r="3086" spans="14:15" ht="12.65" customHeight="1" x14ac:dyDescent="0.25">
      <c r="N3086" s="21">
        <v>38828</v>
      </c>
      <c r="O3086" s="17">
        <v>4.36E-2</v>
      </c>
    </row>
    <row r="3087" spans="14:15" ht="12.65" customHeight="1" x14ac:dyDescent="0.25">
      <c r="N3087" s="21">
        <v>38831</v>
      </c>
      <c r="O3087" s="17">
        <v>4.36E-2</v>
      </c>
    </row>
    <row r="3088" spans="14:15" ht="12.65" customHeight="1" x14ac:dyDescent="0.25">
      <c r="N3088" s="21">
        <v>38832</v>
      </c>
      <c r="O3088" s="17">
        <v>4.36E-2</v>
      </c>
    </row>
    <row r="3089" spans="14:15" ht="12.65" customHeight="1" x14ac:dyDescent="0.25">
      <c r="N3089" s="21">
        <v>38833</v>
      </c>
      <c r="O3089" s="17">
        <v>4.36E-2</v>
      </c>
    </row>
    <row r="3090" spans="14:15" ht="12.65" customHeight="1" x14ac:dyDescent="0.25">
      <c r="N3090" s="21">
        <v>38834</v>
      </c>
      <c r="O3090" s="17">
        <v>4.36E-2</v>
      </c>
    </row>
    <row r="3091" spans="14:15" ht="12.65" customHeight="1" x14ac:dyDescent="0.25">
      <c r="N3091" s="21">
        <v>38835</v>
      </c>
      <c r="O3091" s="17">
        <v>4.36E-2</v>
      </c>
    </row>
    <row r="3092" spans="14:15" ht="12.65" customHeight="1" x14ac:dyDescent="0.25">
      <c r="N3092" s="21">
        <v>38839</v>
      </c>
      <c r="O3092" s="17">
        <v>4.36E-2</v>
      </c>
    </row>
    <row r="3093" spans="14:15" ht="12.65" customHeight="1" x14ac:dyDescent="0.25">
      <c r="N3093" s="21">
        <v>38840</v>
      </c>
      <c r="O3093" s="17">
        <v>4.36E-2</v>
      </c>
    </row>
    <row r="3094" spans="14:15" ht="12.65" customHeight="1" x14ac:dyDescent="0.25">
      <c r="N3094" s="21">
        <v>38841</v>
      </c>
      <c r="O3094" s="17">
        <v>4.36E-2</v>
      </c>
    </row>
    <row r="3095" spans="14:15" ht="12.65" customHeight="1" x14ac:dyDescent="0.25">
      <c r="N3095" s="21">
        <v>38845</v>
      </c>
      <c r="O3095" s="17">
        <v>4.36E-2</v>
      </c>
    </row>
    <row r="3096" spans="14:15" ht="12.65" customHeight="1" x14ac:dyDescent="0.25">
      <c r="N3096" s="21">
        <v>38846</v>
      </c>
      <c r="O3096" s="17">
        <v>4.36E-2</v>
      </c>
    </row>
    <row r="3097" spans="14:15" ht="12.65" customHeight="1" x14ac:dyDescent="0.25">
      <c r="N3097" s="21">
        <v>38847</v>
      </c>
      <c r="O3097" s="17">
        <v>4.36E-2</v>
      </c>
    </row>
    <row r="3098" spans="14:15" ht="12.65" customHeight="1" x14ac:dyDescent="0.25">
      <c r="N3098" s="21">
        <v>38848</v>
      </c>
      <c r="O3098" s="17">
        <v>4.36E-2</v>
      </c>
    </row>
    <row r="3099" spans="14:15" ht="12.65" customHeight="1" x14ac:dyDescent="0.25">
      <c r="N3099" s="21">
        <v>38849</v>
      </c>
      <c r="O3099" s="17">
        <v>4.36E-2</v>
      </c>
    </row>
    <row r="3100" spans="14:15" ht="12.65" customHeight="1" x14ac:dyDescent="0.25">
      <c r="N3100" s="21">
        <v>38852</v>
      </c>
      <c r="O3100" s="17">
        <v>4.36E-2</v>
      </c>
    </row>
    <row r="3101" spans="14:15" ht="12.65" customHeight="1" x14ac:dyDescent="0.25">
      <c r="N3101" s="21">
        <v>38853</v>
      </c>
      <c r="O3101" s="17">
        <v>4.36E-2</v>
      </c>
    </row>
    <row r="3102" spans="14:15" ht="12.65" customHeight="1" x14ac:dyDescent="0.25">
      <c r="N3102" s="21">
        <v>38854</v>
      </c>
      <c r="O3102" s="17">
        <v>4.36E-2</v>
      </c>
    </row>
    <row r="3103" spans="14:15" ht="12.65" customHeight="1" x14ac:dyDescent="0.25">
      <c r="N3103" s="21">
        <v>38855</v>
      </c>
      <c r="O3103" s="17">
        <v>4.36E-2</v>
      </c>
    </row>
    <row r="3104" spans="14:15" ht="12.65" customHeight="1" x14ac:dyDescent="0.25">
      <c r="N3104" s="21">
        <v>38856</v>
      </c>
      <c r="O3104" s="17">
        <v>4.36E-2</v>
      </c>
    </row>
    <row r="3105" spans="14:15" ht="12.65" customHeight="1" x14ac:dyDescent="0.25">
      <c r="N3105" s="21">
        <v>38859</v>
      </c>
      <c r="O3105" s="17">
        <v>4.36E-2</v>
      </c>
    </row>
    <row r="3106" spans="14:15" ht="12.65" customHeight="1" x14ac:dyDescent="0.25">
      <c r="N3106" s="21">
        <v>38860</v>
      </c>
      <c r="O3106" s="17">
        <v>4.36E-2</v>
      </c>
    </row>
    <row r="3107" spans="14:15" ht="12.65" customHeight="1" x14ac:dyDescent="0.25">
      <c r="N3107" s="21">
        <v>38861</v>
      </c>
      <c r="O3107" s="17">
        <v>4.36E-2</v>
      </c>
    </row>
    <row r="3108" spans="14:15" ht="12.65" customHeight="1" x14ac:dyDescent="0.25">
      <c r="N3108" s="21">
        <v>38862</v>
      </c>
      <c r="O3108" s="17">
        <v>4.36E-2</v>
      </c>
    </row>
    <row r="3109" spans="14:15" ht="12.65" customHeight="1" x14ac:dyDescent="0.25">
      <c r="N3109" s="21">
        <v>38863</v>
      </c>
      <c r="O3109" s="17">
        <v>4.36E-2</v>
      </c>
    </row>
    <row r="3110" spans="14:15" ht="12.65" customHeight="1" x14ac:dyDescent="0.25">
      <c r="N3110" s="21">
        <v>38866</v>
      </c>
      <c r="O3110" s="17">
        <v>4.36E-2</v>
      </c>
    </row>
    <row r="3111" spans="14:15" ht="12.65" customHeight="1" x14ac:dyDescent="0.25">
      <c r="N3111" s="21">
        <v>38867</v>
      </c>
      <c r="O3111" s="17">
        <v>4.36E-2</v>
      </c>
    </row>
    <row r="3112" spans="14:15" ht="12.65" customHeight="1" x14ac:dyDescent="0.25">
      <c r="N3112" s="21">
        <v>38869</v>
      </c>
      <c r="O3112" s="17">
        <v>4.36E-2</v>
      </c>
    </row>
    <row r="3113" spans="14:15" ht="12.65" customHeight="1" x14ac:dyDescent="0.25">
      <c r="N3113" s="21">
        <v>38870</v>
      </c>
      <c r="O3113" s="17">
        <v>4.36E-2</v>
      </c>
    </row>
    <row r="3114" spans="14:15" ht="12.65" customHeight="1" x14ac:dyDescent="0.25">
      <c r="N3114" s="21">
        <v>38873</v>
      </c>
      <c r="O3114" s="17">
        <v>4.36E-2</v>
      </c>
    </row>
    <row r="3115" spans="14:15" ht="12.65" customHeight="1" x14ac:dyDescent="0.25">
      <c r="N3115" s="21">
        <v>38875</v>
      </c>
      <c r="O3115" s="17">
        <v>4.36E-2</v>
      </c>
    </row>
    <row r="3116" spans="14:15" ht="12.65" customHeight="1" x14ac:dyDescent="0.25">
      <c r="N3116" s="21">
        <v>38876</v>
      </c>
      <c r="O3116" s="17">
        <v>4.41E-2</v>
      </c>
    </row>
    <row r="3117" spans="14:15" ht="12.65" customHeight="1" x14ac:dyDescent="0.25">
      <c r="N3117" s="21">
        <v>38877</v>
      </c>
      <c r="O3117" s="17">
        <v>4.41E-2</v>
      </c>
    </row>
    <row r="3118" spans="14:15" ht="12.65" customHeight="1" x14ac:dyDescent="0.25">
      <c r="N3118" s="21">
        <v>38880</v>
      </c>
      <c r="O3118" s="17">
        <v>4.41E-2</v>
      </c>
    </row>
    <row r="3119" spans="14:15" ht="12.65" customHeight="1" x14ac:dyDescent="0.25">
      <c r="N3119" s="21">
        <v>38881</v>
      </c>
      <c r="O3119" s="17">
        <v>4.41E-2</v>
      </c>
    </row>
    <row r="3120" spans="14:15" ht="12.65" customHeight="1" x14ac:dyDescent="0.25">
      <c r="N3120" s="21">
        <v>38882</v>
      </c>
      <c r="O3120" s="17">
        <v>4.41E-2</v>
      </c>
    </row>
    <row r="3121" spans="14:15" ht="12.65" customHeight="1" x14ac:dyDescent="0.25">
      <c r="N3121" s="21">
        <v>38883</v>
      </c>
      <c r="O3121" s="17">
        <v>4.41E-2</v>
      </c>
    </row>
    <row r="3122" spans="14:15" ht="12.65" customHeight="1" x14ac:dyDescent="0.25">
      <c r="N3122" s="21">
        <v>38884</v>
      </c>
      <c r="O3122" s="17">
        <v>4.4200000000000003E-2</v>
      </c>
    </row>
    <row r="3123" spans="14:15" ht="12.65" customHeight="1" x14ac:dyDescent="0.25">
      <c r="N3123" s="21">
        <v>38887</v>
      </c>
      <c r="O3123" s="17">
        <v>4.4499999999999998E-2</v>
      </c>
    </row>
    <row r="3124" spans="14:15" ht="12.65" customHeight="1" x14ac:dyDescent="0.25">
      <c r="N3124" s="21">
        <v>38888</v>
      </c>
      <c r="O3124" s="17">
        <v>4.4999999999999998E-2</v>
      </c>
    </row>
    <row r="3125" spans="14:15" ht="12.65" customHeight="1" x14ac:dyDescent="0.25">
      <c r="N3125" s="21">
        <v>38889</v>
      </c>
      <c r="O3125" s="17">
        <v>4.5100000000000001E-2</v>
      </c>
    </row>
    <row r="3126" spans="14:15" ht="12.65" customHeight="1" x14ac:dyDescent="0.25">
      <c r="N3126" s="21">
        <v>38890</v>
      </c>
      <c r="O3126" s="17">
        <v>4.5499999999999999E-2</v>
      </c>
    </row>
    <row r="3127" spans="14:15" ht="12.65" customHeight="1" x14ac:dyDescent="0.25">
      <c r="N3127" s="21">
        <v>38891</v>
      </c>
      <c r="O3127" s="17">
        <v>4.5499999999999999E-2</v>
      </c>
    </row>
    <row r="3128" spans="14:15" ht="12.65" customHeight="1" x14ac:dyDescent="0.25">
      <c r="N3128" s="21">
        <v>38894</v>
      </c>
      <c r="O3128" s="17">
        <v>4.5600000000000002E-2</v>
      </c>
    </row>
    <row r="3129" spans="14:15" ht="12.65" customHeight="1" x14ac:dyDescent="0.25">
      <c r="N3129" s="21">
        <v>38895</v>
      </c>
      <c r="O3129" s="17">
        <v>4.5699999999999998E-2</v>
      </c>
    </row>
    <row r="3130" spans="14:15" ht="12.65" customHeight="1" x14ac:dyDescent="0.25">
      <c r="N3130" s="21">
        <v>38896</v>
      </c>
      <c r="O3130" s="17">
        <v>4.5699999999999998E-2</v>
      </c>
    </row>
    <row r="3131" spans="14:15" ht="12.65" customHeight="1" x14ac:dyDescent="0.25">
      <c r="N3131" s="21">
        <v>38897</v>
      </c>
      <c r="O3131" s="17">
        <v>4.5699999999999998E-2</v>
      </c>
    </row>
    <row r="3132" spans="14:15" ht="12.65" customHeight="1" x14ac:dyDescent="0.25">
      <c r="N3132" s="21">
        <v>38898</v>
      </c>
      <c r="O3132" s="17">
        <v>4.5900000000000003E-2</v>
      </c>
    </row>
    <row r="3133" spans="14:15" ht="12.65" customHeight="1" x14ac:dyDescent="0.25">
      <c r="N3133" s="21">
        <v>38901</v>
      </c>
      <c r="O3133" s="17">
        <v>4.5900000000000003E-2</v>
      </c>
    </row>
    <row r="3134" spans="14:15" ht="12.65" customHeight="1" x14ac:dyDescent="0.25">
      <c r="N3134" s="21">
        <v>38902</v>
      </c>
      <c r="O3134" s="17">
        <v>4.5900000000000003E-2</v>
      </c>
    </row>
    <row r="3135" spans="14:15" ht="12.65" customHeight="1" x14ac:dyDescent="0.25">
      <c r="N3135" s="21">
        <v>38903</v>
      </c>
      <c r="O3135" s="17">
        <v>4.5999999999999999E-2</v>
      </c>
    </row>
    <row r="3136" spans="14:15" ht="12.65" customHeight="1" x14ac:dyDescent="0.25">
      <c r="N3136" s="21">
        <v>38904</v>
      </c>
      <c r="O3136" s="17">
        <v>4.5999999999999999E-2</v>
      </c>
    </row>
    <row r="3137" spans="14:15" ht="12.65" customHeight="1" x14ac:dyDescent="0.25">
      <c r="N3137" s="21">
        <v>38905</v>
      </c>
      <c r="O3137" s="17">
        <v>4.5999999999999999E-2</v>
      </c>
    </row>
    <row r="3138" spans="14:15" ht="12.65" customHeight="1" x14ac:dyDescent="0.25">
      <c r="N3138" s="21">
        <v>38908</v>
      </c>
      <c r="O3138" s="17">
        <v>4.6100000000000002E-2</v>
      </c>
    </row>
    <row r="3139" spans="14:15" ht="12.65" customHeight="1" x14ac:dyDescent="0.25">
      <c r="N3139" s="21">
        <v>38909</v>
      </c>
      <c r="O3139" s="17">
        <v>4.6199999999999998E-2</v>
      </c>
    </row>
    <row r="3140" spans="14:15" ht="12.65" customHeight="1" x14ac:dyDescent="0.25">
      <c r="N3140" s="21">
        <v>38910</v>
      </c>
      <c r="O3140" s="17">
        <v>4.6300000000000001E-2</v>
      </c>
    </row>
    <row r="3141" spans="14:15" ht="12.65" customHeight="1" x14ac:dyDescent="0.25">
      <c r="N3141" s="21">
        <v>38911</v>
      </c>
      <c r="O3141" s="17">
        <v>4.6300000000000001E-2</v>
      </c>
    </row>
    <row r="3142" spans="14:15" ht="12.65" customHeight="1" x14ac:dyDescent="0.25">
      <c r="N3142" s="21">
        <v>38912</v>
      </c>
      <c r="O3142" s="17">
        <v>4.6399999999999997E-2</v>
      </c>
    </row>
    <row r="3143" spans="14:15" ht="12.65" customHeight="1" x14ac:dyDescent="0.25">
      <c r="N3143" s="21">
        <v>38916</v>
      </c>
      <c r="O3143" s="17">
        <v>4.6399999999999997E-2</v>
      </c>
    </row>
    <row r="3144" spans="14:15" ht="12.65" customHeight="1" x14ac:dyDescent="0.25">
      <c r="N3144" s="21">
        <v>38917</v>
      </c>
      <c r="O3144" s="17">
        <v>4.6399999999999997E-2</v>
      </c>
    </row>
    <row r="3145" spans="14:15" ht="12.65" customHeight="1" x14ac:dyDescent="0.25">
      <c r="N3145" s="21">
        <v>38918</v>
      </c>
      <c r="O3145" s="17">
        <v>4.6399999999999997E-2</v>
      </c>
    </row>
    <row r="3146" spans="14:15" ht="12.65" customHeight="1" x14ac:dyDescent="0.25">
      <c r="N3146" s="21">
        <v>38919</v>
      </c>
      <c r="O3146" s="17">
        <v>4.6399999999999997E-2</v>
      </c>
    </row>
    <row r="3147" spans="14:15" ht="12.65" customHeight="1" x14ac:dyDescent="0.25">
      <c r="N3147" s="21">
        <v>38922</v>
      </c>
      <c r="O3147" s="17">
        <v>4.6399999999999997E-2</v>
      </c>
    </row>
    <row r="3148" spans="14:15" ht="12.65" customHeight="1" x14ac:dyDescent="0.25">
      <c r="N3148" s="21">
        <v>38923</v>
      </c>
      <c r="O3148" s="17">
        <v>4.6399999999999997E-2</v>
      </c>
    </row>
    <row r="3149" spans="14:15" ht="12.65" customHeight="1" x14ac:dyDescent="0.25">
      <c r="N3149" s="21">
        <v>38924</v>
      </c>
      <c r="O3149" s="17">
        <v>4.6399999999999997E-2</v>
      </c>
    </row>
    <row r="3150" spans="14:15" ht="12.65" customHeight="1" x14ac:dyDescent="0.25">
      <c r="N3150" s="21">
        <v>38925</v>
      </c>
      <c r="O3150" s="17">
        <v>4.6399999999999997E-2</v>
      </c>
    </row>
    <row r="3151" spans="14:15" ht="12.65" customHeight="1" x14ac:dyDescent="0.25">
      <c r="N3151" s="21">
        <v>38926</v>
      </c>
      <c r="O3151" s="17">
        <v>4.6399999999999997E-2</v>
      </c>
    </row>
    <row r="3152" spans="14:15" ht="12.65" customHeight="1" x14ac:dyDescent="0.25">
      <c r="N3152" s="21">
        <v>38929</v>
      </c>
      <c r="O3152" s="17">
        <v>4.6399999999999997E-2</v>
      </c>
    </row>
    <row r="3153" spans="14:15" ht="12.65" customHeight="1" x14ac:dyDescent="0.25">
      <c r="N3153" s="21">
        <v>38930</v>
      </c>
      <c r="O3153" s="17">
        <v>4.6399999999999997E-2</v>
      </c>
    </row>
    <row r="3154" spans="14:15" ht="12.65" customHeight="1" x14ac:dyDescent="0.25">
      <c r="N3154" s="21">
        <v>38931</v>
      </c>
      <c r="O3154" s="17">
        <v>4.6399999999999997E-2</v>
      </c>
    </row>
    <row r="3155" spans="14:15" ht="12.65" customHeight="1" x14ac:dyDescent="0.25">
      <c r="N3155" s="21">
        <v>38932</v>
      </c>
      <c r="O3155" s="17">
        <v>4.6399999999999997E-2</v>
      </c>
    </row>
    <row r="3156" spans="14:15" ht="12.65" customHeight="1" x14ac:dyDescent="0.25">
      <c r="N3156" s="21">
        <v>38933</v>
      </c>
      <c r="O3156" s="17">
        <v>4.6399999999999997E-2</v>
      </c>
    </row>
    <row r="3157" spans="14:15" ht="12.65" customHeight="1" x14ac:dyDescent="0.25">
      <c r="N3157" s="21">
        <v>38936</v>
      </c>
      <c r="O3157" s="17">
        <v>4.6399999999999997E-2</v>
      </c>
    </row>
    <row r="3158" spans="14:15" ht="12.65" customHeight="1" x14ac:dyDescent="0.25">
      <c r="N3158" s="21">
        <v>38937</v>
      </c>
      <c r="O3158" s="17">
        <v>4.6399999999999997E-2</v>
      </c>
    </row>
    <row r="3159" spans="14:15" ht="12.65" customHeight="1" x14ac:dyDescent="0.25">
      <c r="N3159" s="21">
        <v>38938</v>
      </c>
      <c r="O3159" s="17">
        <v>4.6399999999999997E-2</v>
      </c>
    </row>
    <row r="3160" spans="14:15" ht="12.65" customHeight="1" x14ac:dyDescent="0.25">
      <c r="N3160" s="21">
        <v>38939</v>
      </c>
      <c r="O3160" s="17">
        <v>4.7100000000000003E-2</v>
      </c>
    </row>
    <row r="3161" spans="14:15" ht="12.65" customHeight="1" x14ac:dyDescent="0.25">
      <c r="N3161" s="21">
        <v>38940</v>
      </c>
      <c r="O3161" s="17">
        <v>4.7E-2</v>
      </c>
    </row>
    <row r="3162" spans="14:15" ht="12.65" customHeight="1" x14ac:dyDescent="0.25">
      <c r="N3162" s="21">
        <v>38943</v>
      </c>
      <c r="O3162" s="17">
        <v>4.7E-2</v>
      </c>
    </row>
    <row r="3163" spans="14:15" ht="12.65" customHeight="1" x14ac:dyDescent="0.25">
      <c r="N3163" s="21">
        <v>38945</v>
      </c>
      <c r="O3163" s="17">
        <v>4.7E-2</v>
      </c>
    </row>
    <row r="3164" spans="14:15" ht="12.65" customHeight="1" x14ac:dyDescent="0.25">
      <c r="N3164" s="21">
        <v>38946</v>
      </c>
      <c r="O3164" s="17">
        <v>4.7E-2</v>
      </c>
    </row>
    <row r="3165" spans="14:15" ht="12.65" customHeight="1" x14ac:dyDescent="0.25">
      <c r="N3165" s="21">
        <v>38947</v>
      </c>
      <c r="O3165" s="17">
        <v>4.7E-2</v>
      </c>
    </row>
    <row r="3166" spans="14:15" ht="12.65" customHeight="1" x14ac:dyDescent="0.25">
      <c r="N3166" s="21">
        <v>38950</v>
      </c>
      <c r="O3166" s="17">
        <v>4.7E-2</v>
      </c>
    </row>
    <row r="3167" spans="14:15" ht="12.65" customHeight="1" x14ac:dyDescent="0.25">
      <c r="N3167" s="21">
        <v>38951</v>
      </c>
      <c r="O3167" s="17">
        <v>4.7E-2</v>
      </c>
    </row>
    <row r="3168" spans="14:15" ht="12.65" customHeight="1" x14ac:dyDescent="0.25">
      <c r="N3168" s="21">
        <v>38952</v>
      </c>
      <c r="O3168" s="17">
        <v>4.6899999999999997E-2</v>
      </c>
    </row>
    <row r="3169" spans="14:15" ht="12.65" customHeight="1" x14ac:dyDescent="0.25">
      <c r="N3169" s="21">
        <v>38953</v>
      </c>
      <c r="O3169" s="17">
        <v>4.6899999999999997E-2</v>
      </c>
    </row>
    <row r="3170" spans="14:15" ht="12.65" customHeight="1" x14ac:dyDescent="0.25">
      <c r="N3170" s="21">
        <v>38954</v>
      </c>
      <c r="O3170" s="17">
        <v>4.6899999999999997E-2</v>
      </c>
    </row>
    <row r="3171" spans="14:15" ht="12.65" customHeight="1" x14ac:dyDescent="0.25">
      <c r="N3171" s="21">
        <v>38957</v>
      </c>
      <c r="O3171" s="17">
        <v>4.6899999999999997E-2</v>
      </c>
    </row>
    <row r="3172" spans="14:15" ht="12.65" customHeight="1" x14ac:dyDescent="0.25">
      <c r="N3172" s="21">
        <v>38958</v>
      </c>
      <c r="O3172" s="17">
        <v>4.6800000000000001E-2</v>
      </c>
    </row>
    <row r="3173" spans="14:15" ht="12.65" customHeight="1" x14ac:dyDescent="0.25">
      <c r="N3173" s="21">
        <v>38959</v>
      </c>
      <c r="O3173" s="17">
        <v>4.6800000000000001E-2</v>
      </c>
    </row>
    <row r="3174" spans="14:15" ht="12.65" customHeight="1" x14ac:dyDescent="0.25">
      <c r="N3174" s="21">
        <v>38960</v>
      </c>
      <c r="O3174" s="17">
        <v>4.6800000000000001E-2</v>
      </c>
    </row>
    <row r="3175" spans="14:15" ht="12.65" customHeight="1" x14ac:dyDescent="0.25">
      <c r="N3175" s="21">
        <v>38961</v>
      </c>
      <c r="O3175" s="17">
        <v>4.6800000000000001E-2</v>
      </c>
    </row>
    <row r="3176" spans="14:15" ht="12.65" customHeight="1" x14ac:dyDescent="0.25">
      <c r="N3176" s="21">
        <v>38964</v>
      </c>
      <c r="O3176" s="17">
        <v>4.6699999999999998E-2</v>
      </c>
    </row>
    <row r="3177" spans="14:15" ht="12.65" customHeight="1" x14ac:dyDescent="0.25">
      <c r="N3177" s="21">
        <v>38965</v>
      </c>
      <c r="O3177" s="17">
        <v>4.6699999999999998E-2</v>
      </c>
    </row>
    <row r="3178" spans="14:15" ht="12.65" customHeight="1" x14ac:dyDescent="0.25">
      <c r="N3178" s="21">
        <v>38966</v>
      </c>
      <c r="O3178" s="17">
        <v>4.6699999999999998E-2</v>
      </c>
    </row>
    <row r="3179" spans="14:15" ht="12.65" customHeight="1" x14ac:dyDescent="0.25">
      <c r="N3179" s="21">
        <v>38967</v>
      </c>
      <c r="O3179" s="17">
        <v>4.6699999999999998E-2</v>
      </c>
    </row>
    <row r="3180" spans="14:15" ht="12.65" customHeight="1" x14ac:dyDescent="0.25">
      <c r="N3180" s="21">
        <v>38968</v>
      </c>
      <c r="O3180" s="17">
        <v>4.65E-2</v>
      </c>
    </row>
    <row r="3181" spans="14:15" ht="12.65" customHeight="1" x14ac:dyDescent="0.25">
      <c r="N3181" s="21">
        <v>38971</v>
      </c>
      <c r="O3181" s="17">
        <v>4.65E-2</v>
      </c>
    </row>
    <row r="3182" spans="14:15" ht="12.65" customHeight="1" x14ac:dyDescent="0.25">
      <c r="N3182" s="21">
        <v>38972</v>
      </c>
      <c r="O3182" s="17">
        <v>4.6399999999999997E-2</v>
      </c>
    </row>
    <row r="3183" spans="14:15" ht="12.65" customHeight="1" x14ac:dyDescent="0.25">
      <c r="N3183" s="21">
        <v>38973</v>
      </c>
      <c r="O3183" s="17">
        <v>4.6300000000000001E-2</v>
      </c>
    </row>
    <row r="3184" spans="14:15" ht="12.65" customHeight="1" x14ac:dyDescent="0.25">
      <c r="N3184" s="21">
        <v>38974</v>
      </c>
      <c r="O3184" s="17">
        <v>4.6300000000000001E-2</v>
      </c>
    </row>
    <row r="3185" spans="14:15" ht="12.65" customHeight="1" x14ac:dyDescent="0.25">
      <c r="N3185" s="21">
        <v>38975</v>
      </c>
      <c r="O3185" s="17">
        <v>4.6300000000000001E-2</v>
      </c>
    </row>
    <row r="3186" spans="14:15" ht="12.65" customHeight="1" x14ac:dyDescent="0.25">
      <c r="N3186" s="21">
        <v>38978</v>
      </c>
      <c r="O3186" s="17">
        <v>4.6300000000000001E-2</v>
      </c>
    </row>
    <row r="3187" spans="14:15" ht="12.65" customHeight="1" x14ac:dyDescent="0.25">
      <c r="N3187" s="21">
        <v>38979</v>
      </c>
      <c r="O3187" s="17">
        <v>4.6300000000000001E-2</v>
      </c>
    </row>
    <row r="3188" spans="14:15" ht="12.65" customHeight="1" x14ac:dyDescent="0.25">
      <c r="N3188" s="21">
        <v>38980</v>
      </c>
      <c r="O3188" s="17">
        <v>4.6300000000000001E-2</v>
      </c>
    </row>
    <row r="3189" spans="14:15" ht="12.65" customHeight="1" x14ac:dyDescent="0.25">
      <c r="N3189" s="21">
        <v>38981</v>
      </c>
      <c r="O3189" s="17">
        <v>4.6300000000000001E-2</v>
      </c>
    </row>
    <row r="3190" spans="14:15" ht="12.65" customHeight="1" x14ac:dyDescent="0.25">
      <c r="N3190" s="21">
        <v>38982</v>
      </c>
      <c r="O3190" s="17">
        <v>4.6300000000000001E-2</v>
      </c>
    </row>
    <row r="3191" spans="14:15" ht="12.65" customHeight="1" x14ac:dyDescent="0.25">
      <c r="N3191" s="21">
        <v>38985</v>
      </c>
      <c r="O3191" s="17">
        <v>4.6100000000000002E-2</v>
      </c>
    </row>
    <row r="3192" spans="14:15" ht="12.65" customHeight="1" x14ac:dyDescent="0.25">
      <c r="N3192" s="21">
        <v>38986</v>
      </c>
      <c r="O3192" s="17">
        <v>4.6100000000000002E-2</v>
      </c>
    </row>
    <row r="3193" spans="14:15" ht="12.65" customHeight="1" x14ac:dyDescent="0.25">
      <c r="N3193" s="21">
        <v>38987</v>
      </c>
      <c r="O3193" s="17">
        <v>4.6100000000000002E-2</v>
      </c>
    </row>
    <row r="3194" spans="14:15" ht="12.65" customHeight="1" x14ac:dyDescent="0.25">
      <c r="N3194" s="21">
        <v>38988</v>
      </c>
      <c r="O3194" s="17">
        <v>4.5999999999999999E-2</v>
      </c>
    </row>
    <row r="3195" spans="14:15" ht="12.65" customHeight="1" x14ac:dyDescent="0.25">
      <c r="N3195" s="21">
        <v>38989</v>
      </c>
      <c r="O3195" s="17">
        <v>4.5900000000000003E-2</v>
      </c>
    </row>
    <row r="3196" spans="14:15" ht="12.65" customHeight="1" x14ac:dyDescent="0.25">
      <c r="N3196" s="21">
        <v>38992</v>
      </c>
      <c r="O3196" s="17">
        <v>4.58E-2</v>
      </c>
    </row>
    <row r="3197" spans="14:15" ht="12.65" customHeight="1" x14ac:dyDescent="0.25">
      <c r="N3197" s="21">
        <v>38994</v>
      </c>
      <c r="O3197" s="17">
        <v>4.58E-2</v>
      </c>
    </row>
    <row r="3198" spans="14:15" ht="12.65" customHeight="1" x14ac:dyDescent="0.25">
      <c r="N3198" s="21">
        <v>38999</v>
      </c>
      <c r="O3198" s="17">
        <v>4.58E-2</v>
      </c>
    </row>
    <row r="3199" spans="14:15" ht="12.65" customHeight="1" x14ac:dyDescent="0.25">
      <c r="N3199" s="21">
        <v>39000</v>
      </c>
      <c r="O3199" s="17">
        <v>4.58E-2</v>
      </c>
    </row>
    <row r="3200" spans="14:15" ht="12.65" customHeight="1" x14ac:dyDescent="0.25">
      <c r="N3200" s="21">
        <v>39001</v>
      </c>
      <c r="O3200" s="17">
        <v>4.58E-2</v>
      </c>
    </row>
    <row r="3201" spans="14:15" ht="12.65" customHeight="1" x14ac:dyDescent="0.25">
      <c r="N3201" s="21">
        <v>39002</v>
      </c>
      <c r="O3201" s="17">
        <v>4.58E-2</v>
      </c>
    </row>
    <row r="3202" spans="14:15" ht="12.65" customHeight="1" x14ac:dyDescent="0.25">
      <c r="N3202" s="21">
        <v>39003</v>
      </c>
      <c r="O3202" s="17">
        <v>4.5699999999999998E-2</v>
      </c>
    </row>
    <row r="3203" spans="14:15" ht="12.65" customHeight="1" x14ac:dyDescent="0.25">
      <c r="N3203" s="21">
        <v>39006</v>
      </c>
      <c r="O3203" s="17">
        <v>4.5699999999999998E-2</v>
      </c>
    </row>
    <row r="3204" spans="14:15" ht="12.65" customHeight="1" x14ac:dyDescent="0.25">
      <c r="N3204" s="21">
        <v>39007</v>
      </c>
      <c r="O3204" s="17">
        <v>4.5699999999999998E-2</v>
      </c>
    </row>
    <row r="3205" spans="14:15" ht="12.65" customHeight="1" x14ac:dyDescent="0.25">
      <c r="N3205" s="21">
        <v>39008</v>
      </c>
      <c r="O3205" s="17">
        <v>4.5699999999999998E-2</v>
      </c>
    </row>
    <row r="3206" spans="14:15" ht="12.65" customHeight="1" x14ac:dyDescent="0.25">
      <c r="N3206" s="21">
        <v>39009</v>
      </c>
      <c r="O3206" s="17">
        <v>4.5699999999999998E-2</v>
      </c>
    </row>
    <row r="3207" spans="14:15" ht="12.65" customHeight="1" x14ac:dyDescent="0.25">
      <c r="N3207" s="21">
        <v>39010</v>
      </c>
      <c r="O3207" s="17">
        <v>4.5699999999999998E-2</v>
      </c>
    </row>
    <row r="3208" spans="14:15" ht="12.65" customHeight="1" x14ac:dyDescent="0.25">
      <c r="N3208" s="21">
        <v>39013</v>
      </c>
      <c r="O3208" s="17">
        <v>4.5699999999999998E-2</v>
      </c>
    </row>
    <row r="3209" spans="14:15" ht="12.65" customHeight="1" x14ac:dyDescent="0.25">
      <c r="N3209" s="21">
        <v>39014</v>
      </c>
      <c r="O3209" s="17">
        <v>4.5699999999999998E-2</v>
      </c>
    </row>
    <row r="3210" spans="14:15" ht="12.65" customHeight="1" x14ac:dyDescent="0.25">
      <c r="N3210" s="21">
        <v>39015</v>
      </c>
      <c r="O3210" s="17">
        <v>4.5699999999999998E-2</v>
      </c>
    </row>
    <row r="3211" spans="14:15" ht="12.65" customHeight="1" x14ac:dyDescent="0.25">
      <c r="N3211" s="21">
        <v>39016</v>
      </c>
      <c r="O3211" s="17">
        <v>4.5699999999999998E-2</v>
      </c>
    </row>
    <row r="3212" spans="14:15" ht="12.65" customHeight="1" x14ac:dyDescent="0.25">
      <c r="N3212" s="21">
        <v>39017</v>
      </c>
      <c r="O3212" s="17">
        <v>4.5699999999999998E-2</v>
      </c>
    </row>
    <row r="3213" spans="14:15" ht="12.65" customHeight="1" x14ac:dyDescent="0.25">
      <c r="N3213" s="21">
        <v>39020</v>
      </c>
      <c r="O3213" s="17">
        <v>4.5699999999999998E-2</v>
      </c>
    </row>
    <row r="3214" spans="14:15" ht="12.65" customHeight="1" x14ac:dyDescent="0.25">
      <c r="N3214" s="21">
        <v>39021</v>
      </c>
      <c r="O3214" s="17">
        <v>4.5699999999999998E-2</v>
      </c>
    </row>
    <row r="3215" spans="14:15" ht="12.65" customHeight="1" x14ac:dyDescent="0.25">
      <c r="N3215" s="21">
        <v>39022</v>
      </c>
      <c r="O3215" s="17">
        <v>4.58E-2</v>
      </c>
    </row>
    <row r="3216" spans="14:15" ht="12.65" customHeight="1" x14ac:dyDescent="0.25">
      <c r="N3216" s="21">
        <v>39023</v>
      </c>
      <c r="O3216" s="17">
        <v>4.58E-2</v>
      </c>
    </row>
    <row r="3217" spans="14:15" ht="12.65" customHeight="1" x14ac:dyDescent="0.25">
      <c r="N3217" s="21">
        <v>39024</v>
      </c>
      <c r="O3217" s="17">
        <v>4.58E-2</v>
      </c>
    </row>
    <row r="3218" spans="14:15" ht="12.65" customHeight="1" x14ac:dyDescent="0.25">
      <c r="N3218" s="21">
        <v>39027</v>
      </c>
      <c r="O3218" s="17">
        <v>4.5900000000000003E-2</v>
      </c>
    </row>
    <row r="3219" spans="14:15" ht="12.65" customHeight="1" x14ac:dyDescent="0.25">
      <c r="N3219" s="21">
        <v>39028</v>
      </c>
      <c r="O3219" s="17">
        <v>4.5900000000000003E-2</v>
      </c>
    </row>
    <row r="3220" spans="14:15" ht="12.65" customHeight="1" x14ac:dyDescent="0.25">
      <c r="N3220" s="21">
        <v>39029</v>
      </c>
      <c r="O3220" s="17">
        <v>4.5900000000000003E-2</v>
      </c>
    </row>
    <row r="3221" spans="14:15" ht="12.65" customHeight="1" x14ac:dyDescent="0.25">
      <c r="N3221" s="21">
        <v>39030</v>
      </c>
      <c r="O3221" s="17">
        <v>4.5900000000000003E-2</v>
      </c>
    </row>
    <row r="3222" spans="14:15" ht="12.65" customHeight="1" x14ac:dyDescent="0.25">
      <c r="N3222" s="21">
        <v>39031</v>
      </c>
      <c r="O3222" s="17">
        <v>4.5900000000000003E-2</v>
      </c>
    </row>
    <row r="3223" spans="14:15" ht="12.65" customHeight="1" x14ac:dyDescent="0.25">
      <c r="N3223" s="21">
        <v>39034</v>
      </c>
      <c r="O3223" s="17">
        <v>4.5900000000000003E-2</v>
      </c>
    </row>
    <row r="3224" spans="14:15" ht="12.65" customHeight="1" x14ac:dyDescent="0.25">
      <c r="N3224" s="21">
        <v>39035</v>
      </c>
      <c r="O3224" s="17">
        <v>4.5900000000000003E-2</v>
      </c>
    </row>
    <row r="3225" spans="14:15" ht="12.65" customHeight="1" x14ac:dyDescent="0.25">
      <c r="N3225" s="21">
        <v>39036</v>
      </c>
      <c r="O3225" s="17">
        <v>4.5900000000000003E-2</v>
      </c>
    </row>
    <row r="3226" spans="14:15" ht="12.65" customHeight="1" x14ac:dyDescent="0.25">
      <c r="N3226" s="21">
        <v>39037</v>
      </c>
      <c r="O3226" s="17">
        <v>4.5900000000000003E-2</v>
      </c>
    </row>
    <row r="3227" spans="14:15" ht="12.65" customHeight="1" x14ac:dyDescent="0.25">
      <c r="N3227" s="21">
        <v>39038</v>
      </c>
      <c r="O3227" s="17">
        <v>4.5999999999999999E-2</v>
      </c>
    </row>
    <row r="3228" spans="14:15" ht="12.65" customHeight="1" x14ac:dyDescent="0.25">
      <c r="N3228" s="21">
        <v>39041</v>
      </c>
      <c r="O3228" s="17">
        <v>4.5999999999999999E-2</v>
      </c>
    </row>
    <row r="3229" spans="14:15" ht="12.65" customHeight="1" x14ac:dyDescent="0.25">
      <c r="N3229" s="21">
        <v>39042</v>
      </c>
      <c r="O3229" s="17">
        <v>4.5999999999999999E-2</v>
      </c>
    </row>
    <row r="3230" spans="14:15" ht="12.65" customHeight="1" x14ac:dyDescent="0.25">
      <c r="N3230" s="21">
        <v>39043</v>
      </c>
      <c r="O3230" s="17">
        <v>4.5999999999999999E-2</v>
      </c>
    </row>
    <row r="3231" spans="14:15" ht="12.65" customHeight="1" x14ac:dyDescent="0.25">
      <c r="N3231" s="21">
        <v>39044</v>
      </c>
      <c r="O3231" s="17">
        <v>4.6100000000000002E-2</v>
      </c>
    </row>
    <row r="3232" spans="14:15" ht="12.65" customHeight="1" x14ac:dyDescent="0.25">
      <c r="N3232" s="21">
        <v>39045</v>
      </c>
      <c r="O3232" s="17">
        <v>4.6100000000000002E-2</v>
      </c>
    </row>
    <row r="3233" spans="14:15" ht="12.65" customHeight="1" x14ac:dyDescent="0.25">
      <c r="N3233" s="21">
        <v>39048</v>
      </c>
      <c r="O3233" s="17">
        <v>4.6199999999999998E-2</v>
      </c>
    </row>
    <row r="3234" spans="14:15" ht="12.65" customHeight="1" x14ac:dyDescent="0.25">
      <c r="N3234" s="21">
        <v>39049</v>
      </c>
      <c r="O3234" s="17">
        <v>4.6300000000000001E-2</v>
      </c>
    </row>
    <row r="3235" spans="14:15" ht="12.65" customHeight="1" x14ac:dyDescent="0.25">
      <c r="N3235" s="21">
        <v>39050</v>
      </c>
      <c r="O3235" s="17">
        <v>4.65E-2</v>
      </c>
    </row>
    <row r="3236" spans="14:15" ht="12.65" customHeight="1" x14ac:dyDescent="0.25">
      <c r="N3236" s="21">
        <v>39051</v>
      </c>
      <c r="O3236" s="17">
        <v>4.6699999999999998E-2</v>
      </c>
    </row>
    <row r="3237" spans="14:15" ht="12.65" customHeight="1" x14ac:dyDescent="0.25">
      <c r="N3237" s="21">
        <v>39052</v>
      </c>
      <c r="O3237" s="17">
        <v>4.7E-2</v>
      </c>
    </row>
    <row r="3238" spans="14:15" ht="12.65" customHeight="1" x14ac:dyDescent="0.25">
      <c r="N3238" s="21">
        <v>39055</v>
      </c>
      <c r="O3238" s="17">
        <v>4.7E-2</v>
      </c>
    </row>
    <row r="3239" spans="14:15" ht="12.65" customHeight="1" x14ac:dyDescent="0.25">
      <c r="N3239" s="21">
        <v>39056</v>
      </c>
      <c r="O3239" s="17">
        <v>4.7E-2</v>
      </c>
    </row>
    <row r="3240" spans="14:15" ht="12.65" customHeight="1" x14ac:dyDescent="0.25">
      <c r="N3240" s="21">
        <v>39057</v>
      </c>
      <c r="O3240" s="17">
        <v>4.7100000000000003E-2</v>
      </c>
    </row>
    <row r="3241" spans="14:15" ht="12.65" customHeight="1" x14ac:dyDescent="0.25">
      <c r="N3241" s="21">
        <v>39058</v>
      </c>
      <c r="O3241" s="17">
        <v>4.7100000000000003E-2</v>
      </c>
    </row>
    <row r="3242" spans="14:15" ht="12.65" customHeight="1" x14ac:dyDescent="0.25">
      <c r="N3242" s="21">
        <v>39059</v>
      </c>
      <c r="O3242" s="17">
        <v>4.7100000000000003E-2</v>
      </c>
    </row>
    <row r="3243" spans="14:15" ht="12.65" customHeight="1" x14ac:dyDescent="0.25">
      <c r="N3243" s="21">
        <v>39062</v>
      </c>
      <c r="O3243" s="17">
        <v>4.7199999999999999E-2</v>
      </c>
    </row>
    <row r="3244" spans="14:15" ht="12.65" customHeight="1" x14ac:dyDescent="0.25">
      <c r="N3244" s="21">
        <v>39063</v>
      </c>
      <c r="O3244" s="17">
        <v>4.7199999999999999E-2</v>
      </c>
    </row>
    <row r="3245" spans="14:15" ht="12.65" customHeight="1" x14ac:dyDescent="0.25">
      <c r="N3245" s="21">
        <v>39064</v>
      </c>
      <c r="O3245" s="17">
        <v>4.7199999999999999E-2</v>
      </c>
    </row>
    <row r="3246" spans="14:15" ht="12.65" customHeight="1" x14ac:dyDescent="0.25">
      <c r="N3246" s="21">
        <v>39065</v>
      </c>
      <c r="O3246" s="17">
        <v>4.7399999999999998E-2</v>
      </c>
    </row>
    <row r="3247" spans="14:15" ht="12.65" customHeight="1" x14ac:dyDescent="0.25">
      <c r="N3247" s="21">
        <v>39066</v>
      </c>
      <c r="O3247" s="17">
        <v>4.7399999999999998E-2</v>
      </c>
    </row>
    <row r="3248" spans="14:15" ht="12.65" customHeight="1" x14ac:dyDescent="0.25">
      <c r="N3248" s="21">
        <v>39069</v>
      </c>
      <c r="O3248" s="17">
        <v>4.7399999999999998E-2</v>
      </c>
    </row>
    <row r="3249" spans="14:15" ht="12.65" customHeight="1" x14ac:dyDescent="0.25">
      <c r="N3249" s="21">
        <v>39070</v>
      </c>
      <c r="O3249" s="17">
        <v>4.7399999999999998E-2</v>
      </c>
    </row>
    <row r="3250" spans="14:15" ht="12.65" customHeight="1" x14ac:dyDescent="0.25">
      <c r="N3250" s="21">
        <v>39071</v>
      </c>
      <c r="O3250" s="17">
        <v>4.7699999999999999E-2</v>
      </c>
    </row>
    <row r="3251" spans="14:15" ht="12.65" customHeight="1" x14ac:dyDescent="0.25">
      <c r="N3251" s="21">
        <v>39072</v>
      </c>
      <c r="O3251" s="17">
        <v>4.8000000000000001E-2</v>
      </c>
    </row>
    <row r="3252" spans="14:15" ht="12.65" customHeight="1" x14ac:dyDescent="0.25">
      <c r="N3252" s="21">
        <v>39073</v>
      </c>
      <c r="O3252" s="17">
        <v>4.8000000000000001E-2</v>
      </c>
    </row>
    <row r="3253" spans="14:15" ht="12.65" customHeight="1" x14ac:dyDescent="0.25">
      <c r="N3253" s="21">
        <v>39077</v>
      </c>
      <c r="O3253" s="17">
        <v>4.82E-2</v>
      </c>
    </row>
    <row r="3254" spans="14:15" ht="12.65" customHeight="1" x14ac:dyDescent="0.25">
      <c r="N3254" s="21">
        <v>39078</v>
      </c>
      <c r="O3254" s="17">
        <v>4.8300000000000003E-2</v>
      </c>
    </row>
    <row r="3255" spans="14:15" ht="12.65" customHeight="1" x14ac:dyDescent="0.25">
      <c r="N3255" s="21">
        <v>39079</v>
      </c>
      <c r="O3255" s="17">
        <v>4.8500000000000001E-2</v>
      </c>
    </row>
    <row r="3256" spans="14:15" ht="12.65" customHeight="1" x14ac:dyDescent="0.25">
      <c r="N3256" s="21">
        <v>39080</v>
      </c>
      <c r="O3256" s="17">
        <v>4.8599999999999997E-2</v>
      </c>
    </row>
    <row r="3257" spans="14:15" ht="12.65" customHeight="1" x14ac:dyDescent="0.25">
      <c r="N3257" s="21">
        <v>39084</v>
      </c>
      <c r="O3257" s="17">
        <v>4.8599999999999997E-2</v>
      </c>
    </row>
    <row r="3258" spans="14:15" ht="12.65" customHeight="1" x14ac:dyDescent="0.25">
      <c r="N3258" s="21">
        <v>39085</v>
      </c>
      <c r="O3258" s="17">
        <v>4.87E-2</v>
      </c>
    </row>
    <row r="3259" spans="14:15" ht="12.65" customHeight="1" x14ac:dyDescent="0.25">
      <c r="N3259" s="21">
        <v>39086</v>
      </c>
      <c r="O3259" s="17">
        <v>4.87E-2</v>
      </c>
    </row>
    <row r="3260" spans="14:15" ht="12.65" customHeight="1" x14ac:dyDescent="0.25">
      <c r="N3260" s="21">
        <v>39087</v>
      </c>
      <c r="O3260" s="17">
        <v>4.87E-2</v>
      </c>
    </row>
    <row r="3261" spans="14:15" ht="12.65" customHeight="1" x14ac:dyDescent="0.25">
      <c r="N3261" s="21">
        <v>39090</v>
      </c>
      <c r="O3261" s="17">
        <v>4.87E-2</v>
      </c>
    </row>
    <row r="3262" spans="14:15" ht="12.65" customHeight="1" x14ac:dyDescent="0.25">
      <c r="N3262" s="21">
        <v>39091</v>
      </c>
      <c r="O3262" s="17">
        <v>4.87E-2</v>
      </c>
    </row>
    <row r="3263" spans="14:15" ht="12.65" customHeight="1" x14ac:dyDescent="0.25">
      <c r="N3263" s="21">
        <v>39092</v>
      </c>
      <c r="O3263" s="17">
        <v>4.87E-2</v>
      </c>
    </row>
    <row r="3264" spans="14:15" ht="12.65" customHeight="1" x14ac:dyDescent="0.25">
      <c r="N3264" s="21">
        <v>39093</v>
      </c>
      <c r="O3264" s="17">
        <v>4.8800000000000003E-2</v>
      </c>
    </row>
    <row r="3265" spans="14:15" ht="12.65" customHeight="1" x14ac:dyDescent="0.25">
      <c r="N3265" s="21">
        <v>39094</v>
      </c>
      <c r="O3265" s="17">
        <v>4.8800000000000003E-2</v>
      </c>
    </row>
    <row r="3266" spans="14:15" ht="12.65" customHeight="1" x14ac:dyDescent="0.25">
      <c r="N3266" s="21">
        <v>39097</v>
      </c>
      <c r="O3266" s="17">
        <v>4.9299999999999997E-2</v>
      </c>
    </row>
    <row r="3267" spans="14:15" ht="12.65" customHeight="1" x14ac:dyDescent="0.25">
      <c r="N3267" s="21">
        <v>39098</v>
      </c>
      <c r="O3267" s="17">
        <v>4.9399999999999999E-2</v>
      </c>
    </row>
    <row r="3268" spans="14:15" ht="12.65" customHeight="1" x14ac:dyDescent="0.25">
      <c r="N3268" s="21">
        <v>39099</v>
      </c>
      <c r="O3268" s="17">
        <v>4.9399999999999999E-2</v>
      </c>
    </row>
    <row r="3269" spans="14:15" ht="12.65" customHeight="1" x14ac:dyDescent="0.25">
      <c r="N3269" s="21">
        <v>39100</v>
      </c>
      <c r="O3269" s="17">
        <v>4.9399999999999999E-2</v>
      </c>
    </row>
    <row r="3270" spans="14:15" ht="12.65" customHeight="1" x14ac:dyDescent="0.25">
      <c r="N3270" s="21">
        <v>39101</v>
      </c>
      <c r="O3270" s="17">
        <v>4.9399999999999999E-2</v>
      </c>
    </row>
    <row r="3271" spans="14:15" ht="12.65" customHeight="1" x14ac:dyDescent="0.25">
      <c r="N3271" s="21">
        <v>39104</v>
      </c>
      <c r="O3271" s="17">
        <v>4.9399999999999999E-2</v>
      </c>
    </row>
    <row r="3272" spans="14:15" ht="12.65" customHeight="1" x14ac:dyDescent="0.25">
      <c r="N3272" s="21">
        <v>39105</v>
      </c>
      <c r="O3272" s="17">
        <v>4.9399999999999999E-2</v>
      </c>
    </row>
    <row r="3273" spans="14:15" ht="12.65" customHeight="1" x14ac:dyDescent="0.25">
      <c r="N3273" s="21">
        <v>39106</v>
      </c>
      <c r="O3273" s="17">
        <v>4.9399999999999999E-2</v>
      </c>
    </row>
    <row r="3274" spans="14:15" ht="12.65" customHeight="1" x14ac:dyDescent="0.25">
      <c r="N3274" s="21">
        <v>39107</v>
      </c>
      <c r="O3274" s="17">
        <v>4.9399999999999999E-2</v>
      </c>
    </row>
    <row r="3275" spans="14:15" ht="12.65" customHeight="1" x14ac:dyDescent="0.25">
      <c r="N3275" s="21">
        <v>39108</v>
      </c>
      <c r="O3275" s="17">
        <v>4.9500000000000002E-2</v>
      </c>
    </row>
    <row r="3276" spans="14:15" ht="12.65" customHeight="1" x14ac:dyDescent="0.25">
      <c r="N3276" s="21">
        <v>39111</v>
      </c>
      <c r="O3276" s="17">
        <v>4.9500000000000002E-2</v>
      </c>
    </row>
    <row r="3277" spans="14:15" ht="12.65" customHeight="1" x14ac:dyDescent="0.25">
      <c r="N3277" s="21">
        <v>39112</v>
      </c>
      <c r="O3277" s="17">
        <v>4.9500000000000002E-2</v>
      </c>
    </row>
    <row r="3278" spans="14:15" ht="12.65" customHeight="1" x14ac:dyDescent="0.25">
      <c r="N3278" s="21">
        <v>39113</v>
      </c>
      <c r="O3278" s="17">
        <v>4.9599999999999998E-2</v>
      </c>
    </row>
    <row r="3279" spans="14:15" ht="12.65" customHeight="1" x14ac:dyDescent="0.25">
      <c r="N3279" s="21">
        <v>39114</v>
      </c>
      <c r="O3279" s="17">
        <v>4.9599999999999998E-2</v>
      </c>
    </row>
    <row r="3280" spans="14:15" ht="12.65" customHeight="1" x14ac:dyDescent="0.25">
      <c r="N3280" s="21">
        <v>39115</v>
      </c>
      <c r="O3280" s="17">
        <v>4.9599999999999998E-2</v>
      </c>
    </row>
    <row r="3281" spans="14:15" ht="12.65" customHeight="1" x14ac:dyDescent="0.25">
      <c r="N3281" s="21">
        <v>39118</v>
      </c>
      <c r="O3281" s="17">
        <v>4.9599999999999998E-2</v>
      </c>
    </row>
    <row r="3282" spans="14:15" ht="12.65" customHeight="1" x14ac:dyDescent="0.25">
      <c r="N3282" s="21">
        <v>39119</v>
      </c>
      <c r="O3282" s="17">
        <v>4.9599999999999998E-2</v>
      </c>
    </row>
    <row r="3283" spans="14:15" ht="12.65" customHeight="1" x14ac:dyDescent="0.25">
      <c r="N3283" s="21">
        <v>39120</v>
      </c>
      <c r="O3283" s="17">
        <v>4.9599999999999998E-2</v>
      </c>
    </row>
    <row r="3284" spans="14:15" ht="12.65" customHeight="1" x14ac:dyDescent="0.25">
      <c r="N3284" s="21">
        <v>39121</v>
      </c>
      <c r="O3284" s="17">
        <v>4.9500000000000002E-2</v>
      </c>
    </row>
    <row r="3285" spans="14:15" ht="12.65" customHeight="1" x14ac:dyDescent="0.25">
      <c r="N3285" s="21">
        <v>39122</v>
      </c>
      <c r="O3285" s="17">
        <v>4.9500000000000002E-2</v>
      </c>
    </row>
    <row r="3286" spans="14:15" ht="12.65" customHeight="1" x14ac:dyDescent="0.25">
      <c r="N3286" s="21">
        <v>39125</v>
      </c>
      <c r="O3286" s="17">
        <v>4.9500000000000002E-2</v>
      </c>
    </row>
    <row r="3287" spans="14:15" ht="12.65" customHeight="1" x14ac:dyDescent="0.25">
      <c r="N3287" s="21">
        <v>39126</v>
      </c>
      <c r="O3287" s="17">
        <v>4.9500000000000002E-2</v>
      </c>
    </row>
    <row r="3288" spans="14:15" ht="12.65" customHeight="1" x14ac:dyDescent="0.25">
      <c r="N3288" s="21">
        <v>39127</v>
      </c>
      <c r="O3288" s="17">
        <v>4.9500000000000002E-2</v>
      </c>
    </row>
    <row r="3289" spans="14:15" ht="12.65" customHeight="1" x14ac:dyDescent="0.25">
      <c r="N3289" s="21">
        <v>39128</v>
      </c>
      <c r="O3289" s="17">
        <v>4.9399999999999999E-2</v>
      </c>
    </row>
    <row r="3290" spans="14:15" ht="12.65" customHeight="1" x14ac:dyDescent="0.25">
      <c r="N3290" s="21">
        <v>39129</v>
      </c>
      <c r="O3290" s="17">
        <v>4.9399999999999999E-2</v>
      </c>
    </row>
    <row r="3291" spans="14:15" ht="12.65" customHeight="1" x14ac:dyDescent="0.25">
      <c r="N3291" s="21">
        <v>39133</v>
      </c>
      <c r="O3291" s="17">
        <v>4.9399999999999999E-2</v>
      </c>
    </row>
    <row r="3292" spans="14:15" ht="12.65" customHeight="1" x14ac:dyDescent="0.25">
      <c r="N3292" s="21">
        <v>39134</v>
      </c>
      <c r="O3292" s="17">
        <v>4.9399999999999999E-2</v>
      </c>
    </row>
    <row r="3293" spans="14:15" ht="12.65" customHeight="1" x14ac:dyDescent="0.25">
      <c r="N3293" s="21">
        <v>39135</v>
      </c>
      <c r="O3293" s="17">
        <v>4.9399999999999999E-2</v>
      </c>
    </row>
    <row r="3294" spans="14:15" ht="12.65" customHeight="1" x14ac:dyDescent="0.25">
      <c r="N3294" s="21">
        <v>39136</v>
      </c>
      <c r="O3294" s="17">
        <v>4.9399999999999999E-2</v>
      </c>
    </row>
    <row r="3295" spans="14:15" ht="12.65" customHeight="1" x14ac:dyDescent="0.25">
      <c r="N3295" s="21">
        <v>39139</v>
      </c>
      <c r="O3295" s="17">
        <v>4.9399999999999999E-2</v>
      </c>
    </row>
    <row r="3296" spans="14:15" ht="12.65" customHeight="1" x14ac:dyDescent="0.25">
      <c r="N3296" s="21">
        <v>39140</v>
      </c>
      <c r="O3296" s="17">
        <v>4.9399999999999999E-2</v>
      </c>
    </row>
    <row r="3297" spans="14:15" ht="12.65" customHeight="1" x14ac:dyDescent="0.25">
      <c r="N3297" s="21">
        <v>39141</v>
      </c>
      <c r="O3297" s="17">
        <v>4.9399999999999999E-2</v>
      </c>
    </row>
    <row r="3298" spans="14:15" ht="12.65" customHeight="1" x14ac:dyDescent="0.25">
      <c r="N3298" s="21">
        <v>39143</v>
      </c>
      <c r="O3298" s="17">
        <v>4.9399999999999999E-2</v>
      </c>
    </row>
    <row r="3299" spans="14:15" ht="12.65" customHeight="1" x14ac:dyDescent="0.25">
      <c r="N3299" s="21">
        <v>39146</v>
      </c>
      <c r="O3299" s="17">
        <v>4.9399999999999999E-2</v>
      </c>
    </row>
    <row r="3300" spans="14:15" ht="12.65" customHeight="1" x14ac:dyDescent="0.25">
      <c r="N3300" s="21">
        <v>39147</v>
      </c>
      <c r="O3300" s="17">
        <v>4.9399999999999999E-2</v>
      </c>
    </row>
    <row r="3301" spans="14:15" ht="12.65" customHeight="1" x14ac:dyDescent="0.25">
      <c r="N3301" s="21">
        <v>39148</v>
      </c>
      <c r="O3301" s="17">
        <v>4.9399999999999999E-2</v>
      </c>
    </row>
    <row r="3302" spans="14:15" ht="12.65" customHeight="1" x14ac:dyDescent="0.25">
      <c r="N3302" s="21">
        <v>39149</v>
      </c>
      <c r="O3302" s="17">
        <v>4.9399999999999999E-2</v>
      </c>
    </row>
    <row r="3303" spans="14:15" ht="12.65" customHeight="1" x14ac:dyDescent="0.25">
      <c r="N3303" s="21">
        <v>39150</v>
      </c>
      <c r="O3303" s="17">
        <v>4.9399999999999999E-2</v>
      </c>
    </row>
    <row r="3304" spans="14:15" ht="12.65" customHeight="1" x14ac:dyDescent="0.25">
      <c r="N3304" s="21">
        <v>39153</v>
      </c>
      <c r="O3304" s="17">
        <v>4.9399999999999999E-2</v>
      </c>
    </row>
    <row r="3305" spans="14:15" ht="12.65" customHeight="1" x14ac:dyDescent="0.25">
      <c r="N3305" s="21">
        <v>39154</v>
      </c>
      <c r="O3305" s="17">
        <v>4.9399999999999999E-2</v>
      </c>
    </row>
    <row r="3306" spans="14:15" ht="12.65" customHeight="1" x14ac:dyDescent="0.25">
      <c r="N3306" s="21">
        <v>39155</v>
      </c>
      <c r="O3306" s="17">
        <v>4.9399999999999999E-2</v>
      </c>
    </row>
    <row r="3307" spans="14:15" ht="12.65" customHeight="1" x14ac:dyDescent="0.25">
      <c r="N3307" s="21">
        <v>39156</v>
      </c>
      <c r="O3307" s="17">
        <v>4.9399999999999999E-2</v>
      </c>
    </row>
    <row r="3308" spans="14:15" ht="12.65" customHeight="1" x14ac:dyDescent="0.25">
      <c r="N3308" s="21">
        <v>39157</v>
      </c>
      <c r="O3308" s="17">
        <v>4.9399999999999999E-2</v>
      </c>
    </row>
    <row r="3309" spans="14:15" ht="12.65" customHeight="1" x14ac:dyDescent="0.25">
      <c r="N3309" s="21">
        <v>39160</v>
      </c>
      <c r="O3309" s="17">
        <v>4.9399999999999999E-2</v>
      </c>
    </row>
    <row r="3310" spans="14:15" ht="12.65" customHeight="1" x14ac:dyDescent="0.25">
      <c r="N3310" s="21">
        <v>39161</v>
      </c>
      <c r="O3310" s="17">
        <v>4.9399999999999999E-2</v>
      </c>
    </row>
    <row r="3311" spans="14:15" ht="12.65" customHeight="1" x14ac:dyDescent="0.25">
      <c r="N3311" s="21">
        <v>39162</v>
      </c>
      <c r="O3311" s="17">
        <v>4.9399999999999999E-2</v>
      </c>
    </row>
    <row r="3312" spans="14:15" ht="12.65" customHeight="1" x14ac:dyDescent="0.25">
      <c r="N3312" s="21">
        <v>39163</v>
      </c>
      <c r="O3312" s="17">
        <v>4.9399999999999999E-2</v>
      </c>
    </row>
    <row r="3313" spans="14:15" ht="12.65" customHeight="1" x14ac:dyDescent="0.25">
      <c r="N3313" s="21">
        <v>39164</v>
      </c>
      <c r="O3313" s="17">
        <v>4.9399999999999999E-2</v>
      </c>
    </row>
    <row r="3314" spans="14:15" ht="12.65" customHeight="1" x14ac:dyDescent="0.25">
      <c r="N3314" s="21">
        <v>39167</v>
      </c>
      <c r="O3314" s="17">
        <v>4.9399999999999999E-2</v>
      </c>
    </row>
    <row r="3315" spans="14:15" ht="12.65" customHeight="1" x14ac:dyDescent="0.25">
      <c r="N3315" s="21">
        <v>39168</v>
      </c>
      <c r="O3315" s="17">
        <v>4.9399999999999999E-2</v>
      </c>
    </row>
    <row r="3316" spans="14:15" ht="12.65" customHeight="1" x14ac:dyDescent="0.25">
      <c r="N3316" s="21">
        <v>39169</v>
      </c>
      <c r="O3316" s="17">
        <v>4.9399999999999999E-2</v>
      </c>
    </row>
    <row r="3317" spans="14:15" ht="12.65" customHeight="1" x14ac:dyDescent="0.25">
      <c r="N3317" s="21">
        <v>39170</v>
      </c>
      <c r="O3317" s="17">
        <v>4.9399999999999999E-2</v>
      </c>
    </row>
    <row r="3318" spans="14:15" ht="12.65" customHeight="1" x14ac:dyDescent="0.25">
      <c r="N3318" s="21">
        <v>39171</v>
      </c>
      <c r="O3318" s="17">
        <v>4.9399999999999999E-2</v>
      </c>
    </row>
    <row r="3319" spans="14:15" ht="12.65" customHeight="1" x14ac:dyDescent="0.25">
      <c r="N3319" s="21">
        <v>39174</v>
      </c>
      <c r="O3319" s="17">
        <v>4.9399999999999999E-2</v>
      </c>
    </row>
    <row r="3320" spans="14:15" ht="12.65" customHeight="1" x14ac:dyDescent="0.25">
      <c r="N3320" s="21">
        <v>39175</v>
      </c>
      <c r="O3320" s="17">
        <v>4.9399999999999999E-2</v>
      </c>
    </row>
    <row r="3321" spans="14:15" ht="12.65" customHeight="1" x14ac:dyDescent="0.25">
      <c r="N3321" s="21">
        <v>39176</v>
      </c>
      <c r="O3321" s="17">
        <v>4.9399999999999999E-2</v>
      </c>
    </row>
    <row r="3322" spans="14:15" ht="12.65" customHeight="1" x14ac:dyDescent="0.25">
      <c r="N3322" s="21">
        <v>39177</v>
      </c>
      <c r="O3322" s="17">
        <v>4.9399999999999999E-2</v>
      </c>
    </row>
    <row r="3323" spans="14:15" ht="12.65" customHeight="1" x14ac:dyDescent="0.25">
      <c r="N3323" s="21">
        <v>39178</v>
      </c>
      <c r="O3323" s="17">
        <v>4.9399999999999999E-2</v>
      </c>
    </row>
    <row r="3324" spans="14:15" ht="12.65" customHeight="1" x14ac:dyDescent="0.25">
      <c r="N3324" s="21">
        <v>39181</v>
      </c>
      <c r="O3324" s="17">
        <v>4.9399999999999999E-2</v>
      </c>
    </row>
    <row r="3325" spans="14:15" ht="12.65" customHeight="1" x14ac:dyDescent="0.25">
      <c r="N3325" s="21">
        <v>39182</v>
      </c>
      <c r="O3325" s="17">
        <v>4.9399999999999999E-2</v>
      </c>
    </row>
    <row r="3326" spans="14:15" ht="12.65" customHeight="1" x14ac:dyDescent="0.25">
      <c r="N3326" s="21">
        <v>39183</v>
      </c>
      <c r="O3326" s="17">
        <v>4.9399999999999999E-2</v>
      </c>
    </row>
    <row r="3327" spans="14:15" ht="12.65" customHeight="1" x14ac:dyDescent="0.25">
      <c r="N3327" s="21">
        <v>39184</v>
      </c>
      <c r="O3327" s="17">
        <v>4.9399999999999999E-2</v>
      </c>
    </row>
    <row r="3328" spans="14:15" ht="12.65" customHeight="1" x14ac:dyDescent="0.25">
      <c r="N3328" s="21">
        <v>39185</v>
      </c>
      <c r="O3328" s="17">
        <v>4.9399999999999999E-2</v>
      </c>
    </row>
    <row r="3329" spans="14:15" ht="12.65" customHeight="1" x14ac:dyDescent="0.25">
      <c r="N3329" s="21">
        <v>39188</v>
      </c>
      <c r="O3329" s="17">
        <v>4.9399999999999999E-2</v>
      </c>
    </row>
    <row r="3330" spans="14:15" ht="12.65" customHeight="1" x14ac:dyDescent="0.25">
      <c r="N3330" s="21">
        <v>39189</v>
      </c>
      <c r="O3330" s="17">
        <v>4.9399999999999999E-2</v>
      </c>
    </row>
    <row r="3331" spans="14:15" ht="12.65" customHeight="1" x14ac:dyDescent="0.25">
      <c r="N3331" s="21">
        <v>39190</v>
      </c>
      <c r="O3331" s="17">
        <v>4.9500000000000002E-2</v>
      </c>
    </row>
    <row r="3332" spans="14:15" ht="12.65" customHeight="1" x14ac:dyDescent="0.25">
      <c r="N3332" s="21">
        <v>39191</v>
      </c>
      <c r="O3332" s="17">
        <v>4.9500000000000002E-2</v>
      </c>
    </row>
    <row r="3333" spans="14:15" ht="12.65" customHeight="1" x14ac:dyDescent="0.25">
      <c r="N3333" s="21">
        <v>39192</v>
      </c>
      <c r="O3333" s="17">
        <v>4.9500000000000002E-2</v>
      </c>
    </row>
    <row r="3334" spans="14:15" ht="12.65" customHeight="1" x14ac:dyDescent="0.25">
      <c r="N3334" s="21">
        <v>39195</v>
      </c>
      <c r="O3334" s="17">
        <v>4.9599999999999998E-2</v>
      </c>
    </row>
    <row r="3335" spans="14:15" ht="12.65" customHeight="1" x14ac:dyDescent="0.25">
      <c r="N3335" s="21">
        <v>39196</v>
      </c>
      <c r="O3335" s="17">
        <v>4.9700000000000001E-2</v>
      </c>
    </row>
    <row r="3336" spans="14:15" ht="12.65" customHeight="1" x14ac:dyDescent="0.25">
      <c r="N3336" s="21">
        <v>39197</v>
      </c>
      <c r="O3336" s="17">
        <v>4.9700000000000001E-2</v>
      </c>
    </row>
    <row r="3337" spans="14:15" ht="12.65" customHeight="1" x14ac:dyDescent="0.25">
      <c r="N3337" s="21">
        <v>39198</v>
      </c>
      <c r="O3337" s="17">
        <v>4.9700000000000001E-2</v>
      </c>
    </row>
    <row r="3338" spans="14:15" ht="12.65" customHeight="1" x14ac:dyDescent="0.25">
      <c r="N3338" s="21">
        <v>39199</v>
      </c>
      <c r="O3338" s="17">
        <v>4.9799999999999997E-2</v>
      </c>
    </row>
    <row r="3339" spans="14:15" ht="12.65" customHeight="1" x14ac:dyDescent="0.25">
      <c r="N3339" s="21">
        <v>39202</v>
      </c>
      <c r="O3339" s="17">
        <v>0.05</v>
      </c>
    </row>
    <row r="3340" spans="14:15" ht="12.65" customHeight="1" x14ac:dyDescent="0.25">
      <c r="N3340" s="21">
        <v>39203</v>
      </c>
      <c r="O3340" s="17">
        <v>0.05</v>
      </c>
    </row>
    <row r="3341" spans="14:15" ht="12.65" customHeight="1" x14ac:dyDescent="0.25">
      <c r="N3341" s="21">
        <v>39204</v>
      </c>
      <c r="O3341" s="17">
        <v>0.05</v>
      </c>
    </row>
    <row r="3342" spans="14:15" ht="12.65" customHeight="1" x14ac:dyDescent="0.25">
      <c r="N3342" s="21">
        <v>39205</v>
      </c>
      <c r="O3342" s="17">
        <v>0.05</v>
      </c>
    </row>
    <row r="3343" spans="14:15" ht="12.65" customHeight="1" x14ac:dyDescent="0.25">
      <c r="N3343" s="21">
        <v>39206</v>
      </c>
      <c r="O3343" s="17">
        <v>0.05</v>
      </c>
    </row>
    <row r="3344" spans="14:15" ht="12.65" customHeight="1" x14ac:dyDescent="0.25">
      <c r="N3344" s="21">
        <v>39209</v>
      </c>
      <c r="O3344" s="17">
        <v>0.05</v>
      </c>
    </row>
    <row r="3345" spans="14:15" ht="12.65" customHeight="1" x14ac:dyDescent="0.25">
      <c r="N3345" s="21">
        <v>39210</v>
      </c>
      <c r="O3345" s="17">
        <v>5.0099999999999999E-2</v>
      </c>
    </row>
    <row r="3346" spans="14:15" ht="12.65" customHeight="1" x14ac:dyDescent="0.25">
      <c r="N3346" s="21">
        <v>39211</v>
      </c>
      <c r="O3346" s="17">
        <v>5.0200000000000002E-2</v>
      </c>
    </row>
    <row r="3347" spans="14:15" ht="12.65" customHeight="1" x14ac:dyDescent="0.25">
      <c r="N3347" s="21">
        <v>39212</v>
      </c>
      <c r="O3347" s="17">
        <v>5.0200000000000002E-2</v>
      </c>
    </row>
    <row r="3348" spans="14:15" ht="12.65" customHeight="1" x14ac:dyDescent="0.25">
      <c r="N3348" s="21">
        <v>39213</v>
      </c>
      <c r="O3348" s="17">
        <v>5.0200000000000002E-2</v>
      </c>
    </row>
    <row r="3349" spans="14:15" ht="12.65" customHeight="1" x14ac:dyDescent="0.25">
      <c r="N3349" s="21">
        <v>39216</v>
      </c>
      <c r="O3349" s="17">
        <v>5.0500000000000003E-2</v>
      </c>
    </row>
    <row r="3350" spans="14:15" ht="12.65" customHeight="1" x14ac:dyDescent="0.25">
      <c r="N3350" s="21">
        <v>39217</v>
      </c>
      <c r="O3350" s="17">
        <v>5.0599999999999999E-2</v>
      </c>
    </row>
    <row r="3351" spans="14:15" ht="12.65" customHeight="1" x14ac:dyDescent="0.25">
      <c r="N3351" s="21">
        <v>39218</v>
      </c>
      <c r="O3351" s="17">
        <v>5.0599999999999999E-2</v>
      </c>
    </row>
    <row r="3352" spans="14:15" ht="12.65" customHeight="1" x14ac:dyDescent="0.25">
      <c r="N3352" s="21">
        <v>39219</v>
      </c>
      <c r="O3352" s="17">
        <v>5.0700000000000002E-2</v>
      </c>
    </row>
    <row r="3353" spans="14:15" ht="12.65" customHeight="1" x14ac:dyDescent="0.25">
      <c r="N3353" s="21">
        <v>39220</v>
      </c>
      <c r="O3353" s="17">
        <v>5.0700000000000002E-2</v>
      </c>
    </row>
    <row r="3354" spans="14:15" ht="12.65" customHeight="1" x14ac:dyDescent="0.25">
      <c r="N3354" s="21">
        <v>39223</v>
      </c>
      <c r="O3354" s="17">
        <v>5.0700000000000002E-2</v>
      </c>
    </row>
    <row r="3355" spans="14:15" ht="12.65" customHeight="1" x14ac:dyDescent="0.25">
      <c r="N3355" s="21">
        <v>39224</v>
      </c>
      <c r="O3355" s="17">
        <v>5.0700000000000002E-2</v>
      </c>
    </row>
    <row r="3356" spans="14:15" ht="12.65" customHeight="1" x14ac:dyDescent="0.25">
      <c r="N3356" s="21">
        <v>39225</v>
      </c>
      <c r="O3356" s="17">
        <v>5.0700000000000002E-2</v>
      </c>
    </row>
    <row r="3357" spans="14:15" ht="12.65" customHeight="1" x14ac:dyDescent="0.25">
      <c r="N3357" s="21">
        <v>39227</v>
      </c>
      <c r="O3357" s="17">
        <v>5.0700000000000002E-2</v>
      </c>
    </row>
    <row r="3358" spans="14:15" ht="12.65" customHeight="1" x14ac:dyDescent="0.25">
      <c r="N3358" s="21">
        <v>39230</v>
      </c>
      <c r="O3358" s="17">
        <v>5.0700000000000002E-2</v>
      </c>
    </row>
    <row r="3359" spans="14:15" ht="12.65" customHeight="1" x14ac:dyDescent="0.25">
      <c r="N3359" s="21">
        <v>39231</v>
      </c>
      <c r="O3359" s="17">
        <v>5.0700000000000002E-2</v>
      </c>
    </row>
    <row r="3360" spans="14:15" ht="12.65" customHeight="1" x14ac:dyDescent="0.25">
      <c r="N3360" s="21">
        <v>39232</v>
      </c>
      <c r="O3360" s="17">
        <v>5.0700000000000002E-2</v>
      </c>
    </row>
    <row r="3361" spans="14:15" ht="12.65" customHeight="1" x14ac:dyDescent="0.25">
      <c r="N3361" s="21">
        <v>39233</v>
      </c>
      <c r="O3361" s="17">
        <v>5.0599999999999999E-2</v>
      </c>
    </row>
    <row r="3362" spans="14:15" ht="12.65" customHeight="1" x14ac:dyDescent="0.25">
      <c r="N3362" s="21">
        <v>39234</v>
      </c>
      <c r="O3362" s="17">
        <v>5.04E-2</v>
      </c>
    </row>
    <row r="3363" spans="14:15" ht="12.65" customHeight="1" x14ac:dyDescent="0.25">
      <c r="N3363" s="21">
        <v>39237</v>
      </c>
      <c r="O3363" s="17">
        <v>5.04E-2</v>
      </c>
    </row>
    <row r="3364" spans="14:15" ht="12.65" customHeight="1" x14ac:dyDescent="0.25">
      <c r="N3364" s="21">
        <v>39238</v>
      </c>
      <c r="O3364" s="17">
        <v>5.04E-2</v>
      </c>
    </row>
    <row r="3365" spans="14:15" ht="12.65" customHeight="1" x14ac:dyDescent="0.25">
      <c r="N3365" s="21">
        <v>39240</v>
      </c>
      <c r="O3365" s="17">
        <v>5.04E-2</v>
      </c>
    </row>
    <row r="3366" spans="14:15" ht="12.65" customHeight="1" x14ac:dyDescent="0.25">
      <c r="N3366" s="21">
        <v>39241</v>
      </c>
      <c r="O3366" s="17">
        <v>5.04E-2</v>
      </c>
    </row>
    <row r="3367" spans="14:15" ht="12.65" customHeight="1" x14ac:dyDescent="0.25">
      <c r="N3367" s="21">
        <v>39244</v>
      </c>
      <c r="O3367" s="17">
        <v>5.04E-2</v>
      </c>
    </row>
    <row r="3368" spans="14:15" ht="12.65" customHeight="1" x14ac:dyDescent="0.25">
      <c r="N3368" s="21">
        <v>39245</v>
      </c>
      <c r="O3368" s="17">
        <v>5.04E-2</v>
      </c>
    </row>
    <row r="3369" spans="14:15" ht="12.65" customHeight="1" x14ac:dyDescent="0.25">
      <c r="N3369" s="21">
        <v>39246</v>
      </c>
      <c r="O3369" s="17">
        <v>5.04E-2</v>
      </c>
    </row>
    <row r="3370" spans="14:15" ht="12.65" customHeight="1" x14ac:dyDescent="0.25">
      <c r="N3370" s="21">
        <v>39247</v>
      </c>
      <c r="O3370" s="17">
        <v>5.04E-2</v>
      </c>
    </row>
    <row r="3371" spans="14:15" ht="12.65" customHeight="1" x14ac:dyDescent="0.25">
      <c r="N3371" s="21">
        <v>39248</v>
      </c>
      <c r="O3371" s="17">
        <v>5.04E-2</v>
      </c>
    </row>
    <row r="3372" spans="14:15" ht="12.65" customHeight="1" x14ac:dyDescent="0.25">
      <c r="N3372" s="21">
        <v>39251</v>
      </c>
      <c r="O3372" s="17">
        <v>5.04E-2</v>
      </c>
    </row>
    <row r="3373" spans="14:15" ht="12.65" customHeight="1" x14ac:dyDescent="0.25">
      <c r="N3373" s="21">
        <v>39252</v>
      </c>
      <c r="O3373" s="17">
        <v>5.04E-2</v>
      </c>
    </row>
    <row r="3374" spans="14:15" ht="12.65" customHeight="1" x14ac:dyDescent="0.25">
      <c r="N3374" s="21">
        <v>39253</v>
      </c>
      <c r="O3374" s="17">
        <v>5.04E-2</v>
      </c>
    </row>
    <row r="3375" spans="14:15" ht="12.65" customHeight="1" x14ac:dyDescent="0.25">
      <c r="N3375" s="21">
        <v>39254</v>
      </c>
      <c r="O3375" s="17">
        <v>5.04E-2</v>
      </c>
    </row>
    <row r="3376" spans="14:15" ht="12.65" customHeight="1" x14ac:dyDescent="0.25">
      <c r="N3376" s="21">
        <v>39255</v>
      </c>
      <c r="O3376" s="17">
        <v>5.04E-2</v>
      </c>
    </row>
    <row r="3377" spans="14:15" ht="12.65" customHeight="1" x14ac:dyDescent="0.25">
      <c r="N3377" s="21">
        <v>39258</v>
      </c>
      <c r="O3377" s="17">
        <v>5.0299999999999997E-2</v>
      </c>
    </row>
    <row r="3378" spans="14:15" ht="12.65" customHeight="1" x14ac:dyDescent="0.25">
      <c r="N3378" s="21">
        <v>39259</v>
      </c>
      <c r="O3378" s="17">
        <v>5.0299999999999997E-2</v>
      </c>
    </row>
    <row r="3379" spans="14:15" ht="12.65" customHeight="1" x14ac:dyDescent="0.25">
      <c r="N3379" s="21">
        <v>39260</v>
      </c>
      <c r="O3379" s="17">
        <v>5.0200000000000002E-2</v>
      </c>
    </row>
    <row r="3380" spans="14:15" ht="12.65" customHeight="1" x14ac:dyDescent="0.25">
      <c r="N3380" s="21">
        <v>39261</v>
      </c>
      <c r="O3380" s="17">
        <v>5.0099999999999999E-2</v>
      </c>
    </row>
    <row r="3381" spans="14:15" ht="12.65" customHeight="1" x14ac:dyDescent="0.25">
      <c r="N3381" s="21">
        <v>39262</v>
      </c>
      <c r="O3381" s="17">
        <v>0.05</v>
      </c>
    </row>
    <row r="3382" spans="14:15" ht="12.65" customHeight="1" x14ac:dyDescent="0.25">
      <c r="N3382" s="21">
        <v>39265</v>
      </c>
      <c r="O3382" s="17">
        <v>0.05</v>
      </c>
    </row>
    <row r="3383" spans="14:15" ht="12.65" customHeight="1" x14ac:dyDescent="0.25">
      <c r="N3383" s="21">
        <v>39266</v>
      </c>
      <c r="O3383" s="17">
        <v>0.05</v>
      </c>
    </row>
    <row r="3384" spans="14:15" ht="12.65" customHeight="1" x14ac:dyDescent="0.25">
      <c r="N3384" s="21">
        <v>39267</v>
      </c>
      <c r="O3384" s="17">
        <v>0.05</v>
      </c>
    </row>
    <row r="3385" spans="14:15" ht="12.65" customHeight="1" x14ac:dyDescent="0.25">
      <c r="N3385" s="21">
        <v>39268</v>
      </c>
      <c r="O3385" s="17">
        <v>0.05</v>
      </c>
    </row>
    <row r="3386" spans="14:15" ht="12.65" customHeight="1" x14ac:dyDescent="0.25">
      <c r="N3386" s="21">
        <v>39269</v>
      </c>
      <c r="O3386" s="17">
        <v>0.05</v>
      </c>
    </row>
    <row r="3387" spans="14:15" ht="12.65" customHeight="1" x14ac:dyDescent="0.25">
      <c r="N3387" s="21">
        <v>39272</v>
      </c>
      <c r="O3387" s="17">
        <v>0.05</v>
      </c>
    </row>
    <row r="3388" spans="14:15" ht="12.65" customHeight="1" x14ac:dyDescent="0.25">
      <c r="N3388" s="21">
        <v>39273</v>
      </c>
      <c r="O3388" s="17">
        <v>0.05</v>
      </c>
    </row>
    <row r="3389" spans="14:15" ht="12.65" customHeight="1" x14ac:dyDescent="0.25">
      <c r="N3389" s="21">
        <v>39274</v>
      </c>
      <c r="O3389" s="17">
        <v>0.05</v>
      </c>
    </row>
    <row r="3390" spans="14:15" ht="12.65" customHeight="1" x14ac:dyDescent="0.25">
      <c r="N3390" s="21">
        <v>39275</v>
      </c>
      <c r="O3390" s="17">
        <v>5.0599999999999999E-2</v>
      </c>
    </row>
    <row r="3391" spans="14:15" ht="12.65" customHeight="1" x14ac:dyDescent="0.25">
      <c r="N3391" s="21">
        <v>39276</v>
      </c>
      <c r="O3391" s="17">
        <v>5.0700000000000002E-2</v>
      </c>
    </row>
    <row r="3392" spans="14:15" ht="12.65" customHeight="1" x14ac:dyDescent="0.25">
      <c r="N3392" s="21">
        <v>39279</v>
      </c>
      <c r="O3392" s="17">
        <v>5.0700000000000002E-2</v>
      </c>
    </row>
    <row r="3393" spans="14:15" ht="12.65" customHeight="1" x14ac:dyDescent="0.25">
      <c r="N3393" s="21">
        <v>39281</v>
      </c>
      <c r="O3393" s="17">
        <v>5.0799999999999998E-2</v>
      </c>
    </row>
    <row r="3394" spans="14:15" ht="12.65" customHeight="1" x14ac:dyDescent="0.25">
      <c r="N3394" s="21">
        <v>39282</v>
      </c>
      <c r="O3394" s="17">
        <v>5.0799999999999998E-2</v>
      </c>
    </row>
    <row r="3395" spans="14:15" ht="12.65" customHeight="1" x14ac:dyDescent="0.25">
      <c r="N3395" s="21">
        <v>39283</v>
      </c>
      <c r="O3395" s="17">
        <v>5.0799999999999998E-2</v>
      </c>
    </row>
    <row r="3396" spans="14:15" ht="12.65" customHeight="1" x14ac:dyDescent="0.25">
      <c r="N3396" s="21">
        <v>39286</v>
      </c>
      <c r="O3396" s="17">
        <v>5.0799999999999998E-2</v>
      </c>
    </row>
    <row r="3397" spans="14:15" ht="12.65" customHeight="1" x14ac:dyDescent="0.25">
      <c r="N3397" s="21">
        <v>39287</v>
      </c>
      <c r="O3397" s="17">
        <v>5.0799999999999998E-2</v>
      </c>
    </row>
    <row r="3398" spans="14:15" ht="12.65" customHeight="1" x14ac:dyDescent="0.25">
      <c r="N3398" s="21">
        <v>39288</v>
      </c>
      <c r="O3398" s="17">
        <v>5.0799999999999998E-2</v>
      </c>
    </row>
    <row r="3399" spans="14:15" ht="12.65" customHeight="1" x14ac:dyDescent="0.25">
      <c r="N3399" s="21">
        <v>39289</v>
      </c>
      <c r="O3399" s="17">
        <v>5.0799999999999998E-2</v>
      </c>
    </row>
    <row r="3400" spans="14:15" ht="12.65" customHeight="1" x14ac:dyDescent="0.25">
      <c r="N3400" s="21">
        <v>39290</v>
      </c>
      <c r="O3400" s="17">
        <v>5.0900000000000001E-2</v>
      </c>
    </row>
    <row r="3401" spans="14:15" ht="12.65" customHeight="1" x14ac:dyDescent="0.25">
      <c r="N3401" s="21">
        <v>39293</v>
      </c>
      <c r="O3401" s="17">
        <v>5.0900000000000001E-2</v>
      </c>
    </row>
    <row r="3402" spans="14:15" ht="12.65" customHeight="1" x14ac:dyDescent="0.25">
      <c r="N3402" s="21">
        <v>39294</v>
      </c>
      <c r="O3402" s="17">
        <v>5.0999999999999997E-2</v>
      </c>
    </row>
    <row r="3403" spans="14:15" ht="12.65" customHeight="1" x14ac:dyDescent="0.25">
      <c r="N3403" s="21">
        <v>39295</v>
      </c>
      <c r="O3403" s="17">
        <v>5.0999999999999997E-2</v>
      </c>
    </row>
    <row r="3404" spans="14:15" ht="12.65" customHeight="1" x14ac:dyDescent="0.25">
      <c r="N3404" s="21">
        <v>39296</v>
      </c>
      <c r="O3404" s="17">
        <v>5.0999999999999997E-2</v>
      </c>
    </row>
    <row r="3405" spans="14:15" ht="12.65" customHeight="1" x14ac:dyDescent="0.25">
      <c r="N3405" s="21">
        <v>39297</v>
      </c>
      <c r="O3405" s="17">
        <v>5.0999999999999997E-2</v>
      </c>
    </row>
    <row r="3406" spans="14:15" ht="12.65" customHeight="1" x14ac:dyDescent="0.25">
      <c r="N3406" s="21">
        <v>39300</v>
      </c>
      <c r="O3406" s="17">
        <v>5.0999999999999997E-2</v>
      </c>
    </row>
    <row r="3407" spans="14:15" ht="12.65" customHeight="1" x14ac:dyDescent="0.25">
      <c r="N3407" s="21">
        <v>39301</v>
      </c>
      <c r="O3407" s="17">
        <v>5.0999999999999997E-2</v>
      </c>
    </row>
    <row r="3408" spans="14:15" ht="12.65" customHeight="1" x14ac:dyDescent="0.25">
      <c r="N3408" s="21">
        <v>39302</v>
      </c>
      <c r="O3408" s="17">
        <v>5.0999999999999997E-2</v>
      </c>
    </row>
    <row r="3409" spans="14:15" ht="12.65" customHeight="1" x14ac:dyDescent="0.25">
      <c r="N3409" s="21">
        <v>39303</v>
      </c>
      <c r="O3409" s="17">
        <v>5.21E-2</v>
      </c>
    </row>
    <row r="3410" spans="14:15" ht="12.65" customHeight="1" x14ac:dyDescent="0.25">
      <c r="N3410" s="21">
        <v>39304</v>
      </c>
      <c r="O3410" s="17">
        <v>5.2200000000000003E-2</v>
      </c>
    </row>
    <row r="3411" spans="14:15" ht="12.65" customHeight="1" x14ac:dyDescent="0.25">
      <c r="N3411" s="21">
        <v>39307</v>
      </c>
      <c r="O3411" s="17">
        <v>5.2299999999999999E-2</v>
      </c>
    </row>
    <row r="3412" spans="14:15" ht="12.65" customHeight="1" x14ac:dyDescent="0.25">
      <c r="N3412" s="21">
        <v>39308</v>
      </c>
      <c r="O3412" s="17">
        <v>5.2400000000000002E-2</v>
      </c>
    </row>
    <row r="3413" spans="14:15" ht="12.65" customHeight="1" x14ac:dyDescent="0.25">
      <c r="N3413" s="21">
        <v>39310</v>
      </c>
      <c r="O3413" s="17">
        <v>5.2499999999999998E-2</v>
      </c>
    </row>
    <row r="3414" spans="14:15" ht="12.65" customHeight="1" x14ac:dyDescent="0.25">
      <c r="N3414" s="21">
        <v>39311</v>
      </c>
      <c r="O3414" s="17">
        <v>5.2499999999999998E-2</v>
      </c>
    </row>
    <row r="3415" spans="14:15" ht="12.65" customHeight="1" x14ac:dyDescent="0.25">
      <c r="N3415" s="21">
        <v>39314</v>
      </c>
      <c r="O3415" s="17">
        <v>5.2499999999999998E-2</v>
      </c>
    </row>
    <row r="3416" spans="14:15" ht="12.65" customHeight="1" x14ac:dyDescent="0.25">
      <c r="N3416" s="21">
        <v>39315</v>
      </c>
      <c r="O3416" s="17">
        <v>5.2600000000000001E-2</v>
      </c>
    </row>
    <row r="3417" spans="14:15" ht="12.65" customHeight="1" x14ac:dyDescent="0.25">
      <c r="N3417" s="21">
        <v>39316</v>
      </c>
      <c r="O3417" s="17">
        <v>5.2600000000000001E-2</v>
      </c>
    </row>
    <row r="3418" spans="14:15" ht="12.65" customHeight="1" x14ac:dyDescent="0.25">
      <c r="N3418" s="21">
        <v>39317</v>
      </c>
      <c r="O3418" s="17">
        <v>5.2600000000000001E-2</v>
      </c>
    </row>
    <row r="3419" spans="14:15" ht="12.65" customHeight="1" x14ac:dyDescent="0.25">
      <c r="N3419" s="21">
        <v>39318</v>
      </c>
      <c r="O3419" s="17">
        <v>5.2600000000000001E-2</v>
      </c>
    </row>
    <row r="3420" spans="14:15" ht="12.65" customHeight="1" x14ac:dyDescent="0.25">
      <c r="N3420" s="21">
        <v>39321</v>
      </c>
      <c r="O3420" s="17">
        <v>5.2600000000000001E-2</v>
      </c>
    </row>
    <row r="3421" spans="14:15" ht="12.65" customHeight="1" x14ac:dyDescent="0.25">
      <c r="N3421" s="21">
        <v>39322</v>
      </c>
      <c r="O3421" s="17">
        <v>5.2699999999999997E-2</v>
      </c>
    </row>
    <row r="3422" spans="14:15" ht="12.65" customHeight="1" x14ac:dyDescent="0.25">
      <c r="N3422" s="21">
        <v>39323</v>
      </c>
      <c r="O3422" s="17">
        <v>5.2699999999999997E-2</v>
      </c>
    </row>
    <row r="3423" spans="14:15" ht="12.65" customHeight="1" x14ac:dyDescent="0.25">
      <c r="N3423" s="21">
        <v>39324</v>
      </c>
      <c r="O3423" s="17">
        <v>5.28E-2</v>
      </c>
    </row>
    <row r="3424" spans="14:15" ht="12.65" customHeight="1" x14ac:dyDescent="0.25">
      <c r="N3424" s="21">
        <v>39325</v>
      </c>
      <c r="O3424" s="17">
        <v>5.28E-2</v>
      </c>
    </row>
    <row r="3425" spans="14:15" ht="12.65" customHeight="1" x14ac:dyDescent="0.25">
      <c r="N3425" s="21">
        <v>39328</v>
      </c>
      <c r="O3425" s="17">
        <v>5.2900000000000003E-2</v>
      </c>
    </row>
    <row r="3426" spans="14:15" ht="12.65" customHeight="1" x14ac:dyDescent="0.25">
      <c r="N3426" s="21">
        <v>39329</v>
      </c>
      <c r="O3426" s="17">
        <v>5.2999999999999999E-2</v>
      </c>
    </row>
    <row r="3427" spans="14:15" ht="12.65" customHeight="1" x14ac:dyDescent="0.25">
      <c r="N3427" s="21">
        <v>39330</v>
      </c>
      <c r="O3427" s="17">
        <v>5.2999999999999999E-2</v>
      </c>
    </row>
    <row r="3428" spans="14:15" ht="12.65" customHeight="1" x14ac:dyDescent="0.25">
      <c r="N3428" s="21">
        <v>39331</v>
      </c>
      <c r="O3428" s="17">
        <v>5.3199999999999997E-2</v>
      </c>
    </row>
    <row r="3429" spans="14:15" ht="12.65" customHeight="1" x14ac:dyDescent="0.25">
      <c r="N3429" s="21">
        <v>39332</v>
      </c>
      <c r="O3429" s="17">
        <v>5.33E-2</v>
      </c>
    </row>
    <row r="3430" spans="14:15" ht="12.65" customHeight="1" x14ac:dyDescent="0.25">
      <c r="N3430" s="21">
        <v>39335</v>
      </c>
      <c r="O3430" s="17">
        <v>5.33E-2</v>
      </c>
    </row>
    <row r="3431" spans="14:15" ht="12.65" customHeight="1" x14ac:dyDescent="0.25">
      <c r="N3431" s="21">
        <v>39336</v>
      </c>
      <c r="O3431" s="17">
        <v>5.33E-2</v>
      </c>
    </row>
    <row r="3432" spans="14:15" ht="12.65" customHeight="1" x14ac:dyDescent="0.25">
      <c r="N3432" s="21">
        <v>39337</v>
      </c>
      <c r="O3432" s="17">
        <v>5.3400000000000003E-2</v>
      </c>
    </row>
    <row r="3433" spans="14:15" ht="12.65" customHeight="1" x14ac:dyDescent="0.25">
      <c r="N3433" s="21">
        <v>39338</v>
      </c>
      <c r="O3433" s="17">
        <v>5.3400000000000003E-2</v>
      </c>
    </row>
    <row r="3434" spans="14:15" ht="12.65" customHeight="1" x14ac:dyDescent="0.25">
      <c r="N3434" s="21">
        <v>39339</v>
      </c>
      <c r="O3434" s="17">
        <v>5.3499999999999999E-2</v>
      </c>
    </row>
    <row r="3435" spans="14:15" ht="12.65" customHeight="1" x14ac:dyDescent="0.25">
      <c r="N3435" s="21">
        <v>39342</v>
      </c>
      <c r="O3435" s="17">
        <v>5.3499999999999999E-2</v>
      </c>
    </row>
    <row r="3436" spans="14:15" ht="12.65" customHeight="1" x14ac:dyDescent="0.25">
      <c r="N3436" s="21">
        <v>39343</v>
      </c>
      <c r="O3436" s="17">
        <v>5.3499999999999999E-2</v>
      </c>
    </row>
    <row r="3437" spans="14:15" ht="12.65" customHeight="1" x14ac:dyDescent="0.25">
      <c r="N3437" s="21">
        <v>39344</v>
      </c>
      <c r="O3437" s="17">
        <v>5.3499999999999999E-2</v>
      </c>
    </row>
    <row r="3438" spans="14:15" ht="12.65" customHeight="1" x14ac:dyDescent="0.25">
      <c r="N3438" s="21">
        <v>39345</v>
      </c>
      <c r="O3438" s="17">
        <v>5.3499999999999999E-2</v>
      </c>
    </row>
    <row r="3439" spans="14:15" ht="12.65" customHeight="1" x14ac:dyDescent="0.25">
      <c r="N3439" s="21">
        <v>39346</v>
      </c>
      <c r="O3439" s="17">
        <v>5.3499999999999999E-2</v>
      </c>
    </row>
    <row r="3440" spans="14:15" ht="12.65" customHeight="1" x14ac:dyDescent="0.25">
      <c r="N3440" s="21">
        <v>39352</v>
      </c>
      <c r="O3440" s="17">
        <v>5.3499999999999999E-2</v>
      </c>
    </row>
    <row r="3441" spans="14:15" ht="12.65" customHeight="1" x14ac:dyDescent="0.25">
      <c r="N3441" s="21">
        <v>39353</v>
      </c>
      <c r="O3441" s="17">
        <v>5.3499999999999999E-2</v>
      </c>
    </row>
    <row r="3442" spans="14:15" ht="12.65" customHeight="1" x14ac:dyDescent="0.25">
      <c r="N3442" s="21">
        <v>39356</v>
      </c>
      <c r="O3442" s="17">
        <v>5.3499999999999999E-2</v>
      </c>
    </row>
    <row r="3443" spans="14:15" ht="12.65" customHeight="1" x14ac:dyDescent="0.25">
      <c r="N3443" s="21">
        <v>39357</v>
      </c>
      <c r="O3443" s="17">
        <v>5.3400000000000003E-2</v>
      </c>
    </row>
    <row r="3444" spans="14:15" ht="12.65" customHeight="1" x14ac:dyDescent="0.25">
      <c r="N3444" s="21">
        <v>39359</v>
      </c>
      <c r="O3444" s="17">
        <v>5.3400000000000003E-2</v>
      </c>
    </row>
    <row r="3445" spans="14:15" ht="12.65" customHeight="1" x14ac:dyDescent="0.25">
      <c r="N3445" s="21">
        <v>39360</v>
      </c>
      <c r="O3445" s="17">
        <v>5.3400000000000003E-2</v>
      </c>
    </row>
    <row r="3446" spans="14:15" ht="12.65" customHeight="1" x14ac:dyDescent="0.25">
      <c r="N3446" s="21">
        <v>39363</v>
      </c>
      <c r="O3446" s="17">
        <v>5.3400000000000003E-2</v>
      </c>
    </row>
    <row r="3447" spans="14:15" ht="12.65" customHeight="1" x14ac:dyDescent="0.25">
      <c r="N3447" s="21">
        <v>39364</v>
      </c>
      <c r="O3447" s="17">
        <v>5.3400000000000003E-2</v>
      </c>
    </row>
    <row r="3448" spans="14:15" ht="12.65" customHeight="1" x14ac:dyDescent="0.25">
      <c r="N3448" s="21">
        <v>39365</v>
      </c>
      <c r="O3448" s="17">
        <v>5.3400000000000003E-2</v>
      </c>
    </row>
    <row r="3449" spans="14:15" ht="12.65" customHeight="1" x14ac:dyDescent="0.25">
      <c r="N3449" s="21">
        <v>39366</v>
      </c>
      <c r="O3449" s="17">
        <v>5.3400000000000003E-2</v>
      </c>
    </row>
    <row r="3450" spans="14:15" ht="12.65" customHeight="1" x14ac:dyDescent="0.25">
      <c r="N3450" s="21">
        <v>39367</v>
      </c>
      <c r="O3450" s="17">
        <v>5.3400000000000003E-2</v>
      </c>
    </row>
    <row r="3451" spans="14:15" ht="12.65" customHeight="1" x14ac:dyDescent="0.25">
      <c r="N3451" s="21">
        <v>39370</v>
      </c>
      <c r="O3451" s="17">
        <v>5.3400000000000003E-2</v>
      </c>
    </row>
    <row r="3452" spans="14:15" ht="12.65" customHeight="1" x14ac:dyDescent="0.25">
      <c r="N3452" s="21">
        <v>39371</v>
      </c>
      <c r="O3452" s="17">
        <v>5.3400000000000003E-2</v>
      </c>
    </row>
    <row r="3453" spans="14:15" ht="12.65" customHeight="1" x14ac:dyDescent="0.25">
      <c r="N3453" s="21">
        <v>39372</v>
      </c>
      <c r="O3453" s="17">
        <v>5.3400000000000003E-2</v>
      </c>
    </row>
    <row r="3454" spans="14:15" ht="12.65" customHeight="1" x14ac:dyDescent="0.25">
      <c r="N3454" s="21">
        <v>39373</v>
      </c>
      <c r="O3454" s="17">
        <v>5.3400000000000003E-2</v>
      </c>
    </row>
    <row r="3455" spans="14:15" ht="12.65" customHeight="1" x14ac:dyDescent="0.25">
      <c r="N3455" s="21">
        <v>39374</v>
      </c>
      <c r="O3455" s="17">
        <v>5.3400000000000003E-2</v>
      </c>
    </row>
    <row r="3456" spans="14:15" ht="12.65" customHeight="1" x14ac:dyDescent="0.25">
      <c r="N3456" s="21">
        <v>39377</v>
      </c>
      <c r="O3456" s="17">
        <v>5.3400000000000003E-2</v>
      </c>
    </row>
    <row r="3457" spans="14:15" ht="12.65" customHeight="1" x14ac:dyDescent="0.25">
      <c r="N3457" s="21">
        <v>39378</v>
      </c>
      <c r="O3457" s="17">
        <v>5.3400000000000003E-2</v>
      </c>
    </row>
    <row r="3458" spans="14:15" ht="12.65" customHeight="1" x14ac:dyDescent="0.25">
      <c r="N3458" s="21">
        <v>39379</v>
      </c>
      <c r="O3458" s="17">
        <v>5.3400000000000003E-2</v>
      </c>
    </row>
    <row r="3459" spans="14:15" ht="12.65" customHeight="1" x14ac:dyDescent="0.25">
      <c r="N3459" s="21">
        <v>39380</v>
      </c>
      <c r="O3459" s="17">
        <v>5.3400000000000003E-2</v>
      </c>
    </row>
    <row r="3460" spans="14:15" ht="12.65" customHeight="1" x14ac:dyDescent="0.25">
      <c r="N3460" s="21">
        <v>39381</v>
      </c>
      <c r="O3460" s="17">
        <v>5.3499999999999999E-2</v>
      </c>
    </row>
    <row r="3461" spans="14:15" ht="12.65" customHeight="1" x14ac:dyDescent="0.25">
      <c r="N3461" s="21">
        <v>39384</v>
      </c>
      <c r="O3461" s="17">
        <v>5.3499999999999999E-2</v>
      </c>
    </row>
    <row r="3462" spans="14:15" ht="12.65" customHeight="1" x14ac:dyDescent="0.25">
      <c r="N3462" s="21">
        <v>39385</v>
      </c>
      <c r="O3462" s="17">
        <v>5.3499999999999999E-2</v>
      </c>
    </row>
    <row r="3463" spans="14:15" ht="12.65" customHeight="1" x14ac:dyDescent="0.25">
      <c r="N3463" s="21">
        <v>39386</v>
      </c>
      <c r="O3463" s="17">
        <v>5.3499999999999999E-2</v>
      </c>
    </row>
    <row r="3464" spans="14:15" ht="12.65" customHeight="1" x14ac:dyDescent="0.25">
      <c r="N3464" s="21">
        <v>39387</v>
      </c>
      <c r="O3464" s="17">
        <v>5.3499999999999999E-2</v>
      </c>
    </row>
    <row r="3465" spans="14:15" ht="12.65" customHeight="1" x14ac:dyDescent="0.25">
      <c r="N3465" s="21">
        <v>39388</v>
      </c>
      <c r="O3465" s="17">
        <v>5.3499999999999999E-2</v>
      </c>
    </row>
    <row r="3466" spans="14:15" ht="12.65" customHeight="1" x14ac:dyDescent="0.25">
      <c r="N3466" s="21">
        <v>39391</v>
      </c>
      <c r="O3466" s="17">
        <v>5.3499999999999999E-2</v>
      </c>
    </row>
    <row r="3467" spans="14:15" ht="12.65" customHeight="1" x14ac:dyDescent="0.25">
      <c r="N3467" s="21">
        <v>39392</v>
      </c>
      <c r="O3467" s="17">
        <v>5.3499999999999999E-2</v>
      </c>
    </row>
    <row r="3468" spans="14:15" ht="12.65" customHeight="1" x14ac:dyDescent="0.25">
      <c r="N3468" s="21">
        <v>39393</v>
      </c>
      <c r="O3468" s="17">
        <v>5.3499999999999999E-2</v>
      </c>
    </row>
    <row r="3469" spans="14:15" ht="12.65" customHeight="1" x14ac:dyDescent="0.25">
      <c r="N3469" s="21">
        <v>39394</v>
      </c>
      <c r="O3469" s="17">
        <v>5.3499999999999999E-2</v>
      </c>
    </row>
    <row r="3470" spans="14:15" ht="12.65" customHeight="1" x14ac:dyDescent="0.25">
      <c r="N3470" s="21">
        <v>39395</v>
      </c>
      <c r="O3470" s="17">
        <v>5.3499999999999999E-2</v>
      </c>
    </row>
    <row r="3471" spans="14:15" ht="12.65" customHeight="1" x14ac:dyDescent="0.25">
      <c r="N3471" s="21">
        <v>39398</v>
      </c>
      <c r="O3471" s="17">
        <v>5.3600000000000002E-2</v>
      </c>
    </row>
    <row r="3472" spans="14:15" ht="12.65" customHeight="1" x14ac:dyDescent="0.25">
      <c r="N3472" s="21">
        <v>39399</v>
      </c>
      <c r="O3472" s="17">
        <v>5.3600000000000002E-2</v>
      </c>
    </row>
    <row r="3473" spans="14:15" ht="12.65" customHeight="1" x14ac:dyDescent="0.25">
      <c r="N3473" s="21">
        <v>39400</v>
      </c>
      <c r="O3473" s="17">
        <v>5.3699999999999998E-2</v>
      </c>
    </row>
    <row r="3474" spans="14:15" ht="12.65" customHeight="1" x14ac:dyDescent="0.25">
      <c r="N3474" s="21">
        <v>39401</v>
      </c>
      <c r="O3474" s="17">
        <v>5.3699999999999998E-2</v>
      </c>
    </row>
    <row r="3475" spans="14:15" ht="12.65" customHeight="1" x14ac:dyDescent="0.25">
      <c r="N3475" s="21">
        <v>39402</v>
      </c>
      <c r="O3475" s="17">
        <v>5.3900000000000003E-2</v>
      </c>
    </row>
    <row r="3476" spans="14:15" ht="12.65" customHeight="1" x14ac:dyDescent="0.25">
      <c r="N3476" s="21">
        <v>39405</v>
      </c>
      <c r="O3476" s="17">
        <v>5.4100000000000002E-2</v>
      </c>
    </row>
    <row r="3477" spans="14:15" ht="12.65" customHeight="1" x14ac:dyDescent="0.25">
      <c r="N3477" s="21">
        <v>39406</v>
      </c>
      <c r="O3477" s="17">
        <v>5.4399999999999997E-2</v>
      </c>
    </row>
    <row r="3478" spans="14:15" ht="12.65" customHeight="1" x14ac:dyDescent="0.25">
      <c r="N3478" s="21">
        <v>39407</v>
      </c>
      <c r="O3478" s="17">
        <v>5.4699999999999999E-2</v>
      </c>
    </row>
    <row r="3479" spans="14:15" ht="12.65" customHeight="1" x14ac:dyDescent="0.25">
      <c r="N3479" s="21">
        <v>39408</v>
      </c>
      <c r="O3479" s="17">
        <v>5.4899999999999997E-2</v>
      </c>
    </row>
    <row r="3480" spans="14:15" ht="12.65" customHeight="1" x14ac:dyDescent="0.25">
      <c r="N3480" s="21">
        <v>39409</v>
      </c>
      <c r="O3480" s="17">
        <v>5.5E-2</v>
      </c>
    </row>
    <row r="3481" spans="14:15" ht="12.65" customHeight="1" x14ac:dyDescent="0.25">
      <c r="N3481" s="21">
        <v>39412</v>
      </c>
      <c r="O3481" s="17">
        <v>5.5100000000000003E-2</v>
      </c>
    </row>
    <row r="3482" spans="14:15" ht="12.65" customHeight="1" x14ac:dyDescent="0.25">
      <c r="N3482" s="21">
        <v>39413</v>
      </c>
      <c r="O3482" s="17">
        <v>5.5199999999999999E-2</v>
      </c>
    </row>
    <row r="3483" spans="14:15" ht="12.65" customHeight="1" x14ac:dyDescent="0.25">
      <c r="N3483" s="21">
        <v>39414</v>
      </c>
      <c r="O3483" s="17">
        <v>5.5399999999999998E-2</v>
      </c>
    </row>
    <row r="3484" spans="14:15" ht="12.65" customHeight="1" x14ac:dyDescent="0.25">
      <c r="N3484" s="21">
        <v>39415</v>
      </c>
      <c r="O3484" s="17">
        <v>5.57E-2</v>
      </c>
    </row>
    <row r="3485" spans="14:15" ht="12.65" customHeight="1" x14ac:dyDescent="0.25">
      <c r="N3485" s="21">
        <v>39416</v>
      </c>
      <c r="O3485" s="17">
        <v>5.5899999999999998E-2</v>
      </c>
    </row>
    <row r="3486" spans="14:15" ht="12.65" customHeight="1" x14ac:dyDescent="0.25">
      <c r="N3486" s="21">
        <v>39419</v>
      </c>
      <c r="O3486" s="17">
        <v>5.6099999999999997E-2</v>
      </c>
    </row>
    <row r="3487" spans="14:15" ht="12.65" customHeight="1" x14ac:dyDescent="0.25">
      <c r="N3487" s="21">
        <v>39420</v>
      </c>
      <c r="O3487" s="17">
        <v>5.6300000000000003E-2</v>
      </c>
    </row>
    <row r="3488" spans="14:15" ht="12.65" customHeight="1" x14ac:dyDescent="0.25">
      <c r="N3488" s="21">
        <v>39421</v>
      </c>
      <c r="O3488" s="17">
        <v>5.6500000000000002E-2</v>
      </c>
    </row>
    <row r="3489" spans="14:15" ht="12.65" customHeight="1" x14ac:dyDescent="0.25">
      <c r="N3489" s="21">
        <v>39422</v>
      </c>
      <c r="O3489" s="17">
        <v>5.67E-2</v>
      </c>
    </row>
    <row r="3490" spans="14:15" ht="12.65" customHeight="1" x14ac:dyDescent="0.25">
      <c r="N3490" s="21">
        <v>39423</v>
      </c>
      <c r="O3490" s="17">
        <v>5.67E-2</v>
      </c>
    </row>
    <row r="3491" spans="14:15" ht="12.65" customHeight="1" x14ac:dyDescent="0.25">
      <c r="N3491" s="21">
        <v>39426</v>
      </c>
      <c r="O3491" s="17">
        <v>5.6800000000000003E-2</v>
      </c>
    </row>
    <row r="3492" spans="14:15" ht="12.65" customHeight="1" x14ac:dyDescent="0.25">
      <c r="N3492" s="21">
        <v>39427</v>
      </c>
      <c r="O3492" s="17">
        <v>5.6899999999999999E-2</v>
      </c>
    </row>
    <row r="3493" spans="14:15" ht="12.65" customHeight="1" x14ac:dyDescent="0.25">
      <c r="N3493" s="21">
        <v>39428</v>
      </c>
      <c r="O3493" s="17">
        <v>5.7000000000000002E-2</v>
      </c>
    </row>
    <row r="3494" spans="14:15" ht="12.65" customHeight="1" x14ac:dyDescent="0.25">
      <c r="N3494" s="21">
        <v>39429</v>
      </c>
      <c r="O3494" s="17">
        <v>5.7099999999999998E-2</v>
      </c>
    </row>
    <row r="3495" spans="14:15" ht="12.65" customHeight="1" x14ac:dyDescent="0.25">
      <c r="N3495" s="21">
        <v>39430</v>
      </c>
      <c r="O3495" s="17">
        <v>5.7200000000000001E-2</v>
      </c>
    </row>
    <row r="3496" spans="14:15" ht="12.65" customHeight="1" x14ac:dyDescent="0.25">
      <c r="N3496" s="21">
        <v>39433</v>
      </c>
      <c r="O3496" s="17">
        <v>5.7500000000000002E-2</v>
      </c>
    </row>
    <row r="3497" spans="14:15" ht="12.65" customHeight="1" x14ac:dyDescent="0.25">
      <c r="N3497" s="21">
        <v>39434</v>
      </c>
      <c r="O3497" s="17">
        <v>5.7700000000000001E-2</v>
      </c>
    </row>
    <row r="3498" spans="14:15" ht="12.65" customHeight="1" x14ac:dyDescent="0.25">
      <c r="N3498" s="21">
        <v>39436</v>
      </c>
      <c r="O3498" s="17">
        <v>5.7799999999999997E-2</v>
      </c>
    </row>
    <row r="3499" spans="14:15" ht="12.65" customHeight="1" x14ac:dyDescent="0.25">
      <c r="N3499" s="21">
        <v>39437</v>
      </c>
      <c r="O3499" s="17">
        <v>5.7799999999999997E-2</v>
      </c>
    </row>
    <row r="3500" spans="14:15" ht="12.65" customHeight="1" x14ac:dyDescent="0.25">
      <c r="N3500" s="21">
        <v>39440</v>
      </c>
      <c r="O3500" s="17">
        <v>5.79E-2</v>
      </c>
    </row>
    <row r="3501" spans="14:15" ht="12.65" customHeight="1" x14ac:dyDescent="0.25">
      <c r="N3501" s="21">
        <v>39442</v>
      </c>
      <c r="O3501" s="17">
        <v>5.8000000000000003E-2</v>
      </c>
    </row>
    <row r="3502" spans="14:15" ht="12.65" customHeight="1" x14ac:dyDescent="0.25">
      <c r="N3502" s="21">
        <v>39443</v>
      </c>
      <c r="O3502" s="17">
        <v>5.8099999999999999E-2</v>
      </c>
    </row>
    <row r="3503" spans="14:15" ht="12.65" customHeight="1" x14ac:dyDescent="0.25">
      <c r="N3503" s="21">
        <v>39444</v>
      </c>
      <c r="O3503" s="17">
        <v>5.8200000000000002E-2</v>
      </c>
    </row>
    <row r="3504" spans="14:15" ht="12.65" customHeight="1" x14ac:dyDescent="0.25">
      <c r="N3504" s="21">
        <v>39447</v>
      </c>
      <c r="O3504" s="17">
        <v>5.8200000000000002E-2</v>
      </c>
    </row>
    <row r="3505" spans="14:15" ht="12.65" customHeight="1" x14ac:dyDescent="0.25">
      <c r="N3505" s="21">
        <v>39449</v>
      </c>
      <c r="O3505" s="17">
        <v>5.8299999999999998E-2</v>
      </c>
    </row>
    <row r="3506" spans="14:15" ht="12.65" customHeight="1" x14ac:dyDescent="0.25">
      <c r="N3506" s="21">
        <v>39450</v>
      </c>
      <c r="O3506" s="17">
        <v>5.8500000000000003E-2</v>
      </c>
    </row>
    <row r="3507" spans="14:15" ht="12.65" customHeight="1" x14ac:dyDescent="0.25">
      <c r="N3507" s="21">
        <v>39451</v>
      </c>
      <c r="O3507" s="17">
        <v>5.8599999999999999E-2</v>
      </c>
    </row>
    <row r="3508" spans="14:15" ht="12.65" customHeight="1" x14ac:dyDescent="0.25">
      <c r="N3508" s="21">
        <v>39454</v>
      </c>
      <c r="O3508" s="17">
        <v>5.8599999999999999E-2</v>
      </c>
    </row>
    <row r="3509" spans="14:15" ht="12.65" customHeight="1" x14ac:dyDescent="0.25">
      <c r="N3509" s="21">
        <v>39455</v>
      </c>
      <c r="O3509" s="17">
        <v>5.8700000000000002E-2</v>
      </c>
    </row>
    <row r="3510" spans="14:15" ht="12.65" customHeight="1" x14ac:dyDescent="0.25">
      <c r="N3510" s="21">
        <v>39456</v>
      </c>
      <c r="O3510" s="17">
        <v>5.8799999999999998E-2</v>
      </c>
    </row>
    <row r="3511" spans="14:15" ht="12.65" customHeight="1" x14ac:dyDescent="0.25">
      <c r="N3511" s="21">
        <v>39457</v>
      </c>
      <c r="O3511" s="17">
        <v>5.8900000000000001E-2</v>
      </c>
    </row>
    <row r="3512" spans="14:15" ht="12.65" customHeight="1" x14ac:dyDescent="0.25">
      <c r="N3512" s="21">
        <v>39458</v>
      </c>
      <c r="O3512" s="17">
        <v>5.8900000000000001E-2</v>
      </c>
    </row>
    <row r="3513" spans="14:15" ht="12.65" customHeight="1" x14ac:dyDescent="0.25">
      <c r="N3513" s="21">
        <v>39461</v>
      </c>
      <c r="O3513" s="17">
        <v>5.8900000000000001E-2</v>
      </c>
    </row>
    <row r="3514" spans="14:15" ht="12.65" customHeight="1" x14ac:dyDescent="0.25">
      <c r="N3514" s="21">
        <v>39462</v>
      </c>
      <c r="O3514" s="17">
        <v>5.8900000000000001E-2</v>
      </c>
    </row>
    <row r="3515" spans="14:15" ht="12.65" customHeight="1" x14ac:dyDescent="0.25">
      <c r="N3515" s="21">
        <v>39463</v>
      </c>
      <c r="O3515" s="17">
        <v>5.8799999999999998E-2</v>
      </c>
    </row>
    <row r="3516" spans="14:15" ht="12.65" customHeight="1" x14ac:dyDescent="0.25">
      <c r="N3516" s="21">
        <v>39464</v>
      </c>
      <c r="O3516" s="17">
        <v>5.8799999999999998E-2</v>
      </c>
    </row>
    <row r="3517" spans="14:15" ht="12.65" customHeight="1" x14ac:dyDescent="0.25">
      <c r="N3517" s="21">
        <v>39465</v>
      </c>
      <c r="O3517" s="17">
        <v>5.8700000000000002E-2</v>
      </c>
    </row>
    <row r="3518" spans="14:15" ht="12.65" customHeight="1" x14ac:dyDescent="0.25">
      <c r="N3518" s="21">
        <v>39468</v>
      </c>
      <c r="O3518" s="17">
        <v>5.8599999999999999E-2</v>
      </c>
    </row>
    <row r="3519" spans="14:15" ht="12.65" customHeight="1" x14ac:dyDescent="0.25">
      <c r="N3519" s="21">
        <v>39469</v>
      </c>
      <c r="O3519" s="17">
        <v>5.8599999999999999E-2</v>
      </c>
    </row>
    <row r="3520" spans="14:15" ht="12.65" customHeight="1" x14ac:dyDescent="0.25">
      <c r="N3520" s="21">
        <v>39470</v>
      </c>
      <c r="O3520" s="17">
        <v>5.8200000000000002E-2</v>
      </c>
    </row>
    <row r="3521" spans="14:15" ht="12.65" customHeight="1" x14ac:dyDescent="0.25">
      <c r="N3521" s="21">
        <v>39471</v>
      </c>
      <c r="O3521" s="17">
        <v>5.79E-2</v>
      </c>
    </row>
    <row r="3522" spans="14:15" ht="12.65" customHeight="1" x14ac:dyDescent="0.25">
      <c r="N3522" s="21">
        <v>39472</v>
      </c>
      <c r="O3522" s="17">
        <v>5.7599999999999998E-2</v>
      </c>
    </row>
    <row r="3523" spans="14:15" ht="12.65" customHeight="1" x14ac:dyDescent="0.25">
      <c r="N3523" s="21">
        <v>39475</v>
      </c>
      <c r="O3523" s="17">
        <v>5.7000000000000002E-2</v>
      </c>
    </row>
    <row r="3524" spans="14:15" ht="12.65" customHeight="1" x14ac:dyDescent="0.25">
      <c r="N3524" s="21">
        <v>39476</v>
      </c>
      <c r="O3524" s="17">
        <v>5.6500000000000002E-2</v>
      </c>
    </row>
    <row r="3525" spans="14:15" ht="12.65" customHeight="1" x14ac:dyDescent="0.25">
      <c r="N3525" s="21">
        <v>39477</v>
      </c>
      <c r="O3525" s="17">
        <v>5.6000000000000001E-2</v>
      </c>
    </row>
    <row r="3526" spans="14:15" ht="12.65" customHeight="1" x14ac:dyDescent="0.25">
      <c r="N3526" s="21">
        <v>39478</v>
      </c>
      <c r="O3526" s="17">
        <v>5.5E-2</v>
      </c>
    </row>
    <row r="3527" spans="14:15" ht="12.65" customHeight="1" x14ac:dyDescent="0.25">
      <c r="N3527" s="21">
        <v>39479</v>
      </c>
      <c r="O3527" s="17">
        <v>5.4600000000000003E-2</v>
      </c>
    </row>
    <row r="3528" spans="14:15" ht="12.65" customHeight="1" x14ac:dyDescent="0.25">
      <c r="N3528" s="21">
        <v>39482</v>
      </c>
      <c r="O3528" s="17">
        <v>5.4100000000000002E-2</v>
      </c>
    </row>
    <row r="3529" spans="14:15" ht="12.65" customHeight="1" x14ac:dyDescent="0.25">
      <c r="N3529" s="21">
        <v>39483</v>
      </c>
      <c r="O3529" s="17">
        <v>5.3900000000000003E-2</v>
      </c>
    </row>
    <row r="3530" spans="14:15" ht="12.65" customHeight="1" x14ac:dyDescent="0.25">
      <c r="N3530" s="21">
        <v>39489</v>
      </c>
      <c r="O3530" s="17">
        <v>5.3600000000000002E-2</v>
      </c>
    </row>
    <row r="3531" spans="14:15" ht="12.65" customHeight="1" x14ac:dyDescent="0.25">
      <c r="N3531" s="21">
        <v>39490</v>
      </c>
      <c r="O3531" s="17">
        <v>5.3499999999999999E-2</v>
      </c>
    </row>
    <row r="3532" spans="14:15" ht="12.65" customHeight="1" x14ac:dyDescent="0.25">
      <c r="N3532" s="21">
        <v>39491</v>
      </c>
      <c r="O3532" s="17">
        <v>5.33E-2</v>
      </c>
    </row>
    <row r="3533" spans="14:15" ht="12.65" customHeight="1" x14ac:dyDescent="0.25">
      <c r="N3533" s="21">
        <v>39492</v>
      </c>
      <c r="O3533" s="17">
        <v>5.3100000000000001E-2</v>
      </c>
    </row>
    <row r="3534" spans="14:15" ht="12.65" customHeight="1" x14ac:dyDescent="0.25">
      <c r="N3534" s="21">
        <v>39493</v>
      </c>
      <c r="O3534" s="17">
        <v>5.2900000000000003E-2</v>
      </c>
    </row>
    <row r="3535" spans="14:15" ht="12.65" customHeight="1" x14ac:dyDescent="0.25">
      <c r="N3535" s="21">
        <v>39496</v>
      </c>
      <c r="O3535" s="17">
        <v>5.2699999999999997E-2</v>
      </c>
    </row>
    <row r="3536" spans="14:15" ht="12.65" customHeight="1" x14ac:dyDescent="0.25">
      <c r="N3536" s="21">
        <v>39497</v>
      </c>
      <c r="O3536" s="17">
        <v>5.2499999999999998E-2</v>
      </c>
    </row>
    <row r="3537" spans="14:15" ht="12.65" customHeight="1" x14ac:dyDescent="0.25">
      <c r="N3537" s="21">
        <v>39498</v>
      </c>
      <c r="O3537" s="17">
        <v>5.2400000000000002E-2</v>
      </c>
    </row>
    <row r="3538" spans="14:15" ht="12.65" customHeight="1" x14ac:dyDescent="0.25">
      <c r="N3538" s="21">
        <v>39499</v>
      </c>
      <c r="O3538" s="17">
        <v>5.2200000000000003E-2</v>
      </c>
    </row>
    <row r="3539" spans="14:15" ht="12.65" customHeight="1" x14ac:dyDescent="0.25">
      <c r="N3539" s="21">
        <v>39500</v>
      </c>
      <c r="O3539" s="17">
        <v>5.2200000000000003E-2</v>
      </c>
    </row>
    <row r="3540" spans="14:15" ht="12.65" customHeight="1" x14ac:dyDescent="0.25">
      <c r="N3540" s="21">
        <v>39503</v>
      </c>
      <c r="O3540" s="17">
        <v>5.1999999999999998E-2</v>
      </c>
    </row>
    <row r="3541" spans="14:15" ht="12.65" customHeight="1" x14ac:dyDescent="0.25">
      <c r="N3541" s="21">
        <v>39504</v>
      </c>
      <c r="O3541" s="17">
        <v>5.1900000000000002E-2</v>
      </c>
    </row>
    <row r="3542" spans="14:15" ht="12.65" customHeight="1" x14ac:dyDescent="0.25">
      <c r="N3542" s="21">
        <v>39505</v>
      </c>
      <c r="O3542" s="17">
        <v>5.1900000000000002E-2</v>
      </c>
    </row>
    <row r="3543" spans="14:15" ht="12.65" customHeight="1" x14ac:dyDescent="0.25">
      <c r="N3543" s="21">
        <v>39506</v>
      </c>
      <c r="O3543" s="17">
        <v>5.1900000000000002E-2</v>
      </c>
    </row>
    <row r="3544" spans="14:15" ht="12.65" customHeight="1" x14ac:dyDescent="0.25">
      <c r="N3544" s="21">
        <v>39507</v>
      </c>
      <c r="O3544" s="17">
        <v>5.1799999999999999E-2</v>
      </c>
    </row>
    <row r="3545" spans="14:15" ht="12.65" customHeight="1" x14ac:dyDescent="0.25">
      <c r="N3545" s="21">
        <v>39510</v>
      </c>
      <c r="O3545" s="17">
        <v>5.1700000000000003E-2</v>
      </c>
    </row>
    <row r="3546" spans="14:15" ht="12.65" customHeight="1" x14ac:dyDescent="0.25">
      <c r="N3546" s="21">
        <v>39511</v>
      </c>
      <c r="O3546" s="17">
        <v>5.1700000000000003E-2</v>
      </c>
    </row>
    <row r="3547" spans="14:15" ht="12.65" customHeight="1" x14ac:dyDescent="0.25">
      <c r="N3547" s="21">
        <v>39512</v>
      </c>
      <c r="O3547" s="17">
        <v>5.1700000000000003E-2</v>
      </c>
    </row>
    <row r="3548" spans="14:15" ht="12.65" customHeight="1" x14ac:dyDescent="0.25">
      <c r="N3548" s="21">
        <v>39513</v>
      </c>
      <c r="O3548" s="17">
        <v>5.1700000000000003E-2</v>
      </c>
    </row>
    <row r="3549" spans="14:15" ht="12.65" customHeight="1" x14ac:dyDescent="0.25">
      <c r="N3549" s="21">
        <v>39514</v>
      </c>
      <c r="O3549" s="17">
        <v>5.1700000000000003E-2</v>
      </c>
    </row>
    <row r="3550" spans="14:15" ht="12.65" customHeight="1" x14ac:dyDescent="0.25">
      <c r="N3550" s="21">
        <v>39517</v>
      </c>
      <c r="O3550" s="17">
        <v>5.1700000000000003E-2</v>
      </c>
    </row>
    <row r="3551" spans="14:15" ht="12.65" customHeight="1" x14ac:dyDescent="0.25">
      <c r="N3551" s="21">
        <v>39518</v>
      </c>
      <c r="O3551" s="17">
        <v>5.1700000000000003E-2</v>
      </c>
    </row>
    <row r="3552" spans="14:15" ht="12.65" customHeight="1" x14ac:dyDescent="0.25">
      <c r="N3552" s="21">
        <v>39519</v>
      </c>
      <c r="O3552" s="17">
        <v>5.1799999999999999E-2</v>
      </c>
    </row>
    <row r="3553" spans="14:15" ht="12.65" customHeight="1" x14ac:dyDescent="0.25">
      <c r="N3553" s="21">
        <v>39520</v>
      </c>
      <c r="O3553" s="17">
        <v>5.1999999999999998E-2</v>
      </c>
    </row>
    <row r="3554" spans="14:15" ht="12.65" customHeight="1" x14ac:dyDescent="0.25">
      <c r="N3554" s="21">
        <v>39521</v>
      </c>
      <c r="O3554" s="17">
        <v>5.2200000000000003E-2</v>
      </c>
    </row>
    <row r="3555" spans="14:15" ht="12.65" customHeight="1" x14ac:dyDescent="0.25">
      <c r="N3555" s="21">
        <v>39524</v>
      </c>
      <c r="O3555" s="17">
        <v>5.2499999999999998E-2</v>
      </c>
    </row>
    <row r="3556" spans="14:15" ht="12.65" customHeight="1" x14ac:dyDescent="0.25">
      <c r="N3556" s="21">
        <v>39525</v>
      </c>
      <c r="O3556" s="17">
        <v>5.2600000000000001E-2</v>
      </c>
    </row>
    <row r="3557" spans="14:15" ht="12.65" customHeight="1" x14ac:dyDescent="0.25">
      <c r="N3557" s="21">
        <v>39526</v>
      </c>
      <c r="O3557" s="17">
        <v>5.2600000000000001E-2</v>
      </c>
    </row>
    <row r="3558" spans="14:15" ht="12.65" customHeight="1" x14ac:dyDescent="0.25">
      <c r="N3558" s="21">
        <v>39527</v>
      </c>
      <c r="O3558" s="17">
        <v>5.2699999999999997E-2</v>
      </c>
    </row>
    <row r="3559" spans="14:15" ht="12.65" customHeight="1" x14ac:dyDescent="0.25">
      <c r="N3559" s="21">
        <v>39528</v>
      </c>
      <c r="O3559" s="17">
        <v>5.2699999999999997E-2</v>
      </c>
    </row>
    <row r="3560" spans="14:15" ht="12.65" customHeight="1" x14ac:dyDescent="0.25">
      <c r="N3560" s="21">
        <v>39531</v>
      </c>
      <c r="O3560" s="17">
        <v>5.33E-2</v>
      </c>
    </row>
    <row r="3561" spans="14:15" ht="12.65" customHeight="1" x14ac:dyDescent="0.25">
      <c r="N3561" s="21">
        <v>39532</v>
      </c>
      <c r="O3561" s="17">
        <v>5.3499999999999999E-2</v>
      </c>
    </row>
    <row r="3562" spans="14:15" ht="12.65" customHeight="1" x14ac:dyDescent="0.25">
      <c r="N3562" s="21">
        <v>39533</v>
      </c>
      <c r="O3562" s="17">
        <v>5.3600000000000002E-2</v>
      </c>
    </row>
    <row r="3563" spans="14:15" ht="12.65" customHeight="1" x14ac:dyDescent="0.25">
      <c r="N3563" s="21">
        <v>39534</v>
      </c>
      <c r="O3563" s="17">
        <v>5.3600000000000002E-2</v>
      </c>
    </row>
    <row r="3564" spans="14:15" ht="12.65" customHeight="1" x14ac:dyDescent="0.25">
      <c r="N3564" s="21">
        <v>39535</v>
      </c>
      <c r="O3564" s="17">
        <v>5.3699999999999998E-2</v>
      </c>
    </row>
    <row r="3565" spans="14:15" ht="12.65" customHeight="1" x14ac:dyDescent="0.25">
      <c r="N3565" s="21">
        <v>39538</v>
      </c>
      <c r="O3565" s="17">
        <v>5.3800000000000001E-2</v>
      </c>
    </row>
    <row r="3566" spans="14:15" ht="12.65" customHeight="1" x14ac:dyDescent="0.25">
      <c r="N3566" s="21">
        <v>39539</v>
      </c>
      <c r="O3566" s="17">
        <v>5.3900000000000003E-2</v>
      </c>
    </row>
    <row r="3567" spans="14:15" ht="12.65" customHeight="1" x14ac:dyDescent="0.25">
      <c r="N3567" s="21">
        <v>39540</v>
      </c>
      <c r="O3567" s="17">
        <v>5.3999999999999999E-2</v>
      </c>
    </row>
    <row r="3568" spans="14:15" ht="12.65" customHeight="1" x14ac:dyDescent="0.25">
      <c r="N3568" s="21">
        <v>39541</v>
      </c>
      <c r="O3568" s="17">
        <v>5.3999999999999999E-2</v>
      </c>
    </row>
    <row r="3569" spans="14:15" ht="12.65" customHeight="1" x14ac:dyDescent="0.25">
      <c r="N3569" s="21">
        <v>39542</v>
      </c>
      <c r="O3569" s="17">
        <v>5.3999999999999999E-2</v>
      </c>
    </row>
    <row r="3570" spans="14:15" ht="12.65" customHeight="1" x14ac:dyDescent="0.25">
      <c r="N3570" s="21">
        <v>39545</v>
      </c>
      <c r="O3570" s="17">
        <v>5.3999999999999999E-2</v>
      </c>
    </row>
    <row r="3571" spans="14:15" ht="12.65" customHeight="1" x14ac:dyDescent="0.25">
      <c r="N3571" s="21">
        <v>39546</v>
      </c>
      <c r="O3571" s="17">
        <v>5.3999999999999999E-2</v>
      </c>
    </row>
    <row r="3572" spans="14:15" ht="12.65" customHeight="1" x14ac:dyDescent="0.25">
      <c r="N3572" s="21">
        <v>39548</v>
      </c>
      <c r="O3572" s="17">
        <v>5.3999999999999999E-2</v>
      </c>
    </row>
    <row r="3573" spans="14:15" ht="12.65" customHeight="1" x14ac:dyDescent="0.25">
      <c r="N3573" s="21">
        <v>39549</v>
      </c>
      <c r="O3573" s="17">
        <v>5.3999999999999999E-2</v>
      </c>
    </row>
    <row r="3574" spans="14:15" ht="12.65" customHeight="1" x14ac:dyDescent="0.25">
      <c r="N3574" s="21">
        <v>39552</v>
      </c>
      <c r="O3574" s="17">
        <v>5.3999999999999999E-2</v>
      </c>
    </row>
    <row r="3575" spans="14:15" ht="12.65" customHeight="1" x14ac:dyDescent="0.25">
      <c r="N3575" s="21">
        <v>39553</v>
      </c>
      <c r="O3575" s="17">
        <v>5.3900000000000003E-2</v>
      </c>
    </row>
    <row r="3576" spans="14:15" ht="12.65" customHeight="1" x14ac:dyDescent="0.25">
      <c r="N3576" s="21">
        <v>39554</v>
      </c>
      <c r="O3576" s="17">
        <v>5.3800000000000001E-2</v>
      </c>
    </row>
    <row r="3577" spans="14:15" ht="12.65" customHeight="1" x14ac:dyDescent="0.25">
      <c r="N3577" s="21">
        <v>39555</v>
      </c>
      <c r="O3577" s="17">
        <v>5.3800000000000001E-2</v>
      </c>
    </row>
    <row r="3578" spans="14:15" ht="12.65" customHeight="1" x14ac:dyDescent="0.25">
      <c r="N3578" s="21">
        <v>39556</v>
      </c>
      <c r="O3578" s="17">
        <v>5.3800000000000001E-2</v>
      </c>
    </row>
    <row r="3579" spans="14:15" ht="12.65" customHeight="1" x14ac:dyDescent="0.25">
      <c r="N3579" s="21">
        <v>39559</v>
      </c>
      <c r="O3579" s="17">
        <v>5.3800000000000001E-2</v>
      </c>
    </row>
    <row r="3580" spans="14:15" ht="12.65" customHeight="1" x14ac:dyDescent="0.25">
      <c r="N3580" s="21">
        <v>39560</v>
      </c>
      <c r="O3580" s="17">
        <v>5.3699999999999998E-2</v>
      </c>
    </row>
    <row r="3581" spans="14:15" ht="12.65" customHeight="1" x14ac:dyDescent="0.25">
      <c r="N3581" s="21">
        <v>39561</v>
      </c>
      <c r="O3581" s="17">
        <v>5.3699999999999998E-2</v>
      </c>
    </row>
    <row r="3582" spans="14:15" ht="12.65" customHeight="1" x14ac:dyDescent="0.25">
      <c r="N3582" s="21">
        <v>39562</v>
      </c>
      <c r="O3582" s="17">
        <v>5.3699999999999998E-2</v>
      </c>
    </row>
    <row r="3583" spans="14:15" ht="12.65" customHeight="1" x14ac:dyDescent="0.25">
      <c r="N3583" s="21">
        <v>39563</v>
      </c>
      <c r="O3583" s="17">
        <v>5.3600000000000002E-2</v>
      </c>
    </row>
    <row r="3584" spans="14:15" ht="12.65" customHeight="1" x14ac:dyDescent="0.25">
      <c r="N3584" s="21">
        <v>39566</v>
      </c>
      <c r="O3584" s="17">
        <v>5.3600000000000002E-2</v>
      </c>
    </row>
    <row r="3585" spans="14:15" ht="12.65" customHeight="1" x14ac:dyDescent="0.25">
      <c r="N3585" s="21">
        <v>39567</v>
      </c>
      <c r="O3585" s="17">
        <v>5.3600000000000002E-2</v>
      </c>
    </row>
    <row r="3586" spans="14:15" ht="12.65" customHeight="1" x14ac:dyDescent="0.25">
      <c r="N3586" s="21">
        <v>39568</v>
      </c>
      <c r="O3586" s="17">
        <v>5.3600000000000002E-2</v>
      </c>
    </row>
    <row r="3587" spans="14:15" ht="12.65" customHeight="1" x14ac:dyDescent="0.25">
      <c r="N3587" s="21">
        <v>39570</v>
      </c>
      <c r="O3587" s="17">
        <v>5.3600000000000002E-2</v>
      </c>
    </row>
    <row r="3588" spans="14:15" ht="12.65" customHeight="1" x14ac:dyDescent="0.25">
      <c r="N3588" s="21">
        <v>39574</v>
      </c>
      <c r="O3588" s="17">
        <v>5.3600000000000002E-2</v>
      </c>
    </row>
    <row r="3589" spans="14:15" ht="12.65" customHeight="1" x14ac:dyDescent="0.25">
      <c r="N3589" s="21">
        <v>39575</v>
      </c>
      <c r="O3589" s="17">
        <v>5.3600000000000002E-2</v>
      </c>
    </row>
    <row r="3590" spans="14:15" ht="12.65" customHeight="1" x14ac:dyDescent="0.25">
      <c r="N3590" s="21">
        <v>39576</v>
      </c>
      <c r="O3590" s="17">
        <v>5.3600000000000002E-2</v>
      </c>
    </row>
    <row r="3591" spans="14:15" ht="12.65" customHeight="1" x14ac:dyDescent="0.25">
      <c r="N3591" s="21">
        <v>39577</v>
      </c>
      <c r="O3591" s="17">
        <v>5.3600000000000002E-2</v>
      </c>
    </row>
    <row r="3592" spans="14:15" ht="12.65" customHeight="1" x14ac:dyDescent="0.25">
      <c r="N3592" s="21">
        <v>39581</v>
      </c>
      <c r="O3592" s="17">
        <v>5.3600000000000002E-2</v>
      </c>
    </row>
    <row r="3593" spans="14:15" ht="12.65" customHeight="1" x14ac:dyDescent="0.25">
      <c r="N3593" s="21">
        <v>39582</v>
      </c>
      <c r="O3593" s="17">
        <v>5.3600000000000002E-2</v>
      </c>
    </row>
    <row r="3594" spans="14:15" ht="12.65" customHeight="1" x14ac:dyDescent="0.25">
      <c r="N3594" s="21">
        <v>39583</v>
      </c>
      <c r="O3594" s="17">
        <v>5.3600000000000002E-2</v>
      </c>
    </row>
    <row r="3595" spans="14:15" ht="12.65" customHeight="1" x14ac:dyDescent="0.25">
      <c r="N3595" s="21">
        <v>39584</v>
      </c>
      <c r="O3595" s="17">
        <v>5.3699999999999998E-2</v>
      </c>
    </row>
    <row r="3596" spans="14:15" ht="12.65" customHeight="1" x14ac:dyDescent="0.25">
      <c r="N3596" s="21">
        <v>39587</v>
      </c>
      <c r="O3596" s="17">
        <v>5.3699999999999998E-2</v>
      </c>
    </row>
    <row r="3597" spans="14:15" ht="12.65" customHeight="1" x14ac:dyDescent="0.25">
      <c r="N3597" s="21">
        <v>39588</v>
      </c>
      <c r="O3597" s="17">
        <v>5.3699999999999998E-2</v>
      </c>
    </row>
    <row r="3598" spans="14:15" ht="12.65" customHeight="1" x14ac:dyDescent="0.25">
      <c r="N3598" s="21">
        <v>39589</v>
      </c>
      <c r="O3598" s="17">
        <v>5.3699999999999998E-2</v>
      </c>
    </row>
    <row r="3599" spans="14:15" ht="12.65" customHeight="1" x14ac:dyDescent="0.25">
      <c r="N3599" s="21">
        <v>39590</v>
      </c>
      <c r="O3599" s="17">
        <v>5.3699999999999998E-2</v>
      </c>
    </row>
    <row r="3600" spans="14:15" ht="12.65" customHeight="1" x14ac:dyDescent="0.25">
      <c r="N3600" s="21">
        <v>39591</v>
      </c>
      <c r="O3600" s="17">
        <v>5.3699999999999998E-2</v>
      </c>
    </row>
    <row r="3601" spans="14:15" ht="12.65" customHeight="1" x14ac:dyDescent="0.25">
      <c r="N3601" s="21">
        <v>39594</v>
      </c>
      <c r="O3601" s="17">
        <v>5.3699999999999998E-2</v>
      </c>
    </row>
    <row r="3602" spans="14:15" ht="12.65" customHeight="1" x14ac:dyDescent="0.25">
      <c r="N3602" s="21">
        <v>39595</v>
      </c>
      <c r="O3602" s="17">
        <v>5.3600000000000002E-2</v>
      </c>
    </row>
    <row r="3603" spans="14:15" ht="12.65" customHeight="1" x14ac:dyDescent="0.25">
      <c r="N3603" s="21">
        <v>39596</v>
      </c>
      <c r="O3603" s="17">
        <v>5.3600000000000002E-2</v>
      </c>
    </row>
    <row r="3604" spans="14:15" ht="12.65" customHeight="1" x14ac:dyDescent="0.25">
      <c r="N3604" s="21">
        <v>39597</v>
      </c>
      <c r="O3604" s="17">
        <v>5.3600000000000002E-2</v>
      </c>
    </row>
    <row r="3605" spans="14:15" ht="12.65" customHeight="1" x14ac:dyDescent="0.25">
      <c r="N3605" s="21">
        <v>39598</v>
      </c>
      <c r="O3605" s="17">
        <v>5.3600000000000002E-2</v>
      </c>
    </row>
    <row r="3606" spans="14:15" ht="12.65" customHeight="1" x14ac:dyDescent="0.25">
      <c r="N3606" s="21">
        <v>39601</v>
      </c>
      <c r="O3606" s="17">
        <v>5.3600000000000002E-2</v>
      </c>
    </row>
    <row r="3607" spans="14:15" ht="12.65" customHeight="1" x14ac:dyDescent="0.25">
      <c r="N3607" s="21">
        <v>39602</v>
      </c>
      <c r="O3607" s="17">
        <v>5.3600000000000002E-2</v>
      </c>
    </row>
    <row r="3608" spans="14:15" ht="12.65" customHeight="1" x14ac:dyDescent="0.25">
      <c r="N3608" s="21">
        <v>39603</v>
      </c>
      <c r="O3608" s="17">
        <v>5.3600000000000002E-2</v>
      </c>
    </row>
    <row r="3609" spans="14:15" ht="12.65" customHeight="1" x14ac:dyDescent="0.25">
      <c r="N3609" s="21">
        <v>39604</v>
      </c>
      <c r="O3609" s="17">
        <v>5.3600000000000002E-2</v>
      </c>
    </row>
    <row r="3610" spans="14:15" ht="12.65" customHeight="1" x14ac:dyDescent="0.25">
      <c r="N3610" s="21">
        <v>39608</v>
      </c>
      <c r="O3610" s="17">
        <v>5.3600000000000002E-2</v>
      </c>
    </row>
    <row r="3611" spans="14:15" ht="12.65" customHeight="1" x14ac:dyDescent="0.25">
      <c r="N3611" s="21">
        <v>39609</v>
      </c>
      <c r="O3611" s="17">
        <v>5.3600000000000002E-2</v>
      </c>
    </row>
    <row r="3612" spans="14:15" ht="12.65" customHeight="1" x14ac:dyDescent="0.25">
      <c r="N3612" s="21">
        <v>39610</v>
      </c>
      <c r="O3612" s="17">
        <v>5.3600000000000002E-2</v>
      </c>
    </row>
    <row r="3613" spans="14:15" ht="12.65" customHeight="1" x14ac:dyDescent="0.25">
      <c r="N3613" s="21">
        <v>39611</v>
      </c>
      <c r="O3613" s="17">
        <v>5.3600000000000002E-2</v>
      </c>
    </row>
    <row r="3614" spans="14:15" ht="12.65" customHeight="1" x14ac:dyDescent="0.25">
      <c r="N3614" s="21">
        <v>39612</v>
      </c>
      <c r="O3614" s="17">
        <v>5.3600000000000002E-2</v>
      </c>
    </row>
    <row r="3615" spans="14:15" ht="12.65" customHeight="1" x14ac:dyDescent="0.25">
      <c r="N3615" s="21">
        <v>39615</v>
      </c>
      <c r="O3615" s="17">
        <v>5.3600000000000002E-2</v>
      </c>
    </row>
    <row r="3616" spans="14:15" ht="12.65" customHeight="1" x14ac:dyDescent="0.25">
      <c r="N3616" s="21">
        <v>39616</v>
      </c>
      <c r="O3616" s="17">
        <v>5.3600000000000002E-2</v>
      </c>
    </row>
    <row r="3617" spans="14:15" ht="12.65" customHeight="1" x14ac:dyDescent="0.25">
      <c r="N3617" s="21">
        <v>39617</v>
      </c>
      <c r="O3617" s="17">
        <v>5.3600000000000002E-2</v>
      </c>
    </row>
    <row r="3618" spans="14:15" ht="12.65" customHeight="1" x14ac:dyDescent="0.25">
      <c r="N3618" s="21">
        <v>39618</v>
      </c>
      <c r="O3618" s="17">
        <v>5.3600000000000002E-2</v>
      </c>
    </row>
    <row r="3619" spans="14:15" ht="12.65" customHeight="1" x14ac:dyDescent="0.25">
      <c r="N3619" s="21">
        <v>39619</v>
      </c>
      <c r="O3619" s="17">
        <v>5.3600000000000002E-2</v>
      </c>
    </row>
    <row r="3620" spans="14:15" ht="12.65" customHeight="1" x14ac:dyDescent="0.25">
      <c r="N3620" s="21">
        <v>39622</v>
      </c>
      <c r="O3620" s="17">
        <v>5.3600000000000002E-2</v>
      </c>
    </row>
    <row r="3621" spans="14:15" ht="12.65" customHeight="1" x14ac:dyDescent="0.25">
      <c r="N3621" s="21">
        <v>39623</v>
      </c>
      <c r="O3621" s="17">
        <v>5.3600000000000002E-2</v>
      </c>
    </row>
    <row r="3622" spans="14:15" ht="12.65" customHeight="1" x14ac:dyDescent="0.25">
      <c r="N3622" s="21">
        <v>39624</v>
      </c>
      <c r="O3622" s="17">
        <v>5.3699999999999998E-2</v>
      </c>
    </row>
    <row r="3623" spans="14:15" ht="12.65" customHeight="1" x14ac:dyDescent="0.25">
      <c r="N3623" s="21">
        <v>39625</v>
      </c>
      <c r="O3623" s="17">
        <v>5.3600000000000002E-2</v>
      </c>
    </row>
    <row r="3624" spans="14:15" ht="12.65" customHeight="1" x14ac:dyDescent="0.25">
      <c r="N3624" s="21">
        <v>39626</v>
      </c>
      <c r="O3624" s="17">
        <v>5.3600000000000002E-2</v>
      </c>
    </row>
    <row r="3625" spans="14:15" ht="12.65" customHeight="1" x14ac:dyDescent="0.25">
      <c r="N3625" s="21">
        <v>39629</v>
      </c>
      <c r="O3625" s="17">
        <v>5.3699999999999998E-2</v>
      </c>
    </row>
    <row r="3626" spans="14:15" ht="12.65" customHeight="1" x14ac:dyDescent="0.25">
      <c r="N3626" s="21">
        <v>39630</v>
      </c>
      <c r="O3626" s="17">
        <v>5.3699999999999998E-2</v>
      </c>
    </row>
    <row r="3627" spans="14:15" ht="12.65" customHeight="1" x14ac:dyDescent="0.25">
      <c r="N3627" s="21">
        <v>39631</v>
      </c>
      <c r="O3627" s="17">
        <v>5.3699999999999998E-2</v>
      </c>
    </row>
    <row r="3628" spans="14:15" ht="12.65" customHeight="1" x14ac:dyDescent="0.25">
      <c r="N3628" s="21">
        <v>39632</v>
      </c>
      <c r="O3628" s="17">
        <v>5.3800000000000001E-2</v>
      </c>
    </row>
    <row r="3629" spans="14:15" ht="12.65" customHeight="1" x14ac:dyDescent="0.25">
      <c r="N3629" s="21">
        <v>39633</v>
      </c>
      <c r="O3629" s="17">
        <v>5.3800000000000001E-2</v>
      </c>
    </row>
    <row r="3630" spans="14:15" ht="12.65" customHeight="1" x14ac:dyDescent="0.25">
      <c r="N3630" s="21">
        <v>39636</v>
      </c>
      <c r="O3630" s="17">
        <v>5.3900000000000003E-2</v>
      </c>
    </row>
    <row r="3631" spans="14:15" ht="12.65" customHeight="1" x14ac:dyDescent="0.25">
      <c r="N3631" s="21">
        <v>39637</v>
      </c>
      <c r="O3631" s="17">
        <v>5.4100000000000002E-2</v>
      </c>
    </row>
    <row r="3632" spans="14:15" ht="12.65" customHeight="1" x14ac:dyDescent="0.25">
      <c r="N3632" s="21">
        <v>39638</v>
      </c>
      <c r="O3632" s="17">
        <v>5.4100000000000002E-2</v>
      </c>
    </row>
    <row r="3633" spans="14:15" ht="12.65" customHeight="1" x14ac:dyDescent="0.25">
      <c r="N3633" s="21">
        <v>39639</v>
      </c>
      <c r="O3633" s="17">
        <v>5.4399999999999997E-2</v>
      </c>
    </row>
    <row r="3634" spans="14:15" ht="12.65" customHeight="1" x14ac:dyDescent="0.25">
      <c r="N3634" s="21">
        <v>39640</v>
      </c>
      <c r="O3634" s="17">
        <v>5.4600000000000003E-2</v>
      </c>
    </row>
    <row r="3635" spans="14:15" ht="12.65" customHeight="1" x14ac:dyDescent="0.25">
      <c r="N3635" s="21">
        <v>39643</v>
      </c>
      <c r="O3635" s="17">
        <v>5.4800000000000001E-2</v>
      </c>
    </row>
    <row r="3636" spans="14:15" ht="12.65" customHeight="1" x14ac:dyDescent="0.25">
      <c r="N3636" s="21">
        <v>39644</v>
      </c>
      <c r="O3636" s="17">
        <v>5.5199999999999999E-2</v>
      </c>
    </row>
    <row r="3637" spans="14:15" ht="12.65" customHeight="1" x14ac:dyDescent="0.25">
      <c r="N3637" s="21">
        <v>39645</v>
      </c>
      <c r="O3637" s="17">
        <v>5.525E-2</v>
      </c>
    </row>
    <row r="3638" spans="14:15" ht="12.65" customHeight="1" x14ac:dyDescent="0.25">
      <c r="N3638" s="21">
        <v>39646</v>
      </c>
      <c r="O3638" s="17">
        <v>5.5500000000000001E-2</v>
      </c>
    </row>
    <row r="3639" spans="14:15" ht="12.65" customHeight="1" x14ac:dyDescent="0.25">
      <c r="N3639" s="21">
        <v>39647</v>
      </c>
      <c r="O3639" s="17">
        <v>5.5599999999999997E-2</v>
      </c>
    </row>
    <row r="3640" spans="14:15" ht="12.65" customHeight="1" x14ac:dyDescent="0.25">
      <c r="N3640" s="21">
        <v>39650</v>
      </c>
      <c r="O3640" s="17">
        <v>5.5800000000000002E-2</v>
      </c>
    </row>
    <row r="3641" spans="14:15" ht="12.65" customHeight="1" x14ac:dyDescent="0.25">
      <c r="N3641" s="21">
        <v>39651</v>
      </c>
      <c r="O3641" s="17">
        <v>5.5899999999999998E-2</v>
      </c>
    </row>
    <row r="3642" spans="14:15" ht="12.65" customHeight="1" x14ac:dyDescent="0.25">
      <c r="N3642" s="21">
        <v>39652</v>
      </c>
      <c r="O3642" s="17">
        <v>5.5899999999999998E-2</v>
      </c>
    </row>
    <row r="3643" spans="14:15" ht="12.65" customHeight="1" x14ac:dyDescent="0.25">
      <c r="N3643" s="21">
        <v>39653</v>
      </c>
      <c r="O3643" s="17">
        <v>5.6300000000000003E-2</v>
      </c>
    </row>
    <row r="3644" spans="14:15" ht="12.65" customHeight="1" x14ac:dyDescent="0.25">
      <c r="N3644" s="21">
        <v>39654</v>
      </c>
      <c r="O3644" s="17">
        <v>5.6300000000000003E-2</v>
      </c>
    </row>
    <row r="3645" spans="14:15" ht="12.65" customHeight="1" x14ac:dyDescent="0.25">
      <c r="N3645" s="21">
        <v>39657</v>
      </c>
      <c r="O3645" s="17">
        <v>5.6399999999999999E-2</v>
      </c>
    </row>
    <row r="3646" spans="14:15" ht="12.65" customHeight="1" x14ac:dyDescent="0.25">
      <c r="N3646" s="21">
        <v>39658</v>
      </c>
      <c r="O3646" s="17">
        <v>5.6599999999999998E-2</v>
      </c>
    </row>
    <row r="3647" spans="14:15" ht="12.65" customHeight="1" x14ac:dyDescent="0.25">
      <c r="N3647" s="21">
        <v>39659</v>
      </c>
      <c r="O3647" s="17">
        <v>5.67E-2</v>
      </c>
    </row>
    <row r="3648" spans="14:15" ht="12.65" customHeight="1" x14ac:dyDescent="0.25">
      <c r="N3648" s="21">
        <v>39660</v>
      </c>
      <c r="O3648" s="17">
        <v>5.6800000000000003E-2</v>
      </c>
    </row>
    <row r="3649" spans="14:15" ht="12.65" customHeight="1" x14ac:dyDescent="0.25">
      <c r="N3649" s="21">
        <v>39661</v>
      </c>
      <c r="O3649" s="17">
        <v>5.6899999999999999E-2</v>
      </c>
    </row>
    <row r="3650" spans="14:15" ht="12.65" customHeight="1" x14ac:dyDescent="0.25">
      <c r="N3650" s="21">
        <v>39664</v>
      </c>
      <c r="O3650" s="17">
        <v>5.7099999999999998E-2</v>
      </c>
    </row>
    <row r="3651" spans="14:15" ht="12.65" customHeight="1" x14ac:dyDescent="0.25">
      <c r="N3651" s="21">
        <v>39665</v>
      </c>
      <c r="O3651" s="17">
        <v>5.7200000000000001E-2</v>
      </c>
    </row>
    <row r="3652" spans="14:15" ht="12.65" customHeight="1" x14ac:dyDescent="0.25">
      <c r="N3652" s="21">
        <v>39666</v>
      </c>
      <c r="O3652" s="17">
        <v>5.7200000000000001E-2</v>
      </c>
    </row>
    <row r="3653" spans="14:15" ht="12.65" customHeight="1" x14ac:dyDescent="0.25">
      <c r="N3653" s="21">
        <v>39667</v>
      </c>
      <c r="O3653" s="17">
        <v>5.74E-2</v>
      </c>
    </row>
    <row r="3654" spans="14:15" ht="12.65" customHeight="1" x14ac:dyDescent="0.25">
      <c r="N3654" s="21">
        <v>39668</v>
      </c>
      <c r="O3654" s="17">
        <v>5.7500000000000002E-2</v>
      </c>
    </row>
    <row r="3655" spans="14:15" ht="12.65" customHeight="1" x14ac:dyDescent="0.25">
      <c r="N3655" s="21">
        <v>39671</v>
      </c>
      <c r="O3655" s="17">
        <v>5.7599999999999998E-2</v>
      </c>
    </row>
    <row r="3656" spans="14:15" ht="12.65" customHeight="1" x14ac:dyDescent="0.25">
      <c r="N3656" s="21">
        <v>39672</v>
      </c>
      <c r="O3656" s="17">
        <v>5.7700000000000001E-2</v>
      </c>
    </row>
    <row r="3657" spans="14:15" ht="12.65" customHeight="1" x14ac:dyDescent="0.25">
      <c r="N3657" s="21">
        <v>39673</v>
      </c>
      <c r="O3657" s="17">
        <v>5.7799999999999997E-2</v>
      </c>
    </row>
    <row r="3658" spans="14:15" ht="12.65" customHeight="1" x14ac:dyDescent="0.25">
      <c r="N3658" s="21">
        <v>39674</v>
      </c>
      <c r="O3658" s="17">
        <v>5.79E-2</v>
      </c>
    </row>
    <row r="3659" spans="14:15" ht="12.65" customHeight="1" x14ac:dyDescent="0.25">
      <c r="N3659" s="21">
        <v>39678</v>
      </c>
      <c r="O3659" s="17">
        <v>5.79E-2</v>
      </c>
    </row>
    <row r="3660" spans="14:15" ht="12.65" customHeight="1" x14ac:dyDescent="0.25">
      <c r="N3660" s="21">
        <v>39679</v>
      </c>
      <c r="O3660" s="17">
        <v>5.79E-2</v>
      </c>
    </row>
    <row r="3661" spans="14:15" ht="12.65" customHeight="1" x14ac:dyDescent="0.25">
      <c r="N3661" s="21">
        <v>39680</v>
      </c>
      <c r="O3661" s="17">
        <v>5.79E-2</v>
      </c>
    </row>
    <row r="3662" spans="14:15" ht="12.65" customHeight="1" x14ac:dyDescent="0.25">
      <c r="N3662" s="21">
        <v>39681</v>
      </c>
      <c r="O3662" s="17">
        <v>5.79E-2</v>
      </c>
    </row>
    <row r="3663" spans="14:15" ht="12.65" customHeight="1" x14ac:dyDescent="0.25">
      <c r="N3663" s="21">
        <v>39682</v>
      </c>
      <c r="O3663" s="17">
        <v>5.79E-2</v>
      </c>
    </row>
    <row r="3664" spans="14:15" ht="12.65" customHeight="1" x14ac:dyDescent="0.25">
      <c r="N3664" s="21">
        <v>39685</v>
      </c>
      <c r="O3664" s="17">
        <v>5.79E-2</v>
      </c>
    </row>
    <row r="3665" spans="14:15" ht="12.65" customHeight="1" x14ac:dyDescent="0.25">
      <c r="N3665" s="21">
        <v>39686</v>
      </c>
      <c r="O3665" s="17">
        <v>5.79E-2</v>
      </c>
    </row>
    <row r="3666" spans="14:15" ht="12.65" customHeight="1" x14ac:dyDescent="0.25">
      <c r="N3666" s="21">
        <v>39687</v>
      </c>
      <c r="O3666" s="17">
        <v>5.79E-2</v>
      </c>
    </row>
    <row r="3667" spans="14:15" ht="12.65" customHeight="1" x14ac:dyDescent="0.25">
      <c r="N3667" s="21">
        <v>39688</v>
      </c>
      <c r="O3667" s="17">
        <v>5.79E-2</v>
      </c>
    </row>
    <row r="3668" spans="14:15" ht="12.65" customHeight="1" x14ac:dyDescent="0.25">
      <c r="N3668" s="21">
        <v>39689</v>
      </c>
      <c r="O3668" s="17">
        <v>5.79E-2</v>
      </c>
    </row>
    <row r="3669" spans="14:15" ht="12.65" customHeight="1" x14ac:dyDescent="0.25">
      <c r="N3669" s="21">
        <v>39692</v>
      </c>
      <c r="O3669" s="17">
        <v>5.79E-2</v>
      </c>
    </row>
    <row r="3670" spans="14:15" ht="12.65" customHeight="1" x14ac:dyDescent="0.25">
      <c r="N3670" s="21">
        <v>39693</v>
      </c>
      <c r="O3670" s="17">
        <v>5.79E-2</v>
      </c>
    </row>
    <row r="3671" spans="14:15" ht="12.65" customHeight="1" x14ac:dyDescent="0.25">
      <c r="N3671" s="21">
        <v>39694</v>
      </c>
      <c r="O3671" s="17">
        <v>5.79E-2</v>
      </c>
    </row>
    <row r="3672" spans="14:15" ht="12.65" customHeight="1" x14ac:dyDescent="0.25">
      <c r="N3672" s="21">
        <v>39695</v>
      </c>
      <c r="O3672" s="17">
        <v>5.79E-2</v>
      </c>
    </row>
    <row r="3673" spans="14:15" ht="12.65" customHeight="1" x14ac:dyDescent="0.25">
      <c r="N3673" s="21">
        <v>39696</v>
      </c>
      <c r="O3673" s="17">
        <v>5.79E-2</v>
      </c>
    </row>
    <row r="3674" spans="14:15" ht="12.65" customHeight="1" x14ac:dyDescent="0.25">
      <c r="N3674" s="21">
        <v>39699</v>
      </c>
      <c r="O3674" s="17">
        <v>5.79E-2</v>
      </c>
    </row>
    <row r="3675" spans="14:15" ht="12.65" customHeight="1" x14ac:dyDescent="0.25">
      <c r="N3675" s="21">
        <v>39700</v>
      </c>
      <c r="O3675" s="17">
        <v>5.79E-2</v>
      </c>
    </row>
    <row r="3676" spans="14:15" ht="12.65" customHeight="1" x14ac:dyDescent="0.25">
      <c r="N3676" s="21">
        <v>39701</v>
      </c>
      <c r="O3676" s="17">
        <v>5.79E-2</v>
      </c>
    </row>
    <row r="3677" spans="14:15" ht="12.65" customHeight="1" x14ac:dyDescent="0.25">
      <c r="N3677" s="21">
        <v>39702</v>
      </c>
      <c r="O3677" s="17">
        <v>5.79E-2</v>
      </c>
    </row>
    <row r="3678" spans="14:15" ht="12.65" customHeight="1" x14ac:dyDescent="0.25">
      <c r="N3678" s="21">
        <v>39707</v>
      </c>
      <c r="O3678" s="17">
        <v>5.79E-2</v>
      </c>
    </row>
    <row r="3679" spans="14:15" ht="12.65" customHeight="1" x14ac:dyDescent="0.25">
      <c r="N3679" s="21">
        <v>39708</v>
      </c>
      <c r="O3679" s="17">
        <v>5.79E-2</v>
      </c>
    </row>
    <row r="3680" spans="14:15" ht="12.65" customHeight="1" x14ac:dyDescent="0.25">
      <c r="N3680" s="21">
        <v>39709</v>
      </c>
      <c r="O3680" s="17">
        <v>5.79E-2</v>
      </c>
    </row>
    <row r="3681" spans="14:15" ht="12.65" customHeight="1" x14ac:dyDescent="0.25">
      <c r="N3681" s="21">
        <v>39710</v>
      </c>
      <c r="O3681" s="17">
        <v>5.79E-2</v>
      </c>
    </row>
    <row r="3682" spans="14:15" ht="12.65" customHeight="1" x14ac:dyDescent="0.25">
      <c r="N3682" s="21">
        <v>39713</v>
      </c>
      <c r="O3682" s="17">
        <v>5.79E-2</v>
      </c>
    </row>
    <row r="3683" spans="14:15" ht="12.65" customHeight="1" x14ac:dyDescent="0.25">
      <c r="N3683" s="21">
        <v>39714</v>
      </c>
      <c r="O3683" s="17">
        <v>5.79E-2</v>
      </c>
    </row>
    <row r="3684" spans="14:15" ht="12.65" customHeight="1" x14ac:dyDescent="0.25">
      <c r="N3684" s="21">
        <v>39715</v>
      </c>
      <c r="O3684" s="17">
        <v>5.79E-2</v>
      </c>
    </row>
    <row r="3685" spans="14:15" ht="12.65" customHeight="1" x14ac:dyDescent="0.25">
      <c r="N3685" s="21">
        <v>39716</v>
      </c>
      <c r="O3685" s="17">
        <v>5.79E-2</v>
      </c>
    </row>
    <row r="3686" spans="14:15" ht="12.65" customHeight="1" x14ac:dyDescent="0.25">
      <c r="N3686" s="21">
        <v>39717</v>
      </c>
      <c r="O3686" s="17">
        <v>5.8000000000000003E-2</v>
      </c>
    </row>
    <row r="3687" spans="14:15" ht="12.65" customHeight="1" x14ac:dyDescent="0.25">
      <c r="N3687" s="21">
        <v>39720</v>
      </c>
      <c r="O3687" s="17">
        <v>5.8200000000000002E-2</v>
      </c>
    </row>
    <row r="3688" spans="14:15" ht="12.65" customHeight="1" x14ac:dyDescent="0.25">
      <c r="N3688" s="21">
        <v>39721</v>
      </c>
      <c r="O3688" s="17">
        <v>5.8299999999999998E-2</v>
      </c>
    </row>
    <row r="3689" spans="14:15" ht="12.65" customHeight="1" x14ac:dyDescent="0.25">
      <c r="N3689" s="21">
        <v>39722</v>
      </c>
      <c r="O3689" s="17">
        <v>5.8400000000000001E-2</v>
      </c>
    </row>
    <row r="3690" spans="14:15" ht="12.65" customHeight="1" x14ac:dyDescent="0.25">
      <c r="N3690" s="21">
        <v>39723</v>
      </c>
      <c r="O3690" s="17">
        <v>5.8599999999999999E-2</v>
      </c>
    </row>
    <row r="3691" spans="14:15" ht="12.65" customHeight="1" x14ac:dyDescent="0.25">
      <c r="N3691" s="21">
        <v>39727</v>
      </c>
      <c r="O3691" s="17">
        <v>5.8999999999999997E-2</v>
      </c>
    </row>
    <row r="3692" spans="14:15" ht="12.65" customHeight="1" x14ac:dyDescent="0.25">
      <c r="N3692" s="21">
        <v>39728</v>
      </c>
      <c r="O3692" s="17">
        <v>5.9299999999999999E-2</v>
      </c>
    </row>
    <row r="3693" spans="14:15" ht="12.65" customHeight="1" x14ac:dyDescent="0.25">
      <c r="N3693" s="21">
        <v>39729</v>
      </c>
      <c r="O3693" s="17">
        <v>5.96E-2</v>
      </c>
    </row>
    <row r="3694" spans="14:15" ht="12.65" customHeight="1" x14ac:dyDescent="0.25">
      <c r="N3694" s="21">
        <v>39730</v>
      </c>
      <c r="O3694" s="17">
        <v>5.96E-2</v>
      </c>
    </row>
    <row r="3695" spans="14:15" ht="12.65" customHeight="1" x14ac:dyDescent="0.25">
      <c r="N3695" s="21">
        <v>39731</v>
      </c>
      <c r="O3695" s="17">
        <v>5.96E-2</v>
      </c>
    </row>
    <row r="3696" spans="14:15" ht="12.65" customHeight="1" x14ac:dyDescent="0.25">
      <c r="N3696" s="21">
        <v>39734</v>
      </c>
      <c r="O3696" s="17">
        <v>5.9900000000000002E-2</v>
      </c>
    </row>
    <row r="3697" spans="14:15" ht="12.65" customHeight="1" x14ac:dyDescent="0.25">
      <c r="N3697" s="21">
        <v>39735</v>
      </c>
      <c r="O3697" s="17">
        <v>6.0199999999999997E-2</v>
      </c>
    </row>
    <row r="3698" spans="14:15" ht="12.65" customHeight="1" x14ac:dyDescent="0.25">
      <c r="N3698" s="21">
        <v>39736</v>
      </c>
      <c r="O3698" s="17">
        <v>6.0499999999999998E-2</v>
      </c>
    </row>
    <row r="3699" spans="14:15" ht="12.65" customHeight="1" x14ac:dyDescent="0.25">
      <c r="N3699" s="21">
        <v>39737</v>
      </c>
      <c r="O3699" s="17">
        <v>6.08E-2</v>
      </c>
    </row>
    <row r="3700" spans="14:15" ht="12.65" customHeight="1" x14ac:dyDescent="0.25">
      <c r="N3700" s="21">
        <v>39738</v>
      </c>
      <c r="O3700" s="17">
        <v>6.0999999999999999E-2</v>
      </c>
    </row>
    <row r="3701" spans="14:15" ht="12.65" customHeight="1" x14ac:dyDescent="0.25">
      <c r="N3701" s="21">
        <v>39741</v>
      </c>
      <c r="O3701" s="17">
        <v>6.1199999999999997E-2</v>
      </c>
    </row>
    <row r="3702" spans="14:15" ht="12.65" customHeight="1" x14ac:dyDescent="0.25">
      <c r="N3702" s="21">
        <v>39742</v>
      </c>
      <c r="O3702" s="17">
        <v>6.1400000000000003E-2</v>
      </c>
    </row>
    <row r="3703" spans="14:15" ht="12.65" customHeight="1" x14ac:dyDescent="0.25">
      <c r="N3703" s="21">
        <v>39743</v>
      </c>
      <c r="O3703" s="17">
        <v>6.1499999999999999E-2</v>
      </c>
    </row>
    <row r="3704" spans="14:15" ht="12.65" customHeight="1" x14ac:dyDescent="0.25">
      <c r="N3704" s="21">
        <v>39744</v>
      </c>
      <c r="O3704" s="17">
        <v>6.1600000000000002E-2</v>
      </c>
    </row>
    <row r="3705" spans="14:15" ht="12.65" customHeight="1" x14ac:dyDescent="0.25">
      <c r="N3705" s="21">
        <v>39745</v>
      </c>
      <c r="O3705" s="17">
        <v>6.1699999999999998E-2</v>
      </c>
    </row>
    <row r="3706" spans="14:15" ht="12.65" customHeight="1" x14ac:dyDescent="0.25">
      <c r="N3706" s="21">
        <v>39748</v>
      </c>
      <c r="O3706" s="17">
        <v>6.0299999999999999E-2</v>
      </c>
    </row>
    <row r="3707" spans="14:15" ht="12.65" customHeight="1" x14ac:dyDescent="0.25">
      <c r="N3707" s="21">
        <v>39749</v>
      </c>
      <c r="O3707" s="17">
        <v>6.0400000000000002E-2</v>
      </c>
    </row>
    <row r="3708" spans="14:15" ht="12.65" customHeight="1" x14ac:dyDescent="0.25">
      <c r="N3708" s="21">
        <v>39750</v>
      </c>
      <c r="O3708" s="17">
        <v>6.0600000000000001E-2</v>
      </c>
    </row>
    <row r="3709" spans="14:15" ht="12.65" customHeight="1" x14ac:dyDescent="0.25">
      <c r="N3709" s="21">
        <v>39751</v>
      </c>
      <c r="O3709" s="17">
        <v>6.0600000000000001E-2</v>
      </c>
    </row>
    <row r="3710" spans="14:15" ht="12.65" customHeight="1" x14ac:dyDescent="0.25">
      <c r="N3710" s="21">
        <v>39752</v>
      </c>
      <c r="O3710" s="17">
        <v>5.9799999999999999E-2</v>
      </c>
    </row>
    <row r="3711" spans="14:15" ht="12.65" customHeight="1" x14ac:dyDescent="0.25">
      <c r="N3711" s="21">
        <v>39755</v>
      </c>
      <c r="O3711" s="17">
        <v>5.9700000000000003E-2</v>
      </c>
    </row>
    <row r="3712" spans="14:15" ht="12.65" customHeight="1" x14ac:dyDescent="0.25">
      <c r="N3712" s="21">
        <v>39756</v>
      </c>
      <c r="O3712" s="17">
        <v>5.9400000000000001E-2</v>
      </c>
    </row>
    <row r="3713" spans="14:15" ht="12.65" customHeight="1" x14ac:dyDescent="0.25">
      <c r="N3713" s="21">
        <v>39757</v>
      </c>
      <c r="O3713" s="17">
        <v>5.9299999999999999E-2</v>
      </c>
    </row>
    <row r="3714" spans="14:15" ht="12.65" customHeight="1" x14ac:dyDescent="0.25">
      <c r="N3714" s="21">
        <v>39758</v>
      </c>
      <c r="O3714" s="17">
        <v>5.9200000000000003E-2</v>
      </c>
    </row>
    <row r="3715" spans="14:15" ht="12.65" customHeight="1" x14ac:dyDescent="0.25">
      <c r="N3715" s="21">
        <v>39759</v>
      </c>
      <c r="O3715" s="17">
        <v>5.6899999999999999E-2</v>
      </c>
    </row>
    <row r="3716" spans="14:15" ht="12.65" customHeight="1" x14ac:dyDescent="0.25">
      <c r="N3716" s="21">
        <v>39762</v>
      </c>
      <c r="O3716" s="17">
        <v>5.6899999999999999E-2</v>
      </c>
    </row>
    <row r="3717" spans="14:15" ht="12.65" customHeight="1" x14ac:dyDescent="0.25">
      <c r="N3717" s="21">
        <v>39763</v>
      </c>
      <c r="O3717" s="17">
        <v>5.6899999999999999E-2</v>
      </c>
    </row>
    <row r="3718" spans="14:15" ht="12.65" customHeight="1" x14ac:dyDescent="0.25">
      <c r="N3718" s="21">
        <v>39764</v>
      </c>
      <c r="O3718" s="17">
        <v>5.5899999999999998E-2</v>
      </c>
    </row>
    <row r="3719" spans="14:15" ht="12.65" customHeight="1" x14ac:dyDescent="0.25">
      <c r="N3719" s="21">
        <v>39765</v>
      </c>
      <c r="O3719" s="17">
        <v>5.5800000000000002E-2</v>
      </c>
    </row>
    <row r="3720" spans="14:15" ht="12.65" customHeight="1" x14ac:dyDescent="0.25">
      <c r="N3720" s="21">
        <v>39766</v>
      </c>
      <c r="O3720" s="17">
        <v>5.5599999999999997E-2</v>
      </c>
    </row>
    <row r="3721" spans="14:15" ht="12.65" customHeight="1" x14ac:dyDescent="0.25">
      <c r="N3721" s="21">
        <v>39769</v>
      </c>
      <c r="O3721" s="17">
        <v>5.5199999999999999E-2</v>
      </c>
    </row>
    <row r="3722" spans="14:15" ht="12.65" customHeight="1" x14ac:dyDescent="0.25">
      <c r="N3722" s="21">
        <v>39770</v>
      </c>
      <c r="O3722" s="17">
        <v>5.5100000000000003E-2</v>
      </c>
    </row>
    <row r="3723" spans="14:15" ht="12.65" customHeight="1" x14ac:dyDescent="0.25">
      <c r="N3723" s="21">
        <v>39771</v>
      </c>
      <c r="O3723" s="17">
        <v>5.5E-2</v>
      </c>
    </row>
    <row r="3724" spans="14:15" ht="12.65" customHeight="1" x14ac:dyDescent="0.25">
      <c r="N3724" s="21">
        <v>39772</v>
      </c>
      <c r="O3724" s="17">
        <v>5.4800000000000001E-2</v>
      </c>
    </row>
    <row r="3725" spans="14:15" ht="12.65" customHeight="1" x14ac:dyDescent="0.25">
      <c r="N3725" s="21">
        <v>39773</v>
      </c>
      <c r="O3725" s="17">
        <v>5.4800000000000001E-2</v>
      </c>
    </row>
    <row r="3726" spans="14:15" ht="12.65" customHeight="1" x14ac:dyDescent="0.25">
      <c r="N3726" s="21">
        <v>39776</v>
      </c>
      <c r="O3726" s="17">
        <v>5.4800000000000001E-2</v>
      </c>
    </row>
    <row r="3727" spans="14:15" ht="12.65" customHeight="1" x14ac:dyDescent="0.25">
      <c r="N3727" s="21">
        <v>39777</v>
      </c>
      <c r="O3727" s="17">
        <v>5.4699999999999999E-2</v>
      </c>
    </row>
    <row r="3728" spans="14:15" ht="12.65" customHeight="1" x14ac:dyDescent="0.25">
      <c r="N3728" s="21">
        <v>39778</v>
      </c>
      <c r="O3728" s="17">
        <v>5.45E-2</v>
      </c>
    </row>
    <row r="3729" spans="14:15" ht="12.65" customHeight="1" x14ac:dyDescent="0.25">
      <c r="N3729" s="21">
        <v>39779</v>
      </c>
      <c r="O3729" s="17">
        <v>5.45E-2</v>
      </c>
    </row>
    <row r="3730" spans="14:15" ht="12.65" customHeight="1" x14ac:dyDescent="0.25">
      <c r="N3730" s="21">
        <v>39780</v>
      </c>
      <c r="O3730" s="17">
        <v>5.45E-2</v>
      </c>
    </row>
    <row r="3731" spans="14:15" ht="12.65" customHeight="1" x14ac:dyDescent="0.25">
      <c r="N3731" s="21">
        <v>39783</v>
      </c>
      <c r="O3731" s="17">
        <v>5.45E-2</v>
      </c>
    </row>
    <row r="3732" spans="14:15" ht="12.65" customHeight="1" x14ac:dyDescent="0.25">
      <c r="N3732" s="21">
        <v>39784</v>
      </c>
      <c r="O3732" s="17">
        <v>5.45E-2</v>
      </c>
    </row>
    <row r="3733" spans="14:15" ht="12.65" customHeight="1" x14ac:dyDescent="0.25">
      <c r="N3733" s="21">
        <v>39785</v>
      </c>
      <c r="O3733" s="17">
        <v>5.45E-2</v>
      </c>
    </row>
    <row r="3734" spans="14:15" ht="12.65" customHeight="1" x14ac:dyDescent="0.25">
      <c r="N3734" s="21">
        <v>39786</v>
      </c>
      <c r="O3734" s="17">
        <v>5.45E-2</v>
      </c>
    </row>
    <row r="3735" spans="14:15" ht="12.65" customHeight="1" x14ac:dyDescent="0.25">
      <c r="N3735" s="21">
        <v>39787</v>
      </c>
      <c r="O3735" s="17">
        <v>5.45E-2</v>
      </c>
    </row>
    <row r="3736" spans="14:15" ht="12.65" customHeight="1" x14ac:dyDescent="0.25">
      <c r="N3736" s="21">
        <v>39790</v>
      </c>
      <c r="O3736" s="17">
        <v>5.45E-2</v>
      </c>
    </row>
    <row r="3737" spans="14:15" ht="12.65" customHeight="1" x14ac:dyDescent="0.25">
      <c r="N3737" s="21">
        <v>39791</v>
      </c>
      <c r="O3737" s="17">
        <v>5.4399999999999997E-2</v>
      </c>
    </row>
    <row r="3738" spans="14:15" ht="12.65" customHeight="1" x14ac:dyDescent="0.25">
      <c r="N3738" s="21">
        <v>39792</v>
      </c>
      <c r="O3738" s="17">
        <v>5.4399999999999997E-2</v>
      </c>
    </row>
    <row r="3739" spans="14:15" ht="12.65" customHeight="1" x14ac:dyDescent="0.25">
      <c r="N3739" s="21">
        <v>39793</v>
      </c>
      <c r="O3739" s="17">
        <v>4.7500000000000001E-2</v>
      </c>
    </row>
    <row r="3740" spans="14:15" ht="12.65" customHeight="1" x14ac:dyDescent="0.25">
      <c r="N3740" s="21">
        <v>39794</v>
      </c>
      <c r="O3740" s="17">
        <v>4.7500000000000001E-2</v>
      </c>
    </row>
    <row r="3741" spans="14:15" ht="12.65" customHeight="1" x14ac:dyDescent="0.25">
      <c r="N3741" s="21">
        <v>39797</v>
      </c>
      <c r="O3741" s="17">
        <v>4.7399999999999998E-2</v>
      </c>
    </row>
    <row r="3742" spans="14:15" ht="12.65" customHeight="1" x14ac:dyDescent="0.25">
      <c r="N3742" s="21">
        <v>39798</v>
      </c>
      <c r="O3742" s="17">
        <v>4.4900000000000002E-2</v>
      </c>
    </row>
    <row r="3743" spans="14:15" ht="12.65" customHeight="1" x14ac:dyDescent="0.25">
      <c r="N3743" s="21">
        <v>39799</v>
      </c>
      <c r="O3743" s="17">
        <v>4.3400000000000001E-2</v>
      </c>
    </row>
    <row r="3744" spans="14:15" ht="12.65" customHeight="1" x14ac:dyDescent="0.25">
      <c r="N3744" s="21">
        <v>39800</v>
      </c>
      <c r="O3744" s="17">
        <v>4.24E-2</v>
      </c>
    </row>
    <row r="3745" spans="14:15" ht="12.65" customHeight="1" x14ac:dyDescent="0.25">
      <c r="N3745" s="21">
        <v>39801</v>
      </c>
      <c r="O3745" s="17">
        <v>4.19E-2</v>
      </c>
    </row>
    <row r="3746" spans="14:15" ht="12.65" customHeight="1" x14ac:dyDescent="0.25">
      <c r="N3746" s="21">
        <v>39804</v>
      </c>
      <c r="O3746" s="17">
        <v>4.0899999999999999E-2</v>
      </c>
    </row>
    <row r="3747" spans="14:15" ht="12.65" customHeight="1" x14ac:dyDescent="0.25">
      <c r="N3747" s="21">
        <v>39805</v>
      </c>
      <c r="O3747" s="17">
        <v>4.0300000000000002E-2</v>
      </c>
    </row>
    <row r="3748" spans="14:15" ht="12.65" customHeight="1" x14ac:dyDescent="0.25">
      <c r="N3748" s="21">
        <v>39806</v>
      </c>
      <c r="O3748" s="17">
        <v>3.9800000000000002E-2</v>
      </c>
    </row>
    <row r="3749" spans="14:15" ht="12.65" customHeight="1" x14ac:dyDescent="0.25">
      <c r="N3749" s="21">
        <v>39808</v>
      </c>
      <c r="O3749" s="17">
        <v>3.95E-2</v>
      </c>
    </row>
    <row r="3750" spans="14:15" ht="12.65" customHeight="1" x14ac:dyDescent="0.25">
      <c r="N3750" s="21">
        <v>39811</v>
      </c>
      <c r="O3750" s="17">
        <v>3.9399999999999998E-2</v>
      </c>
    </row>
    <row r="3751" spans="14:15" ht="12.65" customHeight="1" x14ac:dyDescent="0.25">
      <c r="N3751" s="21">
        <v>39812</v>
      </c>
      <c r="O3751" s="17">
        <v>3.9300000000000002E-2</v>
      </c>
    </row>
    <row r="3752" spans="14:15" ht="12.65" customHeight="1" x14ac:dyDescent="0.25">
      <c r="N3752" s="21">
        <v>39813</v>
      </c>
      <c r="O3752" s="17">
        <v>3.9300000000000002E-2</v>
      </c>
    </row>
    <row r="3753" spans="14:15" ht="12.65" customHeight="1" x14ac:dyDescent="0.25">
      <c r="N3753" s="21">
        <v>39815</v>
      </c>
      <c r="O3753" s="17">
        <v>3.9300000000000002E-2</v>
      </c>
    </row>
    <row r="3754" spans="14:15" ht="12.65" customHeight="1" x14ac:dyDescent="0.25">
      <c r="N3754" s="21">
        <v>39818</v>
      </c>
      <c r="O3754" s="17">
        <v>3.9199999999999999E-2</v>
      </c>
    </row>
    <row r="3755" spans="14:15" ht="12.65" customHeight="1" x14ac:dyDescent="0.25">
      <c r="N3755" s="21">
        <v>39819</v>
      </c>
      <c r="O3755" s="17">
        <v>3.9199999999999999E-2</v>
      </c>
    </row>
    <row r="3756" spans="14:15" ht="12.65" customHeight="1" x14ac:dyDescent="0.25">
      <c r="N3756" s="21">
        <v>39820</v>
      </c>
      <c r="O3756" s="17">
        <v>3.9199999999999999E-2</v>
      </c>
    </row>
    <row r="3757" spans="14:15" ht="12.65" customHeight="1" x14ac:dyDescent="0.25">
      <c r="N3757" s="21">
        <v>39821</v>
      </c>
      <c r="O3757" s="17">
        <v>3.2500000000000001E-2</v>
      </c>
    </row>
    <row r="3758" spans="14:15" ht="12.65" customHeight="1" x14ac:dyDescent="0.25">
      <c r="N3758" s="21">
        <v>39822</v>
      </c>
      <c r="O3758" s="17">
        <v>3.1800000000000002E-2</v>
      </c>
    </row>
    <row r="3759" spans="14:15" ht="12.65" customHeight="1" x14ac:dyDescent="0.25">
      <c r="N3759" s="21">
        <v>39825</v>
      </c>
      <c r="O3759" s="17">
        <v>3.1800000000000002E-2</v>
      </c>
    </row>
    <row r="3760" spans="14:15" ht="12.65" customHeight="1" x14ac:dyDescent="0.25">
      <c r="N3760" s="21">
        <v>39826</v>
      </c>
      <c r="O3760" s="17">
        <v>3.1300000000000001E-2</v>
      </c>
    </row>
    <row r="3761" spans="14:15" ht="12.65" customHeight="1" x14ac:dyDescent="0.25">
      <c r="N3761" s="21">
        <v>39827</v>
      </c>
      <c r="O3761" s="17">
        <v>3.0200000000000001E-2</v>
      </c>
    </row>
    <row r="3762" spans="14:15" ht="12.65" customHeight="1" x14ac:dyDescent="0.25">
      <c r="N3762" s="21">
        <v>39828</v>
      </c>
      <c r="O3762" s="17">
        <v>2.98E-2</v>
      </c>
    </row>
    <row r="3763" spans="14:15" ht="12.65" customHeight="1" x14ac:dyDescent="0.25">
      <c r="N3763" s="21">
        <v>39829</v>
      </c>
      <c r="O3763" s="17">
        <v>2.9700000000000001E-2</v>
      </c>
    </row>
    <row r="3764" spans="14:15" ht="12.65" customHeight="1" x14ac:dyDescent="0.25">
      <c r="N3764" s="21">
        <v>39832</v>
      </c>
      <c r="O3764" s="17">
        <v>2.9700000000000001E-2</v>
      </c>
    </row>
    <row r="3765" spans="14:15" ht="12.65" customHeight="1" x14ac:dyDescent="0.25">
      <c r="N3765" s="21">
        <v>39833</v>
      </c>
      <c r="O3765" s="17">
        <v>2.9700000000000001E-2</v>
      </c>
    </row>
    <row r="3766" spans="14:15" ht="12.65" customHeight="1" x14ac:dyDescent="0.25">
      <c r="N3766" s="21">
        <v>39834</v>
      </c>
      <c r="O3766" s="17">
        <v>2.9700000000000001E-2</v>
      </c>
    </row>
    <row r="3767" spans="14:15" ht="12.65" customHeight="1" x14ac:dyDescent="0.25">
      <c r="N3767" s="21">
        <v>39835</v>
      </c>
      <c r="O3767" s="17">
        <v>2.9600000000000001E-2</v>
      </c>
    </row>
    <row r="3768" spans="14:15" ht="12.65" customHeight="1" x14ac:dyDescent="0.25">
      <c r="N3768" s="21">
        <v>39836</v>
      </c>
      <c r="O3768" s="17">
        <v>2.9600000000000001E-2</v>
      </c>
    </row>
    <row r="3769" spans="14:15" ht="12.65" customHeight="1" x14ac:dyDescent="0.25">
      <c r="N3769" s="21">
        <v>39841</v>
      </c>
      <c r="O3769" s="17">
        <v>2.9600000000000001E-2</v>
      </c>
    </row>
    <row r="3770" spans="14:15" ht="12.65" customHeight="1" x14ac:dyDescent="0.25">
      <c r="N3770" s="21">
        <v>39842</v>
      </c>
      <c r="O3770" s="17">
        <v>2.9600000000000001E-2</v>
      </c>
    </row>
    <row r="3771" spans="14:15" ht="12.65" customHeight="1" x14ac:dyDescent="0.25">
      <c r="N3771" s="21">
        <v>39843</v>
      </c>
      <c r="O3771" s="17">
        <v>2.9600000000000001E-2</v>
      </c>
    </row>
    <row r="3772" spans="14:15" ht="12.65" customHeight="1" x14ac:dyDescent="0.25">
      <c r="N3772" s="21">
        <v>39846</v>
      </c>
      <c r="O3772" s="17">
        <v>2.9600000000000001E-2</v>
      </c>
    </row>
    <row r="3773" spans="14:15" ht="12.65" customHeight="1" x14ac:dyDescent="0.25">
      <c r="N3773" s="21">
        <v>39847</v>
      </c>
      <c r="O3773" s="17">
        <v>2.9600000000000001E-2</v>
      </c>
    </row>
    <row r="3774" spans="14:15" ht="12.65" customHeight="1" x14ac:dyDescent="0.25">
      <c r="N3774" s="21">
        <v>39848</v>
      </c>
      <c r="O3774" s="17">
        <v>2.9600000000000001E-2</v>
      </c>
    </row>
    <row r="3775" spans="14:15" ht="12.65" customHeight="1" x14ac:dyDescent="0.25">
      <c r="N3775" s="21">
        <v>39849</v>
      </c>
      <c r="O3775" s="17">
        <v>2.92E-2</v>
      </c>
    </row>
    <row r="3776" spans="14:15" ht="12.65" customHeight="1" x14ac:dyDescent="0.25">
      <c r="N3776" s="21">
        <v>39850</v>
      </c>
      <c r="O3776" s="17">
        <v>2.92E-2</v>
      </c>
    </row>
    <row r="3777" spans="14:15" ht="12.65" customHeight="1" x14ac:dyDescent="0.25">
      <c r="N3777" s="21">
        <v>39853</v>
      </c>
      <c r="O3777" s="17">
        <v>2.92E-2</v>
      </c>
    </row>
    <row r="3778" spans="14:15" ht="12.65" customHeight="1" x14ac:dyDescent="0.25">
      <c r="N3778" s="21">
        <v>39854</v>
      </c>
      <c r="O3778" s="17">
        <v>2.92E-2</v>
      </c>
    </row>
    <row r="3779" spans="14:15" ht="12.65" customHeight="1" x14ac:dyDescent="0.25">
      <c r="N3779" s="21">
        <v>39855</v>
      </c>
      <c r="O3779" s="17">
        <v>2.92E-2</v>
      </c>
    </row>
    <row r="3780" spans="14:15" ht="12.65" customHeight="1" x14ac:dyDescent="0.25">
      <c r="N3780" s="21">
        <v>39856</v>
      </c>
      <c r="O3780" s="17">
        <v>2.64E-2</v>
      </c>
    </row>
    <row r="3781" spans="14:15" ht="12.65" customHeight="1" x14ac:dyDescent="0.25">
      <c r="N3781" s="21">
        <v>39857</v>
      </c>
      <c r="O3781" s="17">
        <v>2.5700000000000001E-2</v>
      </c>
    </row>
    <row r="3782" spans="14:15" ht="12.65" customHeight="1" x14ac:dyDescent="0.25">
      <c r="N3782" s="21">
        <v>39860</v>
      </c>
      <c r="O3782" s="17">
        <v>2.5700000000000001E-2</v>
      </c>
    </row>
    <row r="3783" spans="14:15" ht="12.65" customHeight="1" x14ac:dyDescent="0.25">
      <c r="N3783" s="21">
        <v>39861</v>
      </c>
      <c r="O3783" s="17">
        <v>2.5700000000000001E-2</v>
      </c>
    </row>
    <row r="3784" spans="14:15" ht="12.65" customHeight="1" x14ac:dyDescent="0.25">
      <c r="N3784" s="21">
        <v>39862</v>
      </c>
      <c r="O3784" s="17">
        <v>2.5600000000000001E-2</v>
      </c>
    </row>
    <row r="3785" spans="14:15" ht="12.65" customHeight="1" x14ac:dyDescent="0.25">
      <c r="N3785" s="21">
        <v>39863</v>
      </c>
      <c r="O3785" s="17">
        <v>2.5499999999999998E-2</v>
      </c>
    </row>
    <row r="3786" spans="14:15" ht="12.65" customHeight="1" x14ac:dyDescent="0.25">
      <c r="N3786" s="21">
        <v>39864</v>
      </c>
      <c r="O3786" s="17">
        <v>2.5399999999999999E-2</v>
      </c>
    </row>
    <row r="3787" spans="14:15" ht="12.65" customHeight="1" x14ac:dyDescent="0.25">
      <c r="N3787" s="21">
        <v>39867</v>
      </c>
      <c r="O3787" s="17">
        <v>2.53E-2</v>
      </c>
    </row>
    <row r="3788" spans="14:15" ht="12.65" customHeight="1" x14ac:dyDescent="0.25">
      <c r="N3788" s="21">
        <v>39868</v>
      </c>
      <c r="O3788" s="17">
        <v>2.5100000000000001E-2</v>
      </c>
    </row>
    <row r="3789" spans="14:15" ht="12.65" customHeight="1" x14ac:dyDescent="0.25">
      <c r="N3789" s="21">
        <v>39869</v>
      </c>
      <c r="O3789" s="17">
        <v>2.5100000000000001E-2</v>
      </c>
    </row>
    <row r="3790" spans="14:15" ht="12.65" customHeight="1" x14ac:dyDescent="0.25">
      <c r="N3790" s="21">
        <v>39870</v>
      </c>
      <c r="O3790" s="17">
        <v>2.4899999999999999E-2</v>
      </c>
    </row>
    <row r="3791" spans="14:15" ht="12.65" customHeight="1" x14ac:dyDescent="0.25">
      <c r="N3791" s="21">
        <v>39871</v>
      </c>
      <c r="O3791" s="17">
        <v>2.4899999999999999E-2</v>
      </c>
    </row>
    <row r="3792" spans="14:15" ht="12.65" customHeight="1" x14ac:dyDescent="0.25">
      <c r="N3792" s="21">
        <v>39874</v>
      </c>
      <c r="O3792" s="17">
        <v>2.4899999999999999E-2</v>
      </c>
    </row>
    <row r="3793" spans="14:15" ht="12.65" customHeight="1" x14ac:dyDescent="0.25">
      <c r="N3793" s="21">
        <v>39875</v>
      </c>
      <c r="O3793" s="17">
        <v>2.4899999999999999E-2</v>
      </c>
    </row>
    <row r="3794" spans="14:15" ht="12.65" customHeight="1" x14ac:dyDescent="0.25">
      <c r="N3794" s="21">
        <v>39876</v>
      </c>
      <c r="O3794" s="17">
        <v>2.4899999999999999E-2</v>
      </c>
    </row>
    <row r="3795" spans="14:15" ht="12.65" customHeight="1" x14ac:dyDescent="0.25">
      <c r="N3795" s="21">
        <v>39877</v>
      </c>
      <c r="O3795" s="17">
        <v>2.4899999999999999E-2</v>
      </c>
    </row>
    <row r="3796" spans="14:15" ht="12.65" customHeight="1" x14ac:dyDescent="0.25">
      <c r="N3796" s="21">
        <v>39878</v>
      </c>
      <c r="O3796" s="17">
        <v>2.4899999999999999E-2</v>
      </c>
    </row>
    <row r="3797" spans="14:15" ht="12.65" customHeight="1" x14ac:dyDescent="0.25">
      <c r="N3797" s="21">
        <v>39881</v>
      </c>
      <c r="O3797" s="17">
        <v>2.4500000000000001E-2</v>
      </c>
    </row>
    <row r="3798" spans="14:15" ht="12.65" customHeight="1" x14ac:dyDescent="0.25">
      <c r="N3798" s="21">
        <v>39882</v>
      </c>
      <c r="O3798" s="17">
        <v>2.4500000000000001E-2</v>
      </c>
    </row>
    <row r="3799" spans="14:15" ht="12.65" customHeight="1" x14ac:dyDescent="0.25">
      <c r="N3799" s="21">
        <v>39883</v>
      </c>
      <c r="O3799" s="17">
        <v>2.4500000000000001E-2</v>
      </c>
    </row>
    <row r="3800" spans="14:15" ht="12.65" customHeight="1" x14ac:dyDescent="0.25">
      <c r="N3800" s="21">
        <v>39884</v>
      </c>
      <c r="O3800" s="17">
        <v>2.4500000000000001E-2</v>
      </c>
    </row>
    <row r="3801" spans="14:15" ht="12.65" customHeight="1" x14ac:dyDescent="0.25">
      <c r="N3801" s="21">
        <v>39885</v>
      </c>
      <c r="O3801" s="17">
        <v>2.4299999999999999E-2</v>
      </c>
    </row>
    <row r="3802" spans="14:15" ht="12.65" customHeight="1" x14ac:dyDescent="0.25">
      <c r="N3802" s="21">
        <v>39888</v>
      </c>
      <c r="O3802" s="17">
        <v>2.4299999999999999E-2</v>
      </c>
    </row>
    <row r="3803" spans="14:15" ht="12.65" customHeight="1" x14ac:dyDescent="0.25">
      <c r="N3803" s="21">
        <v>39889</v>
      </c>
      <c r="O3803" s="17">
        <v>2.4299999999999999E-2</v>
      </c>
    </row>
    <row r="3804" spans="14:15" ht="12.65" customHeight="1" x14ac:dyDescent="0.25">
      <c r="N3804" s="21">
        <v>39890</v>
      </c>
      <c r="O3804" s="17">
        <v>2.4299999999999999E-2</v>
      </c>
    </row>
    <row r="3805" spans="14:15" ht="12.65" customHeight="1" x14ac:dyDescent="0.25">
      <c r="N3805" s="21">
        <v>39891</v>
      </c>
      <c r="O3805" s="17">
        <v>2.4299999999999999E-2</v>
      </c>
    </row>
    <row r="3806" spans="14:15" ht="12.65" customHeight="1" x14ac:dyDescent="0.25">
      <c r="N3806" s="21">
        <v>39892</v>
      </c>
      <c r="O3806" s="17">
        <v>2.4299999999999999E-2</v>
      </c>
    </row>
    <row r="3807" spans="14:15" ht="12.65" customHeight="1" x14ac:dyDescent="0.25">
      <c r="N3807" s="21">
        <v>39895</v>
      </c>
      <c r="O3807" s="17">
        <v>2.4299999999999999E-2</v>
      </c>
    </row>
    <row r="3808" spans="14:15" ht="12.65" customHeight="1" x14ac:dyDescent="0.25">
      <c r="N3808" s="21">
        <v>39896</v>
      </c>
      <c r="O3808" s="17">
        <v>2.4299999999999999E-2</v>
      </c>
    </row>
    <row r="3809" spans="14:15" ht="12.65" customHeight="1" x14ac:dyDescent="0.25">
      <c r="N3809" s="21">
        <v>39897</v>
      </c>
      <c r="O3809" s="17">
        <v>2.4299999999999999E-2</v>
      </c>
    </row>
    <row r="3810" spans="14:15" ht="12.65" customHeight="1" x14ac:dyDescent="0.25">
      <c r="N3810" s="21">
        <v>39898</v>
      </c>
      <c r="O3810" s="17">
        <v>2.4299999999999999E-2</v>
      </c>
    </row>
    <row r="3811" spans="14:15" ht="12.65" customHeight="1" x14ac:dyDescent="0.25">
      <c r="N3811" s="21">
        <v>39899</v>
      </c>
      <c r="O3811" s="17">
        <v>2.4299999999999999E-2</v>
      </c>
    </row>
    <row r="3812" spans="14:15" ht="12.65" customHeight="1" x14ac:dyDescent="0.25">
      <c r="N3812" s="21">
        <v>39902</v>
      </c>
      <c r="O3812" s="17">
        <v>2.4299999999999999E-2</v>
      </c>
    </row>
    <row r="3813" spans="14:15" ht="12.65" customHeight="1" x14ac:dyDescent="0.25">
      <c r="N3813" s="21">
        <v>39903</v>
      </c>
      <c r="O3813" s="17">
        <v>2.4299999999999999E-2</v>
      </c>
    </row>
    <row r="3814" spans="14:15" ht="12.65" customHeight="1" x14ac:dyDescent="0.25">
      <c r="N3814" s="21">
        <v>39904</v>
      </c>
      <c r="O3814" s="17">
        <v>2.4299999999999999E-2</v>
      </c>
    </row>
    <row r="3815" spans="14:15" ht="12.65" customHeight="1" x14ac:dyDescent="0.25">
      <c r="N3815" s="21">
        <v>39905</v>
      </c>
      <c r="O3815" s="17">
        <v>2.4299999999999999E-2</v>
      </c>
    </row>
    <row r="3816" spans="14:15" ht="12.65" customHeight="1" x14ac:dyDescent="0.25">
      <c r="N3816" s="21">
        <v>39906</v>
      </c>
      <c r="O3816" s="17">
        <v>2.4299999999999999E-2</v>
      </c>
    </row>
    <row r="3817" spans="14:15" ht="12.65" customHeight="1" x14ac:dyDescent="0.25">
      <c r="N3817" s="21">
        <v>39909</v>
      </c>
      <c r="O3817" s="17">
        <v>2.4299999999999999E-2</v>
      </c>
    </row>
    <row r="3818" spans="14:15" ht="12.65" customHeight="1" x14ac:dyDescent="0.25">
      <c r="N3818" s="21">
        <v>39910</v>
      </c>
      <c r="O3818" s="17">
        <v>2.4299999999999999E-2</v>
      </c>
    </row>
    <row r="3819" spans="14:15" ht="12.65" customHeight="1" x14ac:dyDescent="0.25">
      <c r="N3819" s="21">
        <v>39911</v>
      </c>
      <c r="O3819" s="17">
        <v>2.4299999999999999E-2</v>
      </c>
    </row>
    <row r="3820" spans="14:15" ht="12.65" customHeight="1" x14ac:dyDescent="0.25">
      <c r="N3820" s="21">
        <v>39912</v>
      </c>
      <c r="O3820" s="17">
        <v>2.4299999999999999E-2</v>
      </c>
    </row>
    <row r="3821" spans="14:15" ht="12.65" customHeight="1" x14ac:dyDescent="0.25">
      <c r="N3821" s="21">
        <v>39913</v>
      </c>
      <c r="O3821" s="17">
        <v>2.4299999999999999E-2</v>
      </c>
    </row>
    <row r="3822" spans="14:15" ht="12.65" customHeight="1" x14ac:dyDescent="0.25">
      <c r="N3822" s="21">
        <v>39916</v>
      </c>
      <c r="O3822" s="17">
        <v>2.4299999999999999E-2</v>
      </c>
    </row>
    <row r="3823" spans="14:15" ht="12.65" customHeight="1" x14ac:dyDescent="0.25">
      <c r="N3823" s="21">
        <v>39917</v>
      </c>
      <c r="O3823" s="17">
        <v>2.4299999999999999E-2</v>
      </c>
    </row>
    <row r="3824" spans="14:15" ht="12.65" customHeight="1" x14ac:dyDescent="0.25">
      <c r="N3824" s="21">
        <v>39918</v>
      </c>
      <c r="O3824" s="17">
        <v>2.4199999999999999E-2</v>
      </c>
    </row>
    <row r="3825" spans="14:15" ht="12.65" customHeight="1" x14ac:dyDescent="0.25">
      <c r="N3825" s="21">
        <v>39919</v>
      </c>
      <c r="O3825" s="17">
        <v>2.41E-2</v>
      </c>
    </row>
    <row r="3826" spans="14:15" ht="12.65" customHeight="1" x14ac:dyDescent="0.25">
      <c r="N3826" s="21">
        <v>39920</v>
      </c>
      <c r="O3826" s="17">
        <v>2.41E-2</v>
      </c>
    </row>
    <row r="3827" spans="14:15" ht="12.65" customHeight="1" x14ac:dyDescent="0.25">
      <c r="N3827" s="21">
        <v>39923</v>
      </c>
      <c r="O3827" s="17">
        <v>2.41E-2</v>
      </c>
    </row>
    <row r="3828" spans="14:15" ht="12.65" customHeight="1" x14ac:dyDescent="0.25">
      <c r="N3828" s="21">
        <v>39924</v>
      </c>
      <c r="O3828" s="17">
        <v>2.4E-2</v>
      </c>
    </row>
    <row r="3829" spans="14:15" ht="12.65" customHeight="1" x14ac:dyDescent="0.25">
      <c r="N3829" s="21">
        <v>39925</v>
      </c>
      <c r="O3829" s="17">
        <v>2.41E-2</v>
      </c>
    </row>
    <row r="3830" spans="14:15" ht="12.65" customHeight="1" x14ac:dyDescent="0.25">
      <c r="N3830" s="21">
        <v>39926</v>
      </c>
      <c r="O3830" s="17">
        <v>2.41E-2</v>
      </c>
    </row>
    <row r="3831" spans="14:15" ht="12.65" customHeight="1" x14ac:dyDescent="0.25">
      <c r="N3831" s="21">
        <v>39927</v>
      </c>
      <c r="O3831" s="17">
        <v>2.41E-2</v>
      </c>
    </row>
    <row r="3832" spans="14:15" ht="12.65" customHeight="1" x14ac:dyDescent="0.25">
      <c r="N3832" s="21">
        <v>39930</v>
      </c>
      <c r="O3832" s="17">
        <v>2.41E-2</v>
      </c>
    </row>
    <row r="3833" spans="14:15" ht="12.65" customHeight="1" x14ac:dyDescent="0.25">
      <c r="N3833" s="21">
        <v>39931</v>
      </c>
      <c r="O3833" s="17">
        <v>2.41E-2</v>
      </c>
    </row>
    <row r="3834" spans="14:15" ht="12.65" customHeight="1" x14ac:dyDescent="0.25">
      <c r="N3834" s="21">
        <v>39932</v>
      </c>
      <c r="O3834" s="17">
        <v>2.41E-2</v>
      </c>
    </row>
    <row r="3835" spans="14:15" ht="12.65" customHeight="1" x14ac:dyDescent="0.25">
      <c r="N3835" s="21">
        <v>39933</v>
      </c>
      <c r="O3835" s="17">
        <v>2.41E-2</v>
      </c>
    </row>
    <row r="3836" spans="14:15" ht="12.65" customHeight="1" x14ac:dyDescent="0.25">
      <c r="N3836" s="21">
        <v>39937</v>
      </c>
      <c r="O3836" s="17">
        <v>2.41E-2</v>
      </c>
    </row>
    <row r="3837" spans="14:15" ht="12.65" customHeight="1" x14ac:dyDescent="0.25">
      <c r="N3837" s="21">
        <v>39939</v>
      </c>
      <c r="O3837" s="17">
        <v>2.41E-2</v>
      </c>
    </row>
    <row r="3838" spans="14:15" ht="12.65" customHeight="1" x14ac:dyDescent="0.25">
      <c r="N3838" s="21">
        <v>39940</v>
      </c>
      <c r="O3838" s="17">
        <v>2.41E-2</v>
      </c>
    </row>
    <row r="3839" spans="14:15" ht="12.65" customHeight="1" x14ac:dyDescent="0.25">
      <c r="N3839" s="21">
        <v>39941</v>
      </c>
      <c r="O3839" s="17">
        <v>2.41E-2</v>
      </c>
    </row>
    <row r="3840" spans="14:15" ht="12.65" customHeight="1" x14ac:dyDescent="0.25">
      <c r="N3840" s="21">
        <v>39944</v>
      </c>
      <c r="O3840" s="17">
        <v>2.41E-2</v>
      </c>
    </row>
    <row r="3841" spans="14:15" ht="12.65" customHeight="1" x14ac:dyDescent="0.25">
      <c r="N3841" s="21">
        <v>39945</v>
      </c>
      <c r="O3841" s="17">
        <v>2.41E-2</v>
      </c>
    </row>
    <row r="3842" spans="14:15" ht="12.65" customHeight="1" x14ac:dyDescent="0.25">
      <c r="N3842" s="21">
        <v>39946</v>
      </c>
      <c r="O3842" s="17">
        <v>2.41E-2</v>
      </c>
    </row>
    <row r="3843" spans="14:15" ht="12.65" customHeight="1" x14ac:dyDescent="0.25">
      <c r="N3843" s="21">
        <v>39947</v>
      </c>
      <c r="O3843" s="17">
        <v>2.41E-2</v>
      </c>
    </row>
    <row r="3844" spans="14:15" ht="12.65" customHeight="1" x14ac:dyDescent="0.25">
      <c r="N3844" s="21">
        <v>39948</v>
      </c>
      <c r="O3844" s="17">
        <v>2.41E-2</v>
      </c>
    </row>
    <row r="3845" spans="14:15" ht="12.65" customHeight="1" x14ac:dyDescent="0.25">
      <c r="N3845" s="21">
        <v>39951</v>
      </c>
      <c r="O3845" s="17">
        <v>2.41E-2</v>
      </c>
    </row>
    <row r="3846" spans="14:15" ht="12.65" customHeight="1" x14ac:dyDescent="0.25">
      <c r="N3846" s="21">
        <v>39952</v>
      </c>
      <c r="O3846" s="17">
        <v>2.41E-2</v>
      </c>
    </row>
    <row r="3847" spans="14:15" ht="12.65" customHeight="1" x14ac:dyDescent="0.25">
      <c r="N3847" s="21">
        <v>39953</v>
      </c>
      <c r="O3847" s="17">
        <v>2.41E-2</v>
      </c>
    </row>
    <row r="3848" spans="14:15" ht="12.65" customHeight="1" x14ac:dyDescent="0.25">
      <c r="N3848" s="21">
        <v>39954</v>
      </c>
      <c r="O3848" s="17">
        <v>2.41E-2</v>
      </c>
    </row>
    <row r="3849" spans="14:15" ht="12.65" customHeight="1" x14ac:dyDescent="0.25">
      <c r="N3849" s="21">
        <v>39955</v>
      </c>
      <c r="O3849" s="17">
        <v>2.41E-2</v>
      </c>
    </row>
    <row r="3850" spans="14:15" ht="12.65" customHeight="1" x14ac:dyDescent="0.25">
      <c r="N3850" s="21">
        <v>39958</v>
      </c>
      <c r="O3850" s="17">
        <v>2.41E-2</v>
      </c>
    </row>
    <row r="3851" spans="14:15" ht="12.65" customHeight="1" x14ac:dyDescent="0.25">
      <c r="N3851" s="21">
        <v>39959</v>
      </c>
      <c r="O3851" s="17">
        <v>2.41E-2</v>
      </c>
    </row>
    <row r="3852" spans="14:15" ht="12.65" customHeight="1" x14ac:dyDescent="0.25">
      <c r="N3852" s="21">
        <v>39960</v>
      </c>
      <c r="O3852" s="17">
        <v>2.41E-2</v>
      </c>
    </row>
    <row r="3853" spans="14:15" ht="12.65" customHeight="1" x14ac:dyDescent="0.25">
      <c r="N3853" s="21">
        <v>39961</v>
      </c>
      <c r="O3853" s="17">
        <v>2.41E-2</v>
      </c>
    </row>
    <row r="3854" spans="14:15" ht="12.65" customHeight="1" x14ac:dyDescent="0.25">
      <c r="N3854" s="21">
        <v>39962</v>
      </c>
      <c r="O3854" s="17">
        <v>2.41E-2</v>
      </c>
    </row>
    <row r="3855" spans="14:15" ht="12.65" customHeight="1" x14ac:dyDescent="0.25">
      <c r="N3855" s="21">
        <v>39965</v>
      </c>
      <c r="O3855" s="17">
        <v>2.41E-2</v>
      </c>
    </row>
    <row r="3856" spans="14:15" ht="12.65" customHeight="1" x14ac:dyDescent="0.25">
      <c r="N3856" s="21">
        <v>39966</v>
      </c>
      <c r="O3856" s="17">
        <v>2.41E-2</v>
      </c>
    </row>
    <row r="3857" spans="14:15" ht="12.65" customHeight="1" x14ac:dyDescent="0.25">
      <c r="N3857" s="21">
        <v>39967</v>
      </c>
      <c r="O3857" s="17">
        <v>2.41E-2</v>
      </c>
    </row>
    <row r="3858" spans="14:15" ht="12.65" customHeight="1" x14ac:dyDescent="0.25">
      <c r="N3858" s="21">
        <v>39968</v>
      </c>
      <c r="O3858" s="17">
        <v>2.41E-2</v>
      </c>
    </row>
    <row r="3859" spans="14:15" ht="12.65" customHeight="1" x14ac:dyDescent="0.25">
      <c r="N3859" s="21">
        <v>39969</v>
      </c>
      <c r="O3859" s="17">
        <v>2.41E-2</v>
      </c>
    </row>
    <row r="3860" spans="14:15" ht="12.65" customHeight="1" x14ac:dyDescent="0.25">
      <c r="N3860" s="21">
        <v>39972</v>
      </c>
      <c r="O3860" s="17">
        <v>2.41E-2</v>
      </c>
    </row>
    <row r="3861" spans="14:15" ht="12.65" customHeight="1" x14ac:dyDescent="0.25">
      <c r="N3861" s="21">
        <v>39973</v>
      </c>
      <c r="O3861" s="17">
        <v>2.41E-2</v>
      </c>
    </row>
    <row r="3862" spans="14:15" ht="12.65" customHeight="1" x14ac:dyDescent="0.25">
      <c r="N3862" s="21">
        <v>39974</v>
      </c>
      <c r="O3862" s="17">
        <v>2.41E-2</v>
      </c>
    </row>
    <row r="3863" spans="14:15" ht="12.65" customHeight="1" x14ac:dyDescent="0.25">
      <c r="N3863" s="21">
        <v>39975</v>
      </c>
      <c r="O3863" s="17">
        <v>2.41E-2</v>
      </c>
    </row>
    <row r="3864" spans="14:15" ht="12.65" customHeight="1" x14ac:dyDescent="0.25">
      <c r="N3864" s="21">
        <v>39976</v>
      </c>
      <c r="O3864" s="17">
        <v>2.41E-2</v>
      </c>
    </row>
    <row r="3865" spans="14:15" ht="12.65" customHeight="1" x14ac:dyDescent="0.25">
      <c r="N3865" s="21">
        <v>39979</v>
      </c>
      <c r="O3865" s="17">
        <v>2.41E-2</v>
      </c>
    </row>
    <row r="3866" spans="14:15" ht="12.65" customHeight="1" x14ac:dyDescent="0.25">
      <c r="N3866" s="21">
        <v>39980</v>
      </c>
      <c r="O3866" s="17">
        <v>2.41E-2</v>
      </c>
    </row>
    <row r="3867" spans="14:15" ht="12.65" customHeight="1" x14ac:dyDescent="0.25">
      <c r="N3867" s="21">
        <v>39981</v>
      </c>
      <c r="O3867" s="17">
        <v>2.41E-2</v>
      </c>
    </row>
    <row r="3868" spans="14:15" ht="12.65" customHeight="1" x14ac:dyDescent="0.25">
      <c r="N3868" s="21">
        <v>39982</v>
      </c>
      <c r="O3868" s="17">
        <v>2.41E-2</v>
      </c>
    </row>
    <row r="3869" spans="14:15" ht="12.65" customHeight="1" x14ac:dyDescent="0.25">
      <c r="N3869" s="21">
        <v>39983</v>
      </c>
      <c r="O3869" s="17">
        <v>2.41E-2</v>
      </c>
    </row>
    <row r="3870" spans="14:15" ht="12.65" customHeight="1" x14ac:dyDescent="0.25">
      <c r="N3870" s="21">
        <v>39986</v>
      </c>
      <c r="O3870" s="17">
        <v>2.41E-2</v>
      </c>
    </row>
    <row r="3871" spans="14:15" ht="12.65" customHeight="1" x14ac:dyDescent="0.25">
      <c r="N3871" s="21">
        <v>39987</v>
      </c>
      <c r="O3871" s="17">
        <v>2.41E-2</v>
      </c>
    </row>
    <row r="3872" spans="14:15" ht="12.65" customHeight="1" x14ac:dyDescent="0.25">
      <c r="N3872" s="21">
        <v>39988</v>
      </c>
      <c r="O3872" s="17">
        <v>2.41E-2</v>
      </c>
    </row>
    <row r="3873" spans="14:15" ht="12.65" customHeight="1" x14ac:dyDescent="0.25">
      <c r="N3873" s="21">
        <v>39989</v>
      </c>
      <c r="O3873" s="17">
        <v>2.41E-2</v>
      </c>
    </row>
    <row r="3874" spans="14:15" ht="12.65" customHeight="1" x14ac:dyDescent="0.25">
      <c r="N3874" s="21">
        <v>39990</v>
      </c>
      <c r="O3874" s="17">
        <v>2.41E-2</v>
      </c>
    </row>
    <row r="3875" spans="14:15" ht="12.65" customHeight="1" x14ac:dyDescent="0.25">
      <c r="N3875" s="21">
        <v>39993</v>
      </c>
      <c r="O3875" s="17">
        <v>2.41E-2</v>
      </c>
    </row>
    <row r="3876" spans="14:15" ht="12.65" customHeight="1" x14ac:dyDescent="0.25">
      <c r="N3876" s="21">
        <v>39994</v>
      </c>
      <c r="O3876" s="17">
        <v>2.41E-2</v>
      </c>
    </row>
    <row r="3877" spans="14:15" ht="12.65" customHeight="1" x14ac:dyDescent="0.25">
      <c r="N3877" s="21">
        <v>39995</v>
      </c>
      <c r="O3877" s="17">
        <v>2.41E-2</v>
      </c>
    </row>
    <row r="3878" spans="14:15" ht="12.65" customHeight="1" x14ac:dyDescent="0.25">
      <c r="N3878" s="21">
        <v>39996</v>
      </c>
      <c r="O3878" s="17">
        <v>2.41E-2</v>
      </c>
    </row>
    <row r="3879" spans="14:15" ht="12.65" customHeight="1" x14ac:dyDescent="0.25">
      <c r="N3879" s="21">
        <v>39997</v>
      </c>
      <c r="O3879" s="17">
        <v>2.41E-2</v>
      </c>
    </row>
    <row r="3880" spans="14:15" ht="12.65" customHeight="1" x14ac:dyDescent="0.25">
      <c r="N3880" s="21">
        <v>40000</v>
      </c>
      <c r="O3880" s="17">
        <v>2.41E-2</v>
      </c>
    </row>
    <row r="3881" spans="14:15" ht="12.65" customHeight="1" x14ac:dyDescent="0.25">
      <c r="N3881" s="21">
        <v>40001</v>
      </c>
      <c r="O3881" s="17">
        <v>2.41E-2</v>
      </c>
    </row>
    <row r="3882" spans="14:15" ht="12.65" customHeight="1" x14ac:dyDescent="0.25">
      <c r="N3882" s="21">
        <v>40002</v>
      </c>
      <c r="O3882" s="17">
        <v>2.41E-2</v>
      </c>
    </row>
    <row r="3883" spans="14:15" ht="12.65" customHeight="1" x14ac:dyDescent="0.25">
      <c r="N3883" s="21">
        <v>40003</v>
      </c>
      <c r="O3883" s="17">
        <v>2.41E-2</v>
      </c>
    </row>
    <row r="3884" spans="14:15" ht="12.65" customHeight="1" x14ac:dyDescent="0.25">
      <c r="N3884" s="21">
        <v>40004</v>
      </c>
      <c r="O3884" s="17">
        <v>2.41E-2</v>
      </c>
    </row>
    <row r="3885" spans="14:15" ht="12.65" customHeight="1" x14ac:dyDescent="0.25">
      <c r="N3885" s="21">
        <v>40007</v>
      </c>
      <c r="O3885" s="17">
        <v>2.41E-2</v>
      </c>
    </row>
    <row r="3886" spans="14:15" ht="12.65" customHeight="1" x14ac:dyDescent="0.25">
      <c r="N3886" s="21">
        <v>40008</v>
      </c>
      <c r="O3886" s="17">
        <v>2.41E-2</v>
      </c>
    </row>
    <row r="3887" spans="14:15" ht="12.65" customHeight="1" x14ac:dyDescent="0.25">
      <c r="N3887" s="21">
        <v>40009</v>
      </c>
      <c r="O3887" s="17">
        <v>2.41E-2</v>
      </c>
    </row>
    <row r="3888" spans="14:15" ht="12.65" customHeight="1" x14ac:dyDescent="0.25">
      <c r="N3888" s="21">
        <v>40010</v>
      </c>
      <c r="O3888" s="17">
        <v>2.41E-2</v>
      </c>
    </row>
    <row r="3889" spans="14:15" ht="12.65" customHeight="1" x14ac:dyDescent="0.25">
      <c r="N3889" s="21">
        <v>40011</v>
      </c>
      <c r="O3889" s="17">
        <v>2.41E-2</v>
      </c>
    </row>
    <row r="3890" spans="14:15" ht="12.65" customHeight="1" x14ac:dyDescent="0.25">
      <c r="N3890" s="21">
        <v>40014</v>
      </c>
      <c r="O3890" s="17">
        <v>2.41E-2</v>
      </c>
    </row>
    <row r="3891" spans="14:15" ht="12.65" customHeight="1" x14ac:dyDescent="0.25">
      <c r="N3891" s="21">
        <v>40015</v>
      </c>
      <c r="O3891" s="17">
        <v>2.41E-2</v>
      </c>
    </row>
    <row r="3892" spans="14:15" ht="12.65" customHeight="1" x14ac:dyDescent="0.25">
      <c r="N3892" s="21">
        <v>40016</v>
      </c>
      <c r="O3892" s="17">
        <v>2.41E-2</v>
      </c>
    </row>
    <row r="3893" spans="14:15" ht="12.65" customHeight="1" x14ac:dyDescent="0.25">
      <c r="N3893" s="21">
        <v>40017</v>
      </c>
      <c r="O3893" s="17">
        <v>2.41E-2</v>
      </c>
    </row>
    <row r="3894" spans="14:15" ht="12.65" customHeight="1" x14ac:dyDescent="0.25">
      <c r="N3894" s="21">
        <v>40018</v>
      </c>
      <c r="O3894" s="17">
        <v>2.41E-2</v>
      </c>
    </row>
    <row r="3895" spans="14:15" ht="12.65" customHeight="1" x14ac:dyDescent="0.25">
      <c r="N3895" s="21">
        <v>40021</v>
      </c>
      <c r="O3895" s="17">
        <v>2.41E-2</v>
      </c>
    </row>
    <row r="3896" spans="14:15" ht="12.65" customHeight="1" x14ac:dyDescent="0.25">
      <c r="N3896" s="21">
        <v>40022</v>
      </c>
      <c r="O3896" s="17">
        <v>2.41E-2</v>
      </c>
    </row>
    <row r="3897" spans="14:15" ht="12.65" customHeight="1" x14ac:dyDescent="0.25">
      <c r="N3897" s="21">
        <v>40023</v>
      </c>
      <c r="O3897" s="17">
        <v>2.41E-2</v>
      </c>
    </row>
    <row r="3898" spans="14:15" ht="12.65" customHeight="1" x14ac:dyDescent="0.25">
      <c r="N3898" s="21">
        <v>40024</v>
      </c>
      <c r="O3898" s="17">
        <v>2.41E-2</v>
      </c>
    </row>
    <row r="3899" spans="14:15" ht="12.65" customHeight="1" x14ac:dyDescent="0.25">
      <c r="N3899" s="21">
        <v>40025</v>
      </c>
      <c r="O3899" s="17">
        <v>2.41E-2</v>
      </c>
    </row>
    <row r="3900" spans="14:15" ht="12.65" customHeight="1" x14ac:dyDescent="0.25">
      <c r="N3900" s="21">
        <v>40028</v>
      </c>
      <c r="O3900" s="17">
        <v>2.41E-2</v>
      </c>
    </row>
    <row r="3901" spans="14:15" ht="12.65" customHeight="1" x14ac:dyDescent="0.25">
      <c r="N3901" s="21">
        <v>40029</v>
      </c>
      <c r="O3901" s="17">
        <v>2.41E-2</v>
      </c>
    </row>
    <row r="3902" spans="14:15" ht="12.65" customHeight="1" x14ac:dyDescent="0.25">
      <c r="N3902" s="21">
        <v>40030</v>
      </c>
      <c r="O3902" s="17">
        <v>2.41E-2</v>
      </c>
    </row>
    <row r="3903" spans="14:15" ht="12.65" customHeight="1" x14ac:dyDescent="0.25">
      <c r="N3903" s="21">
        <v>40031</v>
      </c>
      <c r="O3903" s="17">
        <v>2.4199999999999999E-2</v>
      </c>
    </row>
    <row r="3904" spans="14:15" ht="12.65" customHeight="1" x14ac:dyDescent="0.25">
      <c r="N3904" s="21">
        <v>40032</v>
      </c>
      <c r="O3904" s="17">
        <v>2.4199999999999999E-2</v>
      </c>
    </row>
    <row r="3905" spans="14:15" ht="12.65" customHeight="1" x14ac:dyDescent="0.25">
      <c r="N3905" s="21">
        <v>40035</v>
      </c>
      <c r="O3905" s="17">
        <v>2.4199999999999999E-2</v>
      </c>
    </row>
    <row r="3906" spans="14:15" ht="12.65" customHeight="1" x14ac:dyDescent="0.25">
      <c r="N3906" s="21">
        <v>40036</v>
      </c>
      <c r="O3906" s="17">
        <v>2.4199999999999999E-2</v>
      </c>
    </row>
    <row r="3907" spans="14:15" ht="12.65" customHeight="1" x14ac:dyDescent="0.25">
      <c r="N3907" s="21">
        <v>40037</v>
      </c>
      <c r="O3907" s="17">
        <v>2.4199999999999999E-2</v>
      </c>
    </row>
    <row r="3908" spans="14:15" ht="12.65" customHeight="1" x14ac:dyDescent="0.25">
      <c r="N3908" s="21">
        <v>40038</v>
      </c>
      <c r="O3908" s="17">
        <v>2.4500000000000001E-2</v>
      </c>
    </row>
    <row r="3909" spans="14:15" ht="12.65" customHeight="1" x14ac:dyDescent="0.25">
      <c r="N3909" s="21">
        <v>40039</v>
      </c>
      <c r="O3909" s="17">
        <v>2.4500000000000001E-2</v>
      </c>
    </row>
    <row r="3910" spans="14:15" ht="12.65" customHeight="1" x14ac:dyDescent="0.25">
      <c r="N3910" s="21">
        <v>40042</v>
      </c>
      <c r="O3910" s="17">
        <v>2.4799999999999999E-2</v>
      </c>
    </row>
    <row r="3911" spans="14:15" ht="12.65" customHeight="1" x14ac:dyDescent="0.25">
      <c r="N3911" s="21">
        <v>40043</v>
      </c>
      <c r="O3911" s="17">
        <v>2.4899999999999999E-2</v>
      </c>
    </row>
    <row r="3912" spans="14:15" ht="12.65" customHeight="1" x14ac:dyDescent="0.25">
      <c r="N3912" s="21">
        <v>40044</v>
      </c>
      <c r="O3912" s="17">
        <v>2.4899999999999999E-2</v>
      </c>
    </row>
    <row r="3913" spans="14:15" ht="12.65" customHeight="1" x14ac:dyDescent="0.25">
      <c r="N3913" s="21">
        <v>40045</v>
      </c>
      <c r="O3913" s="17">
        <v>2.5100000000000001E-2</v>
      </c>
    </row>
    <row r="3914" spans="14:15" ht="12.65" customHeight="1" x14ac:dyDescent="0.25">
      <c r="N3914" s="21">
        <v>40046</v>
      </c>
      <c r="O3914" s="17">
        <v>2.5100000000000001E-2</v>
      </c>
    </row>
    <row r="3915" spans="14:15" ht="12.65" customHeight="1" x14ac:dyDescent="0.25">
      <c r="N3915" s="21">
        <v>40049</v>
      </c>
      <c r="O3915" s="17">
        <v>2.5100000000000001E-2</v>
      </c>
    </row>
    <row r="3916" spans="14:15" ht="12.65" customHeight="1" x14ac:dyDescent="0.25">
      <c r="N3916" s="21">
        <v>40050</v>
      </c>
      <c r="O3916" s="17">
        <v>2.52E-2</v>
      </c>
    </row>
    <row r="3917" spans="14:15" ht="12.65" customHeight="1" x14ac:dyDescent="0.25">
      <c r="N3917" s="21">
        <v>40052</v>
      </c>
      <c r="O3917" s="17">
        <v>2.5700000000000001E-2</v>
      </c>
    </row>
    <row r="3918" spans="14:15" ht="12.65" customHeight="1" x14ac:dyDescent="0.25">
      <c r="N3918" s="21">
        <v>40053</v>
      </c>
      <c r="O3918" s="17">
        <v>2.5700000000000001E-2</v>
      </c>
    </row>
    <row r="3919" spans="14:15" ht="12.65" customHeight="1" x14ac:dyDescent="0.25">
      <c r="N3919" s="21">
        <v>40056</v>
      </c>
      <c r="O3919" s="17">
        <v>2.5700000000000001E-2</v>
      </c>
    </row>
    <row r="3920" spans="14:15" ht="12.65" customHeight="1" x14ac:dyDescent="0.25">
      <c r="N3920" s="21">
        <v>40057</v>
      </c>
      <c r="O3920" s="17">
        <v>2.5700000000000001E-2</v>
      </c>
    </row>
    <row r="3921" spans="14:15" ht="12.65" customHeight="1" x14ac:dyDescent="0.25">
      <c r="N3921" s="21">
        <v>40058</v>
      </c>
      <c r="O3921" s="17">
        <v>2.5700000000000001E-2</v>
      </c>
    </row>
    <row r="3922" spans="14:15" ht="12.65" customHeight="1" x14ac:dyDescent="0.25">
      <c r="N3922" s="21">
        <v>40059</v>
      </c>
      <c r="O3922" s="17">
        <v>2.5700000000000001E-2</v>
      </c>
    </row>
    <row r="3923" spans="14:15" ht="12.65" customHeight="1" x14ac:dyDescent="0.25">
      <c r="N3923" s="21">
        <v>40060</v>
      </c>
      <c r="O3923" s="17">
        <v>2.5700000000000001E-2</v>
      </c>
    </row>
    <row r="3924" spans="14:15" ht="12.65" customHeight="1" x14ac:dyDescent="0.25">
      <c r="N3924" s="21">
        <v>40063</v>
      </c>
      <c r="O3924" s="17">
        <v>2.5700000000000001E-2</v>
      </c>
    </row>
    <row r="3925" spans="14:15" ht="12.65" customHeight="1" x14ac:dyDescent="0.25">
      <c r="N3925" s="21">
        <v>40064</v>
      </c>
      <c r="O3925" s="17">
        <v>2.5700000000000001E-2</v>
      </c>
    </row>
    <row r="3926" spans="14:15" ht="12.65" customHeight="1" x14ac:dyDescent="0.25">
      <c r="N3926" s="21">
        <v>40065</v>
      </c>
      <c r="O3926" s="17">
        <v>2.5700000000000001E-2</v>
      </c>
    </row>
    <row r="3927" spans="14:15" ht="12.65" customHeight="1" x14ac:dyDescent="0.25">
      <c r="N3927" s="21">
        <v>40066</v>
      </c>
      <c r="O3927" s="17">
        <v>2.58E-2</v>
      </c>
    </row>
    <row r="3928" spans="14:15" ht="12.65" customHeight="1" x14ac:dyDescent="0.25">
      <c r="N3928" s="21">
        <v>40067</v>
      </c>
      <c r="O3928" s="17">
        <v>2.5899999999999999E-2</v>
      </c>
    </row>
    <row r="3929" spans="14:15" ht="12.65" customHeight="1" x14ac:dyDescent="0.25">
      <c r="N3929" s="21">
        <v>40070</v>
      </c>
      <c r="O3929" s="17">
        <v>2.6100000000000002E-2</v>
      </c>
    </row>
    <row r="3930" spans="14:15" ht="12.65" customHeight="1" x14ac:dyDescent="0.25">
      <c r="N3930" s="21">
        <v>40071</v>
      </c>
      <c r="O3930" s="17">
        <v>2.6200000000000001E-2</v>
      </c>
    </row>
    <row r="3931" spans="14:15" ht="12.65" customHeight="1" x14ac:dyDescent="0.25">
      <c r="N3931" s="21">
        <v>40072</v>
      </c>
      <c r="O3931" s="17">
        <v>2.63E-2</v>
      </c>
    </row>
    <row r="3932" spans="14:15" ht="12.65" customHeight="1" x14ac:dyDescent="0.25">
      <c r="N3932" s="21">
        <v>40073</v>
      </c>
      <c r="O3932" s="17">
        <v>2.64E-2</v>
      </c>
    </row>
    <row r="3933" spans="14:15" ht="12.65" customHeight="1" x14ac:dyDescent="0.25">
      <c r="N3933" s="21">
        <v>40074</v>
      </c>
      <c r="O3933" s="17">
        <v>2.6499999999999999E-2</v>
      </c>
    </row>
    <row r="3934" spans="14:15" ht="12.65" customHeight="1" x14ac:dyDescent="0.25">
      <c r="N3934" s="21">
        <v>40077</v>
      </c>
      <c r="O3934" s="17">
        <v>2.6800000000000001E-2</v>
      </c>
    </row>
    <row r="3935" spans="14:15" ht="12.65" customHeight="1" x14ac:dyDescent="0.25">
      <c r="N3935" s="21">
        <v>40078</v>
      </c>
      <c r="O3935" s="17">
        <v>2.7E-2</v>
      </c>
    </row>
    <row r="3936" spans="14:15" ht="12.65" customHeight="1" x14ac:dyDescent="0.25">
      <c r="N3936" s="21">
        <v>40079</v>
      </c>
      <c r="O3936" s="17">
        <v>2.7099999999999999E-2</v>
      </c>
    </row>
    <row r="3937" spans="14:15" ht="12.65" customHeight="1" x14ac:dyDescent="0.25">
      <c r="N3937" s="21">
        <v>40080</v>
      </c>
      <c r="O3937" s="17">
        <v>2.7199999999999998E-2</v>
      </c>
    </row>
    <row r="3938" spans="14:15" ht="12.65" customHeight="1" x14ac:dyDescent="0.25">
      <c r="N3938" s="21">
        <v>40081</v>
      </c>
      <c r="O3938" s="17">
        <v>2.7199999999999998E-2</v>
      </c>
    </row>
    <row r="3939" spans="14:15" ht="12.65" customHeight="1" x14ac:dyDescent="0.25">
      <c r="N3939" s="21">
        <v>40084</v>
      </c>
      <c r="O3939" s="17">
        <v>2.7300000000000001E-2</v>
      </c>
    </row>
    <row r="3940" spans="14:15" ht="12.65" customHeight="1" x14ac:dyDescent="0.25">
      <c r="N3940" s="21">
        <v>40085</v>
      </c>
      <c r="O3940" s="17">
        <v>2.7400000000000001E-2</v>
      </c>
    </row>
    <row r="3941" spans="14:15" ht="12.65" customHeight="1" x14ac:dyDescent="0.25">
      <c r="N3941" s="21">
        <v>40086</v>
      </c>
      <c r="O3941" s="17">
        <v>2.75E-2</v>
      </c>
    </row>
    <row r="3942" spans="14:15" ht="12.65" customHeight="1" x14ac:dyDescent="0.25">
      <c r="N3942" s="21">
        <v>40087</v>
      </c>
      <c r="O3942" s="17">
        <v>2.76E-2</v>
      </c>
    </row>
    <row r="3943" spans="14:15" ht="12.65" customHeight="1" x14ac:dyDescent="0.25">
      <c r="N3943" s="21">
        <v>40091</v>
      </c>
      <c r="O3943" s="17">
        <v>2.7699999999999999E-2</v>
      </c>
    </row>
    <row r="3944" spans="14:15" ht="12.65" customHeight="1" x14ac:dyDescent="0.25">
      <c r="N3944" s="21">
        <v>40092</v>
      </c>
      <c r="O3944" s="17">
        <v>2.7799999999999998E-2</v>
      </c>
    </row>
    <row r="3945" spans="14:15" ht="12.65" customHeight="1" x14ac:dyDescent="0.25">
      <c r="N3945" s="21">
        <v>40093</v>
      </c>
      <c r="O3945" s="17">
        <v>2.7900000000000001E-2</v>
      </c>
    </row>
    <row r="3946" spans="14:15" ht="12.65" customHeight="1" x14ac:dyDescent="0.25">
      <c r="N3946" s="21">
        <v>40094</v>
      </c>
      <c r="O3946" s="17">
        <v>2.8000000000000001E-2</v>
      </c>
    </row>
    <row r="3947" spans="14:15" ht="12.65" customHeight="1" x14ac:dyDescent="0.25">
      <c r="N3947" s="21">
        <v>40095</v>
      </c>
      <c r="O3947" s="17">
        <v>2.81E-2</v>
      </c>
    </row>
    <row r="3948" spans="14:15" ht="12.65" customHeight="1" x14ac:dyDescent="0.25">
      <c r="N3948" s="21">
        <v>40098</v>
      </c>
      <c r="O3948" s="17">
        <v>2.81E-2</v>
      </c>
    </row>
    <row r="3949" spans="14:15" ht="12.65" customHeight="1" x14ac:dyDescent="0.25">
      <c r="N3949" s="21">
        <v>40099</v>
      </c>
      <c r="O3949" s="17">
        <v>2.81E-2</v>
      </c>
    </row>
    <row r="3950" spans="14:15" ht="12.65" customHeight="1" x14ac:dyDescent="0.25">
      <c r="N3950" s="21">
        <v>40100</v>
      </c>
      <c r="O3950" s="17">
        <v>2.81E-2</v>
      </c>
    </row>
    <row r="3951" spans="14:15" ht="12.65" customHeight="1" x14ac:dyDescent="0.25">
      <c r="N3951" s="21">
        <v>40101</v>
      </c>
      <c r="O3951" s="17">
        <v>2.8000000000000001E-2</v>
      </c>
    </row>
    <row r="3952" spans="14:15" ht="12.65" customHeight="1" x14ac:dyDescent="0.25">
      <c r="N3952" s="21">
        <v>40102</v>
      </c>
      <c r="O3952" s="17">
        <v>2.8000000000000001E-2</v>
      </c>
    </row>
    <row r="3953" spans="14:15" ht="12.65" customHeight="1" x14ac:dyDescent="0.25">
      <c r="N3953" s="21">
        <v>40105</v>
      </c>
      <c r="O3953" s="17">
        <v>2.8000000000000001E-2</v>
      </c>
    </row>
    <row r="3954" spans="14:15" ht="12.65" customHeight="1" x14ac:dyDescent="0.25">
      <c r="N3954" s="21">
        <v>40106</v>
      </c>
      <c r="O3954" s="17">
        <v>2.7900000000000001E-2</v>
      </c>
    </row>
    <row r="3955" spans="14:15" ht="12.65" customHeight="1" x14ac:dyDescent="0.25">
      <c r="N3955" s="21">
        <v>40107</v>
      </c>
      <c r="O3955" s="17">
        <v>2.7900000000000001E-2</v>
      </c>
    </row>
    <row r="3956" spans="14:15" ht="12.65" customHeight="1" x14ac:dyDescent="0.25">
      <c r="N3956" s="21">
        <v>40108</v>
      </c>
      <c r="O3956" s="17">
        <v>2.7900000000000001E-2</v>
      </c>
    </row>
    <row r="3957" spans="14:15" ht="12.65" customHeight="1" x14ac:dyDescent="0.25">
      <c r="N3957" s="21">
        <v>40109</v>
      </c>
      <c r="O3957" s="17">
        <v>2.7900000000000001E-2</v>
      </c>
    </row>
    <row r="3958" spans="14:15" ht="12.65" customHeight="1" x14ac:dyDescent="0.25">
      <c r="N3958" s="21">
        <v>40112</v>
      </c>
      <c r="O3958" s="17">
        <v>2.7900000000000001E-2</v>
      </c>
    </row>
    <row r="3959" spans="14:15" ht="12.65" customHeight="1" x14ac:dyDescent="0.25">
      <c r="N3959" s="21">
        <v>40113</v>
      </c>
      <c r="O3959" s="17">
        <v>2.7900000000000001E-2</v>
      </c>
    </row>
    <row r="3960" spans="14:15" ht="12.65" customHeight="1" x14ac:dyDescent="0.25">
      <c r="N3960" s="21">
        <v>40114</v>
      </c>
      <c r="O3960" s="17">
        <v>2.7900000000000001E-2</v>
      </c>
    </row>
    <row r="3961" spans="14:15" ht="12.65" customHeight="1" x14ac:dyDescent="0.25">
      <c r="N3961" s="21">
        <v>40115</v>
      </c>
      <c r="O3961" s="17">
        <v>2.7900000000000001E-2</v>
      </c>
    </row>
    <row r="3962" spans="14:15" ht="12.65" customHeight="1" x14ac:dyDescent="0.25">
      <c r="N3962" s="21">
        <v>40116</v>
      </c>
      <c r="O3962" s="17">
        <v>2.7900000000000001E-2</v>
      </c>
    </row>
    <row r="3963" spans="14:15" ht="12.65" customHeight="1" x14ac:dyDescent="0.25">
      <c r="N3963" s="21">
        <v>40119</v>
      </c>
      <c r="O3963" s="17">
        <v>2.7900000000000001E-2</v>
      </c>
    </row>
    <row r="3964" spans="14:15" ht="12.65" customHeight="1" x14ac:dyDescent="0.25">
      <c r="N3964" s="21">
        <v>40120</v>
      </c>
      <c r="O3964" s="17">
        <v>2.7900000000000001E-2</v>
      </c>
    </row>
    <row r="3965" spans="14:15" ht="12.65" customHeight="1" x14ac:dyDescent="0.25">
      <c r="N3965" s="21">
        <v>40121</v>
      </c>
      <c r="O3965" s="17">
        <v>2.7900000000000001E-2</v>
      </c>
    </row>
    <row r="3966" spans="14:15" ht="12.65" customHeight="1" x14ac:dyDescent="0.25">
      <c r="N3966" s="21">
        <v>40122</v>
      </c>
      <c r="O3966" s="17">
        <v>2.7900000000000001E-2</v>
      </c>
    </row>
    <row r="3967" spans="14:15" ht="12.65" customHeight="1" x14ac:dyDescent="0.25">
      <c r="N3967" s="21">
        <v>40123</v>
      </c>
      <c r="O3967" s="17">
        <v>2.7900000000000001E-2</v>
      </c>
    </row>
    <row r="3968" spans="14:15" ht="12.65" customHeight="1" x14ac:dyDescent="0.25">
      <c r="N3968" s="21">
        <v>40126</v>
      </c>
      <c r="O3968" s="17">
        <v>2.7900000000000001E-2</v>
      </c>
    </row>
    <row r="3969" spans="14:15" ht="12.65" customHeight="1" x14ac:dyDescent="0.25">
      <c r="N3969" s="21">
        <v>40127</v>
      </c>
      <c r="O3969" s="17">
        <v>2.7900000000000001E-2</v>
      </c>
    </row>
    <row r="3970" spans="14:15" ht="12.65" customHeight="1" x14ac:dyDescent="0.25">
      <c r="N3970" s="21">
        <v>40128</v>
      </c>
      <c r="O3970" s="17">
        <v>2.7900000000000001E-2</v>
      </c>
    </row>
    <row r="3971" spans="14:15" ht="12.65" customHeight="1" x14ac:dyDescent="0.25">
      <c r="N3971" s="21">
        <v>40129</v>
      </c>
      <c r="O3971" s="17">
        <v>2.7900000000000001E-2</v>
      </c>
    </row>
    <row r="3972" spans="14:15" ht="12.65" customHeight="1" x14ac:dyDescent="0.25">
      <c r="N3972" s="21">
        <v>40130</v>
      </c>
      <c r="O3972" s="17">
        <v>2.7900000000000001E-2</v>
      </c>
    </row>
    <row r="3973" spans="14:15" ht="12.65" customHeight="1" x14ac:dyDescent="0.25">
      <c r="N3973" s="21">
        <v>40133</v>
      </c>
      <c r="O3973" s="17">
        <v>2.7900000000000001E-2</v>
      </c>
    </row>
    <row r="3974" spans="14:15" ht="12.65" customHeight="1" x14ac:dyDescent="0.25">
      <c r="N3974" s="21">
        <v>40134</v>
      </c>
      <c r="O3974" s="17">
        <v>2.7900000000000001E-2</v>
      </c>
    </row>
    <row r="3975" spans="14:15" ht="12.65" customHeight="1" x14ac:dyDescent="0.25">
      <c r="N3975" s="21">
        <v>40135</v>
      </c>
      <c r="O3975" s="17">
        <v>2.7900000000000001E-2</v>
      </c>
    </row>
    <row r="3976" spans="14:15" ht="12.65" customHeight="1" x14ac:dyDescent="0.25">
      <c r="N3976" s="21">
        <v>40136</v>
      </c>
      <c r="O3976" s="17">
        <v>2.7900000000000001E-2</v>
      </c>
    </row>
    <row r="3977" spans="14:15" ht="12.65" customHeight="1" x14ac:dyDescent="0.25">
      <c r="N3977" s="21">
        <v>40137</v>
      </c>
      <c r="O3977" s="17">
        <v>2.7900000000000001E-2</v>
      </c>
    </row>
    <row r="3978" spans="14:15" ht="12.65" customHeight="1" x14ac:dyDescent="0.25">
      <c r="N3978" s="21">
        <v>40140</v>
      </c>
      <c r="O3978" s="17">
        <v>2.7900000000000001E-2</v>
      </c>
    </row>
    <row r="3979" spans="14:15" ht="12.65" customHeight="1" x14ac:dyDescent="0.25">
      <c r="N3979" s="21">
        <v>40141</v>
      </c>
      <c r="O3979" s="17">
        <v>2.7900000000000001E-2</v>
      </c>
    </row>
    <row r="3980" spans="14:15" ht="12.65" customHeight="1" x14ac:dyDescent="0.25">
      <c r="N3980" s="21">
        <v>40142</v>
      </c>
      <c r="O3980" s="17">
        <v>2.7900000000000001E-2</v>
      </c>
    </row>
    <row r="3981" spans="14:15" ht="12.65" customHeight="1" x14ac:dyDescent="0.25">
      <c r="N3981" s="21">
        <v>40143</v>
      </c>
      <c r="O3981" s="17">
        <v>2.7900000000000001E-2</v>
      </c>
    </row>
    <row r="3982" spans="14:15" ht="12.65" customHeight="1" x14ac:dyDescent="0.25">
      <c r="N3982" s="21">
        <v>40144</v>
      </c>
      <c r="O3982" s="17">
        <v>2.7900000000000001E-2</v>
      </c>
    </row>
    <row r="3983" spans="14:15" ht="12.65" customHeight="1" x14ac:dyDescent="0.25">
      <c r="N3983" s="21">
        <v>40147</v>
      </c>
      <c r="O3983" s="17">
        <v>2.7900000000000001E-2</v>
      </c>
    </row>
    <row r="3984" spans="14:15" ht="12.65" customHeight="1" x14ac:dyDescent="0.25">
      <c r="N3984" s="21">
        <v>40148</v>
      </c>
      <c r="O3984" s="17">
        <v>2.7900000000000001E-2</v>
      </c>
    </row>
    <row r="3985" spans="14:15" ht="12.65" customHeight="1" x14ac:dyDescent="0.25">
      <c r="N3985" s="21">
        <v>40149</v>
      </c>
      <c r="O3985" s="17">
        <v>2.7900000000000001E-2</v>
      </c>
    </row>
    <row r="3986" spans="14:15" ht="12.65" customHeight="1" x14ac:dyDescent="0.25">
      <c r="N3986" s="21">
        <v>40150</v>
      </c>
      <c r="O3986" s="17">
        <v>2.7900000000000001E-2</v>
      </c>
    </row>
    <row r="3987" spans="14:15" ht="12.65" customHeight="1" x14ac:dyDescent="0.25">
      <c r="N3987" s="21">
        <v>40151</v>
      </c>
      <c r="O3987" s="17">
        <v>2.7900000000000001E-2</v>
      </c>
    </row>
    <row r="3988" spans="14:15" ht="12.65" customHeight="1" x14ac:dyDescent="0.25">
      <c r="N3988" s="21">
        <v>40154</v>
      </c>
      <c r="O3988" s="17">
        <v>2.7900000000000001E-2</v>
      </c>
    </row>
    <row r="3989" spans="14:15" ht="12.65" customHeight="1" x14ac:dyDescent="0.25">
      <c r="N3989" s="21">
        <v>40155</v>
      </c>
      <c r="O3989" s="17">
        <v>2.7900000000000001E-2</v>
      </c>
    </row>
    <row r="3990" spans="14:15" ht="12.65" customHeight="1" x14ac:dyDescent="0.25">
      <c r="N3990" s="21">
        <v>40156</v>
      </c>
      <c r="O3990" s="17">
        <v>2.7900000000000001E-2</v>
      </c>
    </row>
    <row r="3991" spans="14:15" ht="12.65" customHeight="1" x14ac:dyDescent="0.25">
      <c r="N3991" s="21">
        <v>40157</v>
      </c>
      <c r="O3991" s="17">
        <v>2.7900000000000001E-2</v>
      </c>
    </row>
    <row r="3992" spans="14:15" ht="12.65" customHeight="1" x14ac:dyDescent="0.25">
      <c r="N3992" s="21">
        <v>40158</v>
      </c>
      <c r="O3992" s="17">
        <v>2.7900000000000001E-2</v>
      </c>
    </row>
    <row r="3993" spans="14:15" ht="12.65" customHeight="1" x14ac:dyDescent="0.25">
      <c r="N3993" s="21">
        <v>40161</v>
      </c>
      <c r="O3993" s="17">
        <v>2.7900000000000001E-2</v>
      </c>
    </row>
    <row r="3994" spans="14:15" ht="12.65" customHeight="1" x14ac:dyDescent="0.25">
      <c r="N3994" s="21">
        <v>40162</v>
      </c>
      <c r="O3994" s="17">
        <v>2.7900000000000001E-2</v>
      </c>
    </row>
    <row r="3995" spans="14:15" ht="12.65" customHeight="1" x14ac:dyDescent="0.25">
      <c r="N3995" s="21">
        <v>40163</v>
      </c>
      <c r="O3995" s="17">
        <v>2.8299999999999999E-2</v>
      </c>
    </row>
    <row r="3996" spans="14:15" ht="12.65" customHeight="1" x14ac:dyDescent="0.25">
      <c r="N3996" s="21">
        <v>40164</v>
      </c>
      <c r="O3996" s="17">
        <v>2.8500000000000001E-2</v>
      </c>
    </row>
    <row r="3997" spans="14:15" ht="12.65" customHeight="1" x14ac:dyDescent="0.25">
      <c r="N3997" s="21">
        <v>40165</v>
      </c>
      <c r="O3997" s="17">
        <v>2.8500000000000001E-2</v>
      </c>
    </row>
    <row r="3998" spans="14:15" ht="12.65" customHeight="1" x14ac:dyDescent="0.25">
      <c r="N3998" s="21">
        <v>40168</v>
      </c>
      <c r="O3998" s="17">
        <v>2.8500000000000001E-2</v>
      </c>
    </row>
    <row r="3999" spans="14:15" ht="12.65" customHeight="1" x14ac:dyDescent="0.25">
      <c r="N3999" s="21">
        <v>40169</v>
      </c>
      <c r="O3999" s="17">
        <v>2.8500000000000001E-2</v>
      </c>
    </row>
    <row r="4000" spans="14:15" ht="12.65" customHeight="1" x14ac:dyDescent="0.25">
      <c r="N4000" s="21">
        <v>40170</v>
      </c>
      <c r="O4000" s="17">
        <v>2.8500000000000001E-2</v>
      </c>
    </row>
    <row r="4001" spans="14:15" ht="12.65" customHeight="1" x14ac:dyDescent="0.25">
      <c r="N4001" s="21">
        <v>40171</v>
      </c>
      <c r="O4001" s="17">
        <v>2.8500000000000001E-2</v>
      </c>
    </row>
    <row r="4002" spans="14:15" ht="12.65" customHeight="1" x14ac:dyDescent="0.25">
      <c r="N4002" s="21">
        <v>40175</v>
      </c>
      <c r="O4002" s="17">
        <v>2.8500000000000001E-2</v>
      </c>
    </row>
    <row r="4003" spans="14:15" ht="12.65" customHeight="1" x14ac:dyDescent="0.25">
      <c r="N4003" s="21">
        <v>40176</v>
      </c>
      <c r="O4003" s="17">
        <v>2.8500000000000001E-2</v>
      </c>
    </row>
    <row r="4004" spans="14:15" ht="12.65" customHeight="1" x14ac:dyDescent="0.25">
      <c r="N4004" s="21">
        <v>40177</v>
      </c>
      <c r="O4004" s="17">
        <v>2.86E-2</v>
      </c>
    </row>
    <row r="4005" spans="14:15" ht="12.65" customHeight="1" x14ac:dyDescent="0.25">
      <c r="N4005" s="21">
        <v>40178</v>
      </c>
      <c r="O4005" s="17">
        <v>2.86E-2</v>
      </c>
    </row>
    <row r="4006" spans="14:15" ht="12.65" customHeight="1" x14ac:dyDescent="0.25">
      <c r="N4006" s="21">
        <v>40182</v>
      </c>
      <c r="O4006" s="17">
        <v>2.8799999999999999E-2</v>
      </c>
    </row>
    <row r="4007" spans="14:15" ht="12.65" customHeight="1" x14ac:dyDescent="0.25">
      <c r="N4007" s="21">
        <v>40183</v>
      </c>
      <c r="O4007" s="17">
        <v>2.8799999999999999E-2</v>
      </c>
    </row>
    <row r="4008" spans="14:15" ht="12.65" customHeight="1" x14ac:dyDescent="0.25">
      <c r="N4008" s="21">
        <v>40184</v>
      </c>
      <c r="O4008" s="17">
        <v>2.8799999999999999E-2</v>
      </c>
    </row>
    <row r="4009" spans="14:15" ht="12.65" customHeight="1" x14ac:dyDescent="0.25">
      <c r="N4009" s="21">
        <v>40185</v>
      </c>
      <c r="O4009" s="17">
        <v>2.8799999999999999E-2</v>
      </c>
    </row>
    <row r="4010" spans="14:15" ht="12.65" customHeight="1" x14ac:dyDescent="0.25">
      <c r="N4010" s="21">
        <v>40186</v>
      </c>
      <c r="O4010" s="17">
        <v>2.8799999999999999E-2</v>
      </c>
    </row>
    <row r="4011" spans="14:15" ht="12.65" customHeight="1" x14ac:dyDescent="0.25">
      <c r="N4011" s="21">
        <v>40189</v>
      </c>
      <c r="O4011" s="17">
        <v>2.8799999999999999E-2</v>
      </c>
    </row>
    <row r="4012" spans="14:15" ht="12.65" customHeight="1" x14ac:dyDescent="0.25">
      <c r="N4012" s="21">
        <v>40190</v>
      </c>
      <c r="O4012" s="17">
        <v>2.8799999999999999E-2</v>
      </c>
    </row>
    <row r="4013" spans="14:15" ht="12.65" customHeight="1" x14ac:dyDescent="0.25">
      <c r="N4013" s="21">
        <v>40191</v>
      </c>
      <c r="O4013" s="17">
        <v>2.8799999999999999E-2</v>
      </c>
    </row>
    <row r="4014" spans="14:15" ht="12.65" customHeight="1" x14ac:dyDescent="0.25">
      <c r="N4014" s="21">
        <v>40192</v>
      </c>
      <c r="O4014" s="17">
        <v>2.8799999999999999E-2</v>
      </c>
    </row>
    <row r="4015" spans="14:15" ht="12.65" customHeight="1" x14ac:dyDescent="0.25">
      <c r="N4015" s="21">
        <v>40193</v>
      </c>
      <c r="O4015" s="17">
        <v>2.8799999999999999E-2</v>
      </c>
    </row>
    <row r="4016" spans="14:15" ht="12.65" customHeight="1" x14ac:dyDescent="0.25">
      <c r="N4016" s="21">
        <v>40196</v>
      </c>
      <c r="O4016" s="17">
        <v>2.8799999999999999E-2</v>
      </c>
    </row>
    <row r="4017" spans="14:15" ht="12.65" customHeight="1" x14ac:dyDescent="0.25">
      <c r="N4017" s="21">
        <v>40197</v>
      </c>
      <c r="O4017" s="17">
        <v>2.8799999999999999E-2</v>
      </c>
    </row>
    <row r="4018" spans="14:15" ht="12.65" customHeight="1" x14ac:dyDescent="0.25">
      <c r="N4018" s="21">
        <v>40198</v>
      </c>
      <c r="O4018" s="17">
        <v>2.8799999999999999E-2</v>
      </c>
    </row>
    <row r="4019" spans="14:15" ht="12.65" customHeight="1" x14ac:dyDescent="0.25">
      <c r="N4019" s="21">
        <v>40199</v>
      </c>
      <c r="O4019" s="17">
        <v>2.8799999999999999E-2</v>
      </c>
    </row>
    <row r="4020" spans="14:15" ht="12.65" customHeight="1" x14ac:dyDescent="0.25">
      <c r="N4020" s="21">
        <v>40200</v>
      </c>
      <c r="O4020" s="17">
        <v>2.8799999999999999E-2</v>
      </c>
    </row>
    <row r="4021" spans="14:15" ht="12.65" customHeight="1" x14ac:dyDescent="0.25">
      <c r="N4021" s="21">
        <v>40203</v>
      </c>
      <c r="O4021" s="17">
        <v>2.8799999999999999E-2</v>
      </c>
    </row>
    <row r="4022" spans="14:15" ht="12.65" customHeight="1" x14ac:dyDescent="0.25">
      <c r="N4022" s="21">
        <v>40204</v>
      </c>
      <c r="O4022" s="17">
        <v>2.8799999999999999E-2</v>
      </c>
    </row>
    <row r="4023" spans="14:15" ht="12.65" customHeight="1" x14ac:dyDescent="0.25">
      <c r="N4023" s="21">
        <v>40205</v>
      </c>
      <c r="O4023" s="17">
        <v>2.8799999999999999E-2</v>
      </c>
    </row>
    <row r="4024" spans="14:15" ht="12.65" customHeight="1" x14ac:dyDescent="0.25">
      <c r="N4024" s="21">
        <v>40206</v>
      </c>
      <c r="O4024" s="17">
        <v>2.8799999999999999E-2</v>
      </c>
    </row>
    <row r="4025" spans="14:15" ht="12.65" customHeight="1" x14ac:dyDescent="0.25">
      <c r="N4025" s="21">
        <v>40207</v>
      </c>
      <c r="O4025" s="17">
        <v>2.8799999999999999E-2</v>
      </c>
    </row>
    <row r="4026" spans="14:15" ht="12.65" customHeight="1" x14ac:dyDescent="0.25">
      <c r="N4026" s="21">
        <v>40210</v>
      </c>
      <c r="O4026" s="17">
        <v>2.8799999999999999E-2</v>
      </c>
    </row>
    <row r="4027" spans="14:15" ht="12.65" customHeight="1" x14ac:dyDescent="0.25">
      <c r="N4027" s="21">
        <v>40211</v>
      </c>
      <c r="O4027" s="17">
        <v>2.8799999999999999E-2</v>
      </c>
    </row>
    <row r="4028" spans="14:15" ht="12.65" customHeight="1" x14ac:dyDescent="0.25">
      <c r="N4028" s="21">
        <v>40212</v>
      </c>
      <c r="O4028" s="17">
        <v>2.8799999999999999E-2</v>
      </c>
    </row>
    <row r="4029" spans="14:15" ht="12.65" customHeight="1" x14ac:dyDescent="0.25">
      <c r="N4029" s="21">
        <v>40213</v>
      </c>
      <c r="O4029" s="17">
        <v>2.8799999999999999E-2</v>
      </c>
    </row>
    <row r="4030" spans="14:15" ht="12.65" customHeight="1" x14ac:dyDescent="0.25">
      <c r="N4030" s="21">
        <v>40214</v>
      </c>
      <c r="O4030" s="17">
        <v>2.8799999999999999E-2</v>
      </c>
    </row>
    <row r="4031" spans="14:15" ht="12.65" customHeight="1" x14ac:dyDescent="0.25">
      <c r="N4031" s="21">
        <v>40217</v>
      </c>
      <c r="O4031" s="17">
        <v>2.8799999999999999E-2</v>
      </c>
    </row>
    <row r="4032" spans="14:15" ht="12.65" customHeight="1" x14ac:dyDescent="0.25">
      <c r="N4032" s="21">
        <v>40218</v>
      </c>
      <c r="O4032" s="17">
        <v>2.8799999999999999E-2</v>
      </c>
    </row>
    <row r="4033" spans="14:15" ht="12.65" customHeight="1" x14ac:dyDescent="0.25">
      <c r="N4033" s="21">
        <v>40219</v>
      </c>
      <c r="O4033" s="17">
        <v>2.8799999999999999E-2</v>
      </c>
    </row>
    <row r="4034" spans="14:15" ht="12.65" customHeight="1" x14ac:dyDescent="0.25">
      <c r="N4034" s="21">
        <v>40220</v>
      </c>
      <c r="O4034" s="17">
        <v>2.8799999999999999E-2</v>
      </c>
    </row>
    <row r="4035" spans="14:15" ht="12.65" customHeight="1" x14ac:dyDescent="0.25">
      <c r="N4035" s="21">
        <v>40221</v>
      </c>
      <c r="O4035" s="17">
        <v>2.8799999999999999E-2</v>
      </c>
    </row>
    <row r="4036" spans="14:15" ht="12.65" customHeight="1" x14ac:dyDescent="0.25">
      <c r="N4036" s="21">
        <v>40225</v>
      </c>
      <c r="O4036" s="17">
        <v>2.8799999999999999E-2</v>
      </c>
    </row>
    <row r="4037" spans="14:15" ht="12.65" customHeight="1" x14ac:dyDescent="0.25">
      <c r="N4037" s="21">
        <v>40226</v>
      </c>
      <c r="O4037" s="17">
        <v>2.8799999999999999E-2</v>
      </c>
    </row>
    <row r="4038" spans="14:15" ht="12.65" customHeight="1" x14ac:dyDescent="0.25">
      <c r="N4038" s="21">
        <v>40227</v>
      </c>
      <c r="O4038" s="17">
        <v>2.8799999999999999E-2</v>
      </c>
    </row>
    <row r="4039" spans="14:15" ht="12.65" customHeight="1" x14ac:dyDescent="0.25">
      <c r="N4039" s="21">
        <v>40228</v>
      </c>
      <c r="O4039" s="17">
        <v>2.8799999999999999E-2</v>
      </c>
    </row>
    <row r="4040" spans="14:15" ht="12.65" customHeight="1" x14ac:dyDescent="0.25">
      <c r="N4040" s="21">
        <v>40231</v>
      </c>
      <c r="O4040" s="17">
        <v>2.8799999999999999E-2</v>
      </c>
    </row>
    <row r="4041" spans="14:15" ht="12.65" customHeight="1" x14ac:dyDescent="0.25">
      <c r="N4041" s="21">
        <v>40232</v>
      </c>
      <c r="O4041" s="17">
        <v>2.8799999999999999E-2</v>
      </c>
    </row>
    <row r="4042" spans="14:15" ht="12.65" customHeight="1" x14ac:dyDescent="0.25">
      <c r="N4042" s="21">
        <v>40233</v>
      </c>
      <c r="O4042" s="17">
        <v>2.8799999999999999E-2</v>
      </c>
    </row>
    <row r="4043" spans="14:15" ht="12.65" customHeight="1" x14ac:dyDescent="0.25">
      <c r="N4043" s="21">
        <v>40234</v>
      </c>
      <c r="O4043" s="17">
        <v>2.8799999999999999E-2</v>
      </c>
    </row>
    <row r="4044" spans="14:15" ht="12.65" customHeight="1" x14ac:dyDescent="0.25">
      <c r="N4044" s="21">
        <v>40235</v>
      </c>
      <c r="O4044" s="17">
        <v>2.8799999999999999E-2</v>
      </c>
    </row>
    <row r="4045" spans="14:15" ht="12.65" customHeight="1" x14ac:dyDescent="0.25">
      <c r="N4045" s="21">
        <v>40239</v>
      </c>
      <c r="O4045" s="17">
        <v>2.8799999999999999E-2</v>
      </c>
    </row>
    <row r="4046" spans="14:15" ht="12.65" customHeight="1" x14ac:dyDescent="0.25">
      <c r="N4046" s="21">
        <v>40240</v>
      </c>
      <c r="O4046" s="17">
        <v>2.8799999999999999E-2</v>
      </c>
    </row>
    <row r="4047" spans="14:15" ht="12.65" customHeight="1" x14ac:dyDescent="0.25">
      <c r="N4047" s="21">
        <v>40241</v>
      </c>
      <c r="O4047" s="17">
        <v>2.8799999999999999E-2</v>
      </c>
    </row>
    <row r="4048" spans="14:15" ht="12.65" customHeight="1" x14ac:dyDescent="0.25">
      <c r="N4048" s="21">
        <v>40242</v>
      </c>
      <c r="O4048" s="17">
        <v>2.86E-2</v>
      </c>
    </row>
    <row r="4049" spans="14:15" ht="12.65" customHeight="1" x14ac:dyDescent="0.25">
      <c r="N4049" s="21">
        <v>40245</v>
      </c>
      <c r="O4049" s="17">
        <v>2.86E-2</v>
      </c>
    </row>
    <row r="4050" spans="14:15" ht="12.65" customHeight="1" x14ac:dyDescent="0.25">
      <c r="N4050" s="21">
        <v>40246</v>
      </c>
      <c r="O4050" s="17">
        <v>2.86E-2</v>
      </c>
    </row>
    <row r="4051" spans="14:15" ht="12.65" customHeight="1" x14ac:dyDescent="0.25">
      <c r="N4051" s="21">
        <v>40247</v>
      </c>
      <c r="O4051" s="17">
        <v>2.86E-2</v>
      </c>
    </row>
    <row r="4052" spans="14:15" ht="12.65" customHeight="1" x14ac:dyDescent="0.25">
      <c r="N4052" s="21">
        <v>40248</v>
      </c>
      <c r="O4052" s="17">
        <v>2.8400000000000002E-2</v>
      </c>
    </row>
    <row r="4053" spans="14:15" ht="12.65" customHeight="1" x14ac:dyDescent="0.25">
      <c r="N4053" s="21">
        <v>40249</v>
      </c>
      <c r="O4053" s="17">
        <v>2.8299999999999999E-2</v>
      </c>
    </row>
    <row r="4054" spans="14:15" ht="12.65" customHeight="1" x14ac:dyDescent="0.25">
      <c r="N4054" s="21">
        <v>40252</v>
      </c>
      <c r="O4054" s="17">
        <v>2.8299999999999999E-2</v>
      </c>
    </row>
    <row r="4055" spans="14:15" ht="12.65" customHeight="1" x14ac:dyDescent="0.25">
      <c r="N4055" s="21">
        <v>40253</v>
      </c>
      <c r="O4055" s="17">
        <v>2.8199999999999999E-2</v>
      </c>
    </row>
    <row r="4056" spans="14:15" ht="12.65" customHeight="1" x14ac:dyDescent="0.25">
      <c r="N4056" s="21">
        <v>40254</v>
      </c>
      <c r="O4056" s="17">
        <v>2.8199999999999999E-2</v>
      </c>
    </row>
    <row r="4057" spans="14:15" ht="12.65" customHeight="1" x14ac:dyDescent="0.25">
      <c r="N4057" s="21">
        <v>40255</v>
      </c>
      <c r="O4057" s="17">
        <v>2.8199999999999999E-2</v>
      </c>
    </row>
    <row r="4058" spans="14:15" ht="12.65" customHeight="1" x14ac:dyDescent="0.25">
      <c r="N4058" s="21">
        <v>40256</v>
      </c>
      <c r="O4058" s="17">
        <v>2.8199999999999999E-2</v>
      </c>
    </row>
    <row r="4059" spans="14:15" ht="12.65" customHeight="1" x14ac:dyDescent="0.25">
      <c r="N4059" s="21">
        <v>40259</v>
      </c>
      <c r="O4059" s="17">
        <v>2.81E-2</v>
      </c>
    </row>
    <row r="4060" spans="14:15" ht="12.65" customHeight="1" x14ac:dyDescent="0.25">
      <c r="N4060" s="21">
        <v>40260</v>
      </c>
      <c r="O4060" s="17">
        <v>2.81E-2</v>
      </c>
    </row>
    <row r="4061" spans="14:15" ht="12.65" customHeight="1" x14ac:dyDescent="0.25">
      <c r="N4061" s="21">
        <v>40261</v>
      </c>
      <c r="O4061" s="17">
        <v>2.81E-2</v>
      </c>
    </row>
    <row r="4062" spans="14:15" ht="12.65" customHeight="1" x14ac:dyDescent="0.25">
      <c r="N4062" s="21">
        <v>40262</v>
      </c>
      <c r="O4062" s="17">
        <v>2.81E-2</v>
      </c>
    </row>
    <row r="4063" spans="14:15" ht="12.65" customHeight="1" x14ac:dyDescent="0.25">
      <c r="N4063" s="21">
        <v>40263</v>
      </c>
      <c r="O4063" s="17">
        <v>2.7799999999999998E-2</v>
      </c>
    </row>
    <row r="4064" spans="14:15" ht="12.65" customHeight="1" x14ac:dyDescent="0.25">
      <c r="N4064" s="21">
        <v>40266</v>
      </c>
      <c r="O4064" s="17">
        <v>2.7799999999999998E-2</v>
      </c>
    </row>
    <row r="4065" spans="14:15" ht="12.65" customHeight="1" x14ac:dyDescent="0.25">
      <c r="N4065" s="21">
        <v>40267</v>
      </c>
      <c r="O4065" s="17">
        <v>2.7799999999999998E-2</v>
      </c>
    </row>
    <row r="4066" spans="14:15" ht="12.65" customHeight="1" x14ac:dyDescent="0.25">
      <c r="N4066" s="21">
        <v>40268</v>
      </c>
      <c r="O4066" s="17">
        <v>2.7799999999999998E-2</v>
      </c>
    </row>
    <row r="4067" spans="14:15" ht="12.65" customHeight="1" x14ac:dyDescent="0.25">
      <c r="N4067" s="21">
        <v>40269</v>
      </c>
      <c r="O4067" s="17">
        <v>2.7799999999999998E-2</v>
      </c>
    </row>
    <row r="4068" spans="14:15" ht="12.65" customHeight="1" x14ac:dyDescent="0.25">
      <c r="N4068" s="21">
        <v>40270</v>
      </c>
      <c r="O4068" s="17">
        <v>2.7799999999999998E-2</v>
      </c>
    </row>
    <row r="4069" spans="14:15" ht="12.65" customHeight="1" x14ac:dyDescent="0.25">
      <c r="N4069" s="21">
        <v>40273</v>
      </c>
      <c r="O4069" s="17">
        <v>2.7199999999999998E-2</v>
      </c>
    </row>
    <row r="4070" spans="14:15" ht="12.65" customHeight="1" x14ac:dyDescent="0.25">
      <c r="N4070" s="21">
        <v>40274</v>
      </c>
      <c r="O4070" s="17">
        <v>2.63E-2</v>
      </c>
    </row>
    <row r="4071" spans="14:15" ht="12.65" customHeight="1" x14ac:dyDescent="0.25">
      <c r="N4071" s="21">
        <v>40275</v>
      </c>
      <c r="O4071" s="17">
        <v>2.63E-2</v>
      </c>
    </row>
    <row r="4072" spans="14:15" ht="12.65" customHeight="1" x14ac:dyDescent="0.25">
      <c r="N4072" s="21">
        <v>40276</v>
      </c>
      <c r="O4072" s="17">
        <v>2.53E-2</v>
      </c>
    </row>
    <row r="4073" spans="14:15" ht="12.65" customHeight="1" x14ac:dyDescent="0.25">
      <c r="N4073" s="21">
        <v>40277</v>
      </c>
      <c r="O4073" s="17">
        <v>2.46E-2</v>
      </c>
    </row>
    <row r="4074" spans="14:15" ht="12.65" customHeight="1" x14ac:dyDescent="0.25">
      <c r="N4074" s="21">
        <v>40280</v>
      </c>
      <c r="O4074" s="17">
        <v>2.4500000000000001E-2</v>
      </c>
    </row>
    <row r="4075" spans="14:15" ht="12.65" customHeight="1" x14ac:dyDescent="0.25">
      <c r="N4075" s="21">
        <v>40281</v>
      </c>
      <c r="O4075" s="17">
        <v>2.4500000000000001E-2</v>
      </c>
    </row>
    <row r="4076" spans="14:15" ht="12.65" customHeight="1" x14ac:dyDescent="0.25">
      <c r="N4076" s="21">
        <v>40282</v>
      </c>
      <c r="O4076" s="17">
        <v>2.4500000000000001E-2</v>
      </c>
    </row>
    <row r="4077" spans="14:15" ht="12.65" customHeight="1" x14ac:dyDescent="0.25">
      <c r="N4077" s="21">
        <v>40283</v>
      </c>
      <c r="O4077" s="17">
        <v>2.4500000000000001E-2</v>
      </c>
    </row>
    <row r="4078" spans="14:15" ht="12.65" customHeight="1" x14ac:dyDescent="0.25">
      <c r="N4078" s="21">
        <v>40284</v>
      </c>
      <c r="O4078" s="17">
        <v>2.4500000000000001E-2</v>
      </c>
    </row>
    <row r="4079" spans="14:15" ht="12.65" customHeight="1" x14ac:dyDescent="0.25">
      <c r="N4079" s="21">
        <v>40287</v>
      </c>
      <c r="O4079" s="17">
        <v>2.4500000000000001E-2</v>
      </c>
    </row>
    <row r="4080" spans="14:15" ht="12.65" customHeight="1" x14ac:dyDescent="0.25">
      <c r="N4080" s="21">
        <v>40288</v>
      </c>
      <c r="O4080" s="17">
        <v>2.4500000000000001E-2</v>
      </c>
    </row>
    <row r="4081" spans="14:15" ht="12.65" customHeight="1" x14ac:dyDescent="0.25">
      <c r="N4081" s="21">
        <v>40289</v>
      </c>
      <c r="O4081" s="17">
        <v>2.4500000000000001E-2</v>
      </c>
    </row>
    <row r="4082" spans="14:15" ht="12.65" customHeight="1" x14ac:dyDescent="0.25">
      <c r="N4082" s="21">
        <v>40290</v>
      </c>
      <c r="O4082" s="17">
        <v>2.4500000000000001E-2</v>
      </c>
    </row>
    <row r="4083" spans="14:15" ht="12.65" customHeight="1" x14ac:dyDescent="0.25">
      <c r="N4083" s="21">
        <v>40291</v>
      </c>
      <c r="O4083" s="17">
        <v>2.4500000000000001E-2</v>
      </c>
    </row>
    <row r="4084" spans="14:15" ht="12.65" customHeight="1" x14ac:dyDescent="0.25">
      <c r="N4084" s="21">
        <v>40294</v>
      </c>
      <c r="O4084" s="17">
        <v>2.4500000000000001E-2</v>
      </c>
    </row>
    <row r="4085" spans="14:15" ht="12.65" customHeight="1" x14ac:dyDescent="0.25">
      <c r="N4085" s="21">
        <v>40295</v>
      </c>
      <c r="O4085" s="17">
        <v>2.4500000000000001E-2</v>
      </c>
    </row>
    <row r="4086" spans="14:15" ht="12.65" customHeight="1" x14ac:dyDescent="0.25">
      <c r="N4086" s="21">
        <v>40296</v>
      </c>
      <c r="O4086" s="17">
        <v>2.4500000000000001E-2</v>
      </c>
    </row>
    <row r="4087" spans="14:15" ht="12.65" customHeight="1" x14ac:dyDescent="0.25">
      <c r="N4087" s="21">
        <v>40297</v>
      </c>
      <c r="O4087" s="17">
        <v>2.4500000000000001E-2</v>
      </c>
    </row>
    <row r="4088" spans="14:15" ht="12.65" customHeight="1" x14ac:dyDescent="0.25">
      <c r="N4088" s="21">
        <v>40298</v>
      </c>
      <c r="O4088" s="17">
        <v>2.4500000000000001E-2</v>
      </c>
    </row>
    <row r="4089" spans="14:15" ht="12.65" customHeight="1" x14ac:dyDescent="0.25">
      <c r="N4089" s="21">
        <v>40301</v>
      </c>
      <c r="O4089" s="17">
        <v>2.4500000000000001E-2</v>
      </c>
    </row>
    <row r="4090" spans="14:15" ht="12.65" customHeight="1" x14ac:dyDescent="0.25">
      <c r="N4090" s="21">
        <v>40302</v>
      </c>
      <c r="O4090" s="17">
        <v>2.4500000000000001E-2</v>
      </c>
    </row>
    <row r="4091" spans="14:15" ht="12.65" customHeight="1" x14ac:dyDescent="0.25">
      <c r="N4091" s="21">
        <v>40304</v>
      </c>
      <c r="O4091" s="17">
        <v>2.4500000000000001E-2</v>
      </c>
    </row>
    <row r="4092" spans="14:15" ht="12.65" customHeight="1" x14ac:dyDescent="0.25">
      <c r="N4092" s="21">
        <v>40305</v>
      </c>
      <c r="O4092" s="17">
        <v>2.4500000000000001E-2</v>
      </c>
    </row>
    <row r="4093" spans="14:15" ht="12.65" customHeight="1" x14ac:dyDescent="0.25">
      <c r="N4093" s="21">
        <v>40308</v>
      </c>
      <c r="O4093" s="17">
        <v>2.4500000000000001E-2</v>
      </c>
    </row>
    <row r="4094" spans="14:15" ht="12.65" customHeight="1" x14ac:dyDescent="0.25">
      <c r="N4094" s="21">
        <v>40309</v>
      </c>
      <c r="O4094" s="17">
        <v>2.4500000000000001E-2</v>
      </c>
    </row>
    <row r="4095" spans="14:15" ht="12.65" customHeight="1" x14ac:dyDescent="0.25">
      <c r="N4095" s="21">
        <v>40310</v>
      </c>
      <c r="O4095" s="17">
        <v>2.4500000000000001E-2</v>
      </c>
    </row>
    <row r="4096" spans="14:15" ht="12.65" customHeight="1" x14ac:dyDescent="0.25">
      <c r="N4096" s="21">
        <v>40311</v>
      </c>
      <c r="O4096" s="17">
        <v>2.4500000000000001E-2</v>
      </c>
    </row>
    <row r="4097" spans="14:15" ht="12.65" customHeight="1" x14ac:dyDescent="0.25">
      <c r="N4097" s="21">
        <v>40312</v>
      </c>
      <c r="O4097" s="17">
        <v>2.4500000000000001E-2</v>
      </c>
    </row>
    <row r="4098" spans="14:15" ht="12.65" customHeight="1" x14ac:dyDescent="0.25">
      <c r="N4098" s="21">
        <v>40315</v>
      </c>
      <c r="O4098" s="17">
        <v>2.4500000000000001E-2</v>
      </c>
    </row>
    <row r="4099" spans="14:15" ht="12.65" customHeight="1" x14ac:dyDescent="0.25">
      <c r="N4099" s="21">
        <v>40316</v>
      </c>
      <c r="O4099" s="17">
        <v>2.4500000000000001E-2</v>
      </c>
    </row>
    <row r="4100" spans="14:15" ht="12.65" customHeight="1" x14ac:dyDescent="0.25">
      <c r="N4100" s="21">
        <v>40317</v>
      </c>
      <c r="O4100" s="17">
        <v>2.4500000000000001E-2</v>
      </c>
    </row>
    <row r="4101" spans="14:15" ht="12.65" customHeight="1" x14ac:dyDescent="0.25">
      <c r="N4101" s="21">
        <v>40318</v>
      </c>
      <c r="O4101" s="17">
        <v>2.4500000000000001E-2</v>
      </c>
    </row>
    <row r="4102" spans="14:15" ht="12.65" customHeight="1" x14ac:dyDescent="0.25">
      <c r="N4102" s="21">
        <v>40322</v>
      </c>
      <c r="O4102" s="17">
        <v>2.4500000000000001E-2</v>
      </c>
    </row>
    <row r="4103" spans="14:15" ht="12.65" customHeight="1" x14ac:dyDescent="0.25">
      <c r="N4103" s="21">
        <v>40323</v>
      </c>
      <c r="O4103" s="17">
        <v>2.4500000000000001E-2</v>
      </c>
    </row>
    <row r="4104" spans="14:15" ht="12.65" customHeight="1" x14ac:dyDescent="0.25">
      <c r="N4104" s="21">
        <v>40324</v>
      </c>
      <c r="O4104" s="17">
        <v>2.4500000000000001E-2</v>
      </c>
    </row>
    <row r="4105" spans="14:15" ht="12.65" customHeight="1" x14ac:dyDescent="0.25">
      <c r="N4105" s="21">
        <v>40325</v>
      </c>
      <c r="O4105" s="17">
        <v>2.4500000000000001E-2</v>
      </c>
    </row>
    <row r="4106" spans="14:15" ht="12.65" customHeight="1" x14ac:dyDescent="0.25">
      <c r="N4106" s="21">
        <v>40326</v>
      </c>
      <c r="O4106" s="17">
        <v>2.4500000000000001E-2</v>
      </c>
    </row>
    <row r="4107" spans="14:15" ht="12.65" customHeight="1" x14ac:dyDescent="0.25">
      <c r="N4107" s="21">
        <v>40329</v>
      </c>
      <c r="O4107" s="17">
        <v>2.4500000000000001E-2</v>
      </c>
    </row>
    <row r="4108" spans="14:15" ht="12.65" customHeight="1" x14ac:dyDescent="0.25">
      <c r="N4108" s="21">
        <v>40330</v>
      </c>
      <c r="O4108" s="17">
        <v>2.4500000000000001E-2</v>
      </c>
    </row>
    <row r="4109" spans="14:15" ht="12.65" customHeight="1" x14ac:dyDescent="0.25">
      <c r="N4109" s="21">
        <v>40332</v>
      </c>
      <c r="O4109" s="17">
        <v>2.4500000000000001E-2</v>
      </c>
    </row>
    <row r="4110" spans="14:15" ht="12.65" customHeight="1" x14ac:dyDescent="0.25">
      <c r="N4110" s="21">
        <v>40333</v>
      </c>
      <c r="O4110" s="17">
        <v>2.4500000000000001E-2</v>
      </c>
    </row>
    <row r="4111" spans="14:15" ht="12.65" customHeight="1" x14ac:dyDescent="0.25">
      <c r="N4111" s="21">
        <v>40336</v>
      </c>
      <c r="O4111" s="17">
        <v>2.4500000000000001E-2</v>
      </c>
    </row>
    <row r="4112" spans="14:15" ht="12.65" customHeight="1" x14ac:dyDescent="0.25">
      <c r="N4112" s="21">
        <v>40337</v>
      </c>
      <c r="O4112" s="17">
        <v>2.4500000000000001E-2</v>
      </c>
    </row>
    <row r="4113" spans="14:15" ht="12.65" customHeight="1" x14ac:dyDescent="0.25">
      <c r="N4113" s="21">
        <v>40338</v>
      </c>
      <c r="O4113" s="17">
        <v>2.4500000000000001E-2</v>
      </c>
    </row>
    <row r="4114" spans="14:15" ht="12.65" customHeight="1" x14ac:dyDescent="0.25">
      <c r="N4114" s="21">
        <v>40339</v>
      </c>
      <c r="O4114" s="17">
        <v>2.4500000000000001E-2</v>
      </c>
    </row>
    <row r="4115" spans="14:15" ht="12.65" customHeight="1" x14ac:dyDescent="0.25">
      <c r="N4115" s="21">
        <v>40340</v>
      </c>
      <c r="O4115" s="17">
        <v>2.4500000000000001E-2</v>
      </c>
    </row>
    <row r="4116" spans="14:15" ht="12.65" customHeight="1" x14ac:dyDescent="0.25">
      <c r="N4116" s="21">
        <v>40343</v>
      </c>
      <c r="O4116" s="17">
        <v>2.4500000000000001E-2</v>
      </c>
    </row>
    <row r="4117" spans="14:15" ht="12.65" customHeight="1" x14ac:dyDescent="0.25">
      <c r="N4117" s="21">
        <v>40344</v>
      </c>
      <c r="O4117" s="17">
        <v>2.4500000000000001E-2</v>
      </c>
    </row>
    <row r="4118" spans="14:15" ht="12.65" customHeight="1" x14ac:dyDescent="0.25">
      <c r="N4118" s="21">
        <v>40345</v>
      </c>
      <c r="O4118" s="17">
        <v>2.4500000000000001E-2</v>
      </c>
    </row>
    <row r="4119" spans="14:15" ht="12.65" customHeight="1" x14ac:dyDescent="0.25">
      <c r="N4119" s="21">
        <v>40346</v>
      </c>
      <c r="O4119" s="17">
        <v>2.4500000000000001E-2</v>
      </c>
    </row>
    <row r="4120" spans="14:15" ht="12.65" customHeight="1" x14ac:dyDescent="0.25">
      <c r="N4120" s="21">
        <v>40347</v>
      </c>
      <c r="O4120" s="17">
        <v>2.4500000000000001E-2</v>
      </c>
    </row>
    <row r="4121" spans="14:15" ht="12.65" customHeight="1" x14ac:dyDescent="0.25">
      <c r="N4121" s="21">
        <v>40350</v>
      </c>
      <c r="O4121" s="17">
        <v>2.4500000000000001E-2</v>
      </c>
    </row>
    <row r="4122" spans="14:15" ht="12.65" customHeight="1" x14ac:dyDescent="0.25">
      <c r="N4122" s="21">
        <v>40351</v>
      </c>
      <c r="O4122" s="17">
        <v>2.4500000000000001E-2</v>
      </c>
    </row>
    <row r="4123" spans="14:15" ht="12.65" customHeight="1" x14ac:dyDescent="0.25">
      <c r="N4123" s="21">
        <v>40352</v>
      </c>
      <c r="O4123" s="17">
        <v>2.4500000000000001E-2</v>
      </c>
    </row>
    <row r="4124" spans="14:15" ht="12.65" customHeight="1" x14ac:dyDescent="0.25">
      <c r="N4124" s="21">
        <v>40353</v>
      </c>
      <c r="O4124" s="17">
        <v>2.46E-2</v>
      </c>
    </row>
    <row r="4125" spans="14:15" ht="12.65" customHeight="1" x14ac:dyDescent="0.25">
      <c r="N4125" s="21">
        <v>40354</v>
      </c>
      <c r="O4125" s="17">
        <v>2.46E-2</v>
      </c>
    </row>
    <row r="4126" spans="14:15" ht="12.65" customHeight="1" x14ac:dyDescent="0.25">
      <c r="N4126" s="21">
        <v>40357</v>
      </c>
      <c r="O4126" s="17">
        <v>2.46E-2</v>
      </c>
    </row>
    <row r="4127" spans="14:15" ht="12.65" customHeight="1" x14ac:dyDescent="0.25">
      <c r="N4127" s="21">
        <v>40358</v>
      </c>
      <c r="O4127" s="17">
        <v>2.46E-2</v>
      </c>
    </row>
    <row r="4128" spans="14:15" ht="12.65" customHeight="1" x14ac:dyDescent="0.25">
      <c r="N4128" s="21">
        <v>40359</v>
      </c>
      <c r="O4128" s="17">
        <v>2.46E-2</v>
      </c>
    </row>
    <row r="4129" spans="14:15" ht="12.65" customHeight="1" x14ac:dyDescent="0.25">
      <c r="N4129" s="21">
        <v>40360</v>
      </c>
      <c r="O4129" s="17">
        <v>2.46E-2</v>
      </c>
    </row>
    <row r="4130" spans="14:15" ht="12.65" customHeight="1" x14ac:dyDescent="0.25">
      <c r="N4130" s="21">
        <v>40361</v>
      </c>
      <c r="O4130" s="17">
        <v>2.46E-2</v>
      </c>
    </row>
    <row r="4131" spans="14:15" ht="12.65" customHeight="1" x14ac:dyDescent="0.25">
      <c r="N4131" s="21">
        <v>40364</v>
      </c>
      <c r="O4131" s="17">
        <v>2.46E-2</v>
      </c>
    </row>
    <row r="4132" spans="14:15" ht="12.65" customHeight="1" x14ac:dyDescent="0.25">
      <c r="N4132" s="21">
        <v>40365</v>
      </c>
      <c r="O4132" s="17">
        <v>2.46E-2</v>
      </c>
    </row>
    <row r="4133" spans="14:15" ht="12.65" customHeight="1" x14ac:dyDescent="0.25">
      <c r="N4133" s="21">
        <v>40366</v>
      </c>
      <c r="O4133" s="17">
        <v>2.46E-2</v>
      </c>
    </row>
    <row r="4134" spans="14:15" ht="12.65" customHeight="1" x14ac:dyDescent="0.25">
      <c r="N4134" s="21">
        <v>40367</v>
      </c>
      <c r="O4134" s="17">
        <v>2.46E-2</v>
      </c>
    </row>
    <row r="4135" spans="14:15" ht="12.65" customHeight="1" x14ac:dyDescent="0.25">
      <c r="N4135" s="21">
        <v>40368</v>
      </c>
      <c r="O4135" s="17">
        <v>2.63E-2</v>
      </c>
    </row>
    <row r="4136" spans="14:15" ht="12.65" customHeight="1" x14ac:dyDescent="0.25">
      <c r="N4136" s="21">
        <v>40371</v>
      </c>
      <c r="O4136" s="17">
        <v>2.63E-2</v>
      </c>
    </row>
    <row r="4137" spans="14:15" ht="12.65" customHeight="1" x14ac:dyDescent="0.25">
      <c r="N4137" s="21">
        <v>40372</v>
      </c>
      <c r="O4137" s="17">
        <v>2.63E-2</v>
      </c>
    </row>
    <row r="4138" spans="14:15" ht="12.65" customHeight="1" x14ac:dyDescent="0.25">
      <c r="N4138" s="21">
        <v>40373</v>
      </c>
      <c r="O4138" s="17">
        <v>2.63E-2</v>
      </c>
    </row>
    <row r="4139" spans="14:15" ht="12.65" customHeight="1" x14ac:dyDescent="0.25">
      <c r="N4139" s="21">
        <v>40374</v>
      </c>
      <c r="O4139" s="17">
        <v>2.63E-2</v>
      </c>
    </row>
    <row r="4140" spans="14:15" ht="12.65" customHeight="1" x14ac:dyDescent="0.25">
      <c r="N4140" s="21">
        <v>40375</v>
      </c>
      <c r="O4140" s="17">
        <v>2.63E-2</v>
      </c>
    </row>
    <row r="4141" spans="14:15" ht="12.65" customHeight="1" x14ac:dyDescent="0.25">
      <c r="N4141" s="21">
        <v>40378</v>
      </c>
      <c r="O4141" s="17">
        <v>2.63E-2</v>
      </c>
    </row>
    <row r="4142" spans="14:15" ht="12.65" customHeight="1" x14ac:dyDescent="0.25">
      <c r="N4142" s="21">
        <v>40379</v>
      </c>
      <c r="O4142" s="17">
        <v>2.63E-2</v>
      </c>
    </row>
    <row r="4143" spans="14:15" ht="12.65" customHeight="1" x14ac:dyDescent="0.25">
      <c r="N4143" s="21">
        <v>40380</v>
      </c>
      <c r="O4143" s="17">
        <v>2.63E-2</v>
      </c>
    </row>
    <row r="4144" spans="14:15" ht="12.65" customHeight="1" x14ac:dyDescent="0.25">
      <c r="N4144" s="21">
        <v>40381</v>
      </c>
      <c r="O4144" s="17">
        <v>2.63E-2</v>
      </c>
    </row>
    <row r="4145" spans="14:15" ht="12.65" customHeight="1" x14ac:dyDescent="0.25">
      <c r="N4145" s="21">
        <v>40382</v>
      </c>
      <c r="O4145" s="17">
        <v>2.63E-2</v>
      </c>
    </row>
    <row r="4146" spans="14:15" ht="12.65" customHeight="1" x14ac:dyDescent="0.25">
      <c r="N4146" s="21">
        <v>40385</v>
      </c>
      <c r="O4146" s="17">
        <v>2.63E-2</v>
      </c>
    </row>
    <row r="4147" spans="14:15" ht="12.65" customHeight="1" x14ac:dyDescent="0.25">
      <c r="N4147" s="21">
        <v>40386</v>
      </c>
      <c r="O4147" s="17">
        <v>2.63E-2</v>
      </c>
    </row>
    <row r="4148" spans="14:15" ht="12.65" customHeight="1" x14ac:dyDescent="0.25">
      <c r="N4148" s="21">
        <v>40387</v>
      </c>
      <c r="O4148" s="17">
        <v>2.63E-2</v>
      </c>
    </row>
    <row r="4149" spans="14:15" ht="12.65" customHeight="1" x14ac:dyDescent="0.25">
      <c r="N4149" s="21">
        <v>40388</v>
      </c>
      <c r="O4149" s="17">
        <v>2.63E-2</v>
      </c>
    </row>
    <row r="4150" spans="14:15" ht="12.65" customHeight="1" x14ac:dyDescent="0.25">
      <c r="N4150" s="21">
        <v>40389</v>
      </c>
      <c r="O4150" s="17">
        <v>2.63E-2</v>
      </c>
    </row>
    <row r="4151" spans="14:15" ht="12.65" customHeight="1" x14ac:dyDescent="0.25">
      <c r="N4151" s="21">
        <v>40392</v>
      </c>
      <c r="O4151" s="17">
        <v>2.63E-2</v>
      </c>
    </row>
    <row r="4152" spans="14:15" ht="12.65" customHeight="1" x14ac:dyDescent="0.25">
      <c r="N4152" s="21">
        <v>40393</v>
      </c>
      <c r="O4152" s="17">
        <v>2.63E-2</v>
      </c>
    </row>
    <row r="4153" spans="14:15" ht="12.65" customHeight="1" x14ac:dyDescent="0.25">
      <c r="N4153" s="21">
        <v>40394</v>
      </c>
      <c r="O4153" s="17">
        <v>2.63E-2</v>
      </c>
    </row>
    <row r="4154" spans="14:15" ht="12.65" customHeight="1" x14ac:dyDescent="0.25">
      <c r="N4154" s="21">
        <v>40395</v>
      </c>
      <c r="O4154" s="17">
        <v>2.63E-2</v>
      </c>
    </row>
    <row r="4155" spans="14:15" ht="12.65" customHeight="1" x14ac:dyDescent="0.25">
      <c r="N4155" s="21">
        <v>40396</v>
      </c>
      <c r="O4155" s="17">
        <v>2.63E-2</v>
      </c>
    </row>
    <row r="4156" spans="14:15" ht="12.65" customHeight="1" x14ac:dyDescent="0.25">
      <c r="N4156" s="21">
        <v>40399</v>
      </c>
      <c r="O4156" s="17">
        <v>2.63E-2</v>
      </c>
    </row>
    <row r="4157" spans="14:15" ht="12.65" customHeight="1" x14ac:dyDescent="0.25">
      <c r="N4157" s="21">
        <v>40400</v>
      </c>
      <c r="O4157" s="17">
        <v>2.63E-2</v>
      </c>
    </row>
    <row r="4158" spans="14:15" ht="12.65" customHeight="1" x14ac:dyDescent="0.25">
      <c r="N4158" s="21">
        <v>40401</v>
      </c>
      <c r="O4158" s="17">
        <v>2.63E-2</v>
      </c>
    </row>
    <row r="4159" spans="14:15" ht="12.65" customHeight="1" x14ac:dyDescent="0.25">
      <c r="N4159" s="21">
        <v>40402</v>
      </c>
      <c r="O4159" s="17">
        <v>2.63E-2</v>
      </c>
    </row>
    <row r="4160" spans="14:15" ht="12.65" customHeight="1" x14ac:dyDescent="0.25">
      <c r="N4160" s="21">
        <v>40403</v>
      </c>
      <c r="O4160" s="17">
        <v>2.63E-2</v>
      </c>
    </row>
    <row r="4161" spans="14:15" ht="12.65" customHeight="1" x14ac:dyDescent="0.25">
      <c r="N4161" s="21">
        <v>40406</v>
      </c>
      <c r="O4161" s="17">
        <v>2.63E-2</v>
      </c>
    </row>
    <row r="4162" spans="14:15" ht="12.65" customHeight="1" x14ac:dyDescent="0.25">
      <c r="N4162" s="21">
        <v>40407</v>
      </c>
      <c r="O4162" s="17">
        <v>2.63E-2</v>
      </c>
    </row>
    <row r="4163" spans="14:15" ht="12.65" customHeight="1" x14ac:dyDescent="0.25">
      <c r="N4163" s="21">
        <v>40408</v>
      </c>
      <c r="O4163" s="17">
        <v>2.63E-2</v>
      </c>
    </row>
    <row r="4164" spans="14:15" ht="12.65" customHeight="1" x14ac:dyDescent="0.25">
      <c r="N4164" s="21">
        <v>40409</v>
      </c>
      <c r="O4164" s="17">
        <v>2.63E-2</v>
      </c>
    </row>
    <row r="4165" spans="14:15" ht="12.65" customHeight="1" x14ac:dyDescent="0.25">
      <c r="N4165" s="21">
        <v>40410</v>
      </c>
      <c r="O4165" s="17">
        <v>2.63E-2</v>
      </c>
    </row>
    <row r="4166" spans="14:15" ht="12.65" customHeight="1" x14ac:dyDescent="0.25">
      <c r="N4166" s="21">
        <v>40413</v>
      </c>
      <c r="O4166" s="17">
        <v>2.63E-2</v>
      </c>
    </row>
    <row r="4167" spans="14:15" ht="12.65" customHeight="1" x14ac:dyDescent="0.25">
      <c r="N4167" s="21">
        <v>40414</v>
      </c>
      <c r="O4167" s="17">
        <v>2.63E-2</v>
      </c>
    </row>
    <row r="4168" spans="14:15" ht="12.65" customHeight="1" x14ac:dyDescent="0.25">
      <c r="N4168" s="21">
        <v>40415</v>
      </c>
      <c r="O4168" s="17">
        <v>2.63E-2</v>
      </c>
    </row>
    <row r="4169" spans="14:15" ht="12.65" customHeight="1" x14ac:dyDescent="0.25">
      <c r="N4169" s="21">
        <v>40416</v>
      </c>
      <c r="O4169" s="17">
        <v>2.63E-2</v>
      </c>
    </row>
    <row r="4170" spans="14:15" ht="12.65" customHeight="1" x14ac:dyDescent="0.25">
      <c r="N4170" s="21">
        <v>40417</v>
      </c>
      <c r="O4170" s="17">
        <v>2.63E-2</v>
      </c>
    </row>
    <row r="4171" spans="14:15" ht="12.65" customHeight="1" x14ac:dyDescent="0.25">
      <c r="N4171" s="21">
        <v>40420</v>
      </c>
      <c r="O4171" s="17">
        <v>2.63E-2</v>
      </c>
    </row>
    <row r="4172" spans="14:15" ht="12.65" customHeight="1" x14ac:dyDescent="0.25">
      <c r="N4172" s="21">
        <v>40421</v>
      </c>
      <c r="O4172" s="17">
        <v>2.6599999999999999E-2</v>
      </c>
    </row>
    <row r="4173" spans="14:15" ht="12.65" customHeight="1" x14ac:dyDescent="0.25">
      <c r="N4173" s="21">
        <v>40422</v>
      </c>
      <c r="O4173" s="17">
        <v>2.6599999999999999E-2</v>
      </c>
    </row>
    <row r="4174" spans="14:15" ht="12.65" customHeight="1" x14ac:dyDescent="0.25">
      <c r="N4174" s="21">
        <v>40423</v>
      </c>
      <c r="O4174" s="17">
        <v>2.6599999999999999E-2</v>
      </c>
    </row>
    <row r="4175" spans="14:15" ht="12.65" customHeight="1" x14ac:dyDescent="0.25">
      <c r="N4175" s="21">
        <v>40424</v>
      </c>
      <c r="O4175" s="17">
        <v>2.6599999999999999E-2</v>
      </c>
    </row>
    <row r="4176" spans="14:15" ht="12.65" customHeight="1" x14ac:dyDescent="0.25">
      <c r="N4176" s="21">
        <v>40427</v>
      </c>
      <c r="O4176" s="17">
        <v>2.6599999999999999E-2</v>
      </c>
    </row>
    <row r="4177" spans="14:15" ht="12.65" customHeight="1" x14ac:dyDescent="0.25">
      <c r="N4177" s="21">
        <v>40428</v>
      </c>
      <c r="O4177" s="17">
        <v>2.6599999999999999E-2</v>
      </c>
    </row>
    <row r="4178" spans="14:15" ht="12.65" customHeight="1" x14ac:dyDescent="0.25">
      <c r="N4178" s="21">
        <v>40429</v>
      </c>
      <c r="O4178" s="17">
        <v>2.6599999999999999E-2</v>
      </c>
    </row>
    <row r="4179" spans="14:15" ht="12.65" customHeight="1" x14ac:dyDescent="0.25">
      <c r="N4179" s="21">
        <v>40430</v>
      </c>
      <c r="O4179" s="17">
        <v>2.6599999999999999E-2</v>
      </c>
    </row>
    <row r="4180" spans="14:15" ht="12.65" customHeight="1" x14ac:dyDescent="0.25">
      <c r="N4180" s="21">
        <v>40431</v>
      </c>
      <c r="O4180" s="17">
        <v>2.6599999999999999E-2</v>
      </c>
    </row>
    <row r="4181" spans="14:15" ht="12.65" customHeight="1" x14ac:dyDescent="0.25">
      <c r="N4181" s="21">
        <v>40434</v>
      </c>
      <c r="O4181" s="17">
        <v>2.6599999999999999E-2</v>
      </c>
    </row>
    <row r="4182" spans="14:15" ht="12.65" customHeight="1" x14ac:dyDescent="0.25">
      <c r="N4182" s="21">
        <v>40435</v>
      </c>
      <c r="O4182" s="17">
        <v>2.6599999999999999E-2</v>
      </c>
    </row>
    <row r="4183" spans="14:15" ht="12.65" customHeight="1" x14ac:dyDescent="0.25">
      <c r="N4183" s="21">
        <v>40436</v>
      </c>
      <c r="O4183" s="17">
        <v>2.6599999999999999E-2</v>
      </c>
    </row>
    <row r="4184" spans="14:15" ht="12.65" customHeight="1" x14ac:dyDescent="0.25">
      <c r="N4184" s="21">
        <v>40437</v>
      </c>
      <c r="O4184" s="17">
        <v>2.6599999999999999E-2</v>
      </c>
    </row>
    <row r="4185" spans="14:15" ht="12.65" customHeight="1" x14ac:dyDescent="0.25">
      <c r="N4185" s="21">
        <v>40438</v>
      </c>
      <c r="O4185" s="17">
        <v>2.6599999999999999E-2</v>
      </c>
    </row>
    <row r="4186" spans="14:15" ht="12.65" customHeight="1" x14ac:dyDescent="0.25">
      <c r="N4186" s="21">
        <v>40441</v>
      </c>
      <c r="O4186" s="17">
        <v>2.6599999999999999E-2</v>
      </c>
    </row>
    <row r="4187" spans="14:15" ht="12.65" customHeight="1" x14ac:dyDescent="0.25">
      <c r="N4187" s="21">
        <v>40445</v>
      </c>
      <c r="O4187" s="17">
        <v>2.6599999999999999E-2</v>
      </c>
    </row>
    <row r="4188" spans="14:15" ht="12.65" customHeight="1" x14ac:dyDescent="0.25">
      <c r="N4188" s="21">
        <v>40448</v>
      </c>
      <c r="O4188" s="17">
        <v>2.6599999999999999E-2</v>
      </c>
    </row>
    <row r="4189" spans="14:15" ht="12.65" customHeight="1" x14ac:dyDescent="0.25">
      <c r="N4189" s="21">
        <v>40449</v>
      </c>
      <c r="O4189" s="17">
        <v>2.6599999999999999E-2</v>
      </c>
    </row>
    <row r="4190" spans="14:15" ht="12.65" customHeight="1" x14ac:dyDescent="0.25">
      <c r="N4190" s="21">
        <v>40450</v>
      </c>
      <c r="O4190" s="17">
        <v>2.6599999999999999E-2</v>
      </c>
    </row>
    <row r="4191" spans="14:15" ht="12.65" customHeight="1" x14ac:dyDescent="0.25">
      <c r="N4191" s="21">
        <v>40451</v>
      </c>
      <c r="O4191" s="17">
        <v>2.6599999999999999E-2</v>
      </c>
    </row>
    <row r="4192" spans="14:15" ht="12.65" customHeight="1" x14ac:dyDescent="0.25">
      <c r="N4192" s="21">
        <v>40452</v>
      </c>
      <c r="O4192" s="17">
        <v>2.6599999999999999E-2</v>
      </c>
    </row>
    <row r="4193" spans="14:15" ht="12.65" customHeight="1" x14ac:dyDescent="0.25">
      <c r="N4193" s="21">
        <v>40455</v>
      </c>
      <c r="O4193" s="17">
        <v>2.6599999999999999E-2</v>
      </c>
    </row>
    <row r="4194" spans="14:15" ht="12.65" customHeight="1" x14ac:dyDescent="0.25">
      <c r="N4194" s="21">
        <v>40456</v>
      </c>
      <c r="O4194" s="17">
        <v>2.6599999999999999E-2</v>
      </c>
    </row>
    <row r="4195" spans="14:15" ht="12.65" customHeight="1" x14ac:dyDescent="0.25">
      <c r="N4195" s="21">
        <v>40457</v>
      </c>
      <c r="O4195" s="17">
        <v>2.6599999999999999E-2</v>
      </c>
    </row>
    <row r="4196" spans="14:15" ht="12.65" customHeight="1" x14ac:dyDescent="0.25">
      <c r="N4196" s="21">
        <v>40458</v>
      </c>
      <c r="O4196" s="17">
        <v>2.6599999999999999E-2</v>
      </c>
    </row>
    <row r="4197" spans="14:15" ht="12.65" customHeight="1" x14ac:dyDescent="0.25">
      <c r="N4197" s="21">
        <v>40459</v>
      </c>
      <c r="O4197" s="17">
        <v>2.6599999999999999E-2</v>
      </c>
    </row>
    <row r="4198" spans="14:15" ht="12.65" customHeight="1" x14ac:dyDescent="0.25">
      <c r="N4198" s="21">
        <v>40462</v>
      </c>
      <c r="O4198" s="17">
        <v>2.6599999999999999E-2</v>
      </c>
    </row>
    <row r="4199" spans="14:15" ht="12.65" customHeight="1" x14ac:dyDescent="0.25">
      <c r="N4199" s="21">
        <v>40463</v>
      </c>
      <c r="O4199" s="17">
        <v>2.6700000000000002E-2</v>
      </c>
    </row>
    <row r="4200" spans="14:15" ht="12.65" customHeight="1" x14ac:dyDescent="0.25">
      <c r="N4200" s="21">
        <v>40464</v>
      </c>
      <c r="O4200" s="17">
        <v>2.6800000000000001E-2</v>
      </c>
    </row>
    <row r="4201" spans="14:15" ht="12.65" customHeight="1" x14ac:dyDescent="0.25">
      <c r="N4201" s="21">
        <v>40465</v>
      </c>
      <c r="O4201" s="17">
        <v>2.6700000000000002E-2</v>
      </c>
    </row>
    <row r="4202" spans="14:15" ht="12.65" customHeight="1" x14ac:dyDescent="0.25">
      <c r="N4202" s="21">
        <v>40466</v>
      </c>
      <c r="O4202" s="17">
        <v>2.6599999999999999E-2</v>
      </c>
    </row>
    <row r="4203" spans="14:15" ht="12.65" customHeight="1" x14ac:dyDescent="0.25">
      <c r="N4203" s="21">
        <v>40469</v>
      </c>
      <c r="O4203" s="17">
        <v>2.6599999999999999E-2</v>
      </c>
    </row>
    <row r="4204" spans="14:15" ht="12.65" customHeight="1" x14ac:dyDescent="0.25">
      <c r="N4204" s="21">
        <v>40470</v>
      </c>
      <c r="O4204" s="17">
        <v>2.6599999999999999E-2</v>
      </c>
    </row>
    <row r="4205" spans="14:15" ht="12.65" customHeight="1" x14ac:dyDescent="0.25">
      <c r="N4205" s="21">
        <v>40471</v>
      </c>
      <c r="O4205" s="17">
        <v>2.6599999999999999E-2</v>
      </c>
    </row>
    <row r="4206" spans="14:15" ht="12.65" customHeight="1" x14ac:dyDescent="0.25">
      <c r="N4206" s="21">
        <v>40472</v>
      </c>
      <c r="O4206" s="17">
        <v>2.6599999999999999E-2</v>
      </c>
    </row>
    <row r="4207" spans="14:15" ht="12.65" customHeight="1" x14ac:dyDescent="0.25">
      <c r="N4207" s="21">
        <v>40473</v>
      </c>
      <c r="O4207" s="17">
        <v>2.6599999999999999E-2</v>
      </c>
    </row>
    <row r="4208" spans="14:15" ht="12.65" customHeight="1" x14ac:dyDescent="0.25">
      <c r="N4208" s="21">
        <v>40476</v>
      </c>
      <c r="O4208" s="17">
        <v>2.6599999999999999E-2</v>
      </c>
    </row>
    <row r="4209" spans="14:15" ht="12.65" customHeight="1" x14ac:dyDescent="0.25">
      <c r="N4209" s="21">
        <v>40477</v>
      </c>
      <c r="O4209" s="17">
        <v>2.6599999999999999E-2</v>
      </c>
    </row>
    <row r="4210" spans="14:15" ht="12.65" customHeight="1" x14ac:dyDescent="0.25">
      <c r="N4210" s="21">
        <v>40478</v>
      </c>
      <c r="O4210" s="17">
        <v>2.6599999999999999E-2</v>
      </c>
    </row>
    <row r="4211" spans="14:15" ht="12.65" customHeight="1" x14ac:dyDescent="0.25">
      <c r="N4211" s="21">
        <v>40479</v>
      </c>
      <c r="O4211" s="17">
        <v>2.6599999999999999E-2</v>
      </c>
    </row>
    <row r="4212" spans="14:15" ht="12.65" customHeight="1" x14ac:dyDescent="0.25">
      <c r="N4212" s="21">
        <v>40480</v>
      </c>
      <c r="O4212" s="17">
        <v>2.6599999999999999E-2</v>
      </c>
    </row>
    <row r="4213" spans="14:15" ht="12.65" customHeight="1" x14ac:dyDescent="0.25">
      <c r="N4213" s="21">
        <v>40483</v>
      </c>
      <c r="O4213" s="17">
        <v>2.6599999999999999E-2</v>
      </c>
    </row>
    <row r="4214" spans="14:15" ht="12.65" customHeight="1" x14ac:dyDescent="0.25">
      <c r="N4214" s="21">
        <v>40484</v>
      </c>
      <c r="O4214" s="17">
        <v>2.6599999999999999E-2</v>
      </c>
    </row>
    <row r="4215" spans="14:15" ht="12.65" customHeight="1" x14ac:dyDescent="0.25">
      <c r="N4215" s="21">
        <v>40485</v>
      </c>
      <c r="O4215" s="17">
        <v>2.6599999999999999E-2</v>
      </c>
    </row>
    <row r="4216" spans="14:15" ht="12.65" customHeight="1" x14ac:dyDescent="0.25">
      <c r="N4216" s="21">
        <v>40486</v>
      </c>
      <c r="O4216" s="17">
        <v>2.6599999999999999E-2</v>
      </c>
    </row>
    <row r="4217" spans="14:15" ht="12.65" customHeight="1" x14ac:dyDescent="0.25">
      <c r="N4217" s="21">
        <v>40487</v>
      </c>
      <c r="O4217" s="17">
        <v>2.6599999999999999E-2</v>
      </c>
    </row>
    <row r="4218" spans="14:15" ht="12.65" customHeight="1" x14ac:dyDescent="0.25">
      <c r="N4218" s="21">
        <v>40490</v>
      </c>
      <c r="O4218" s="17">
        <v>2.6599999999999999E-2</v>
      </c>
    </row>
    <row r="4219" spans="14:15" ht="12.65" customHeight="1" x14ac:dyDescent="0.25">
      <c r="N4219" s="21">
        <v>40491</v>
      </c>
      <c r="O4219" s="17">
        <v>2.6599999999999999E-2</v>
      </c>
    </row>
    <row r="4220" spans="14:15" ht="12.65" customHeight="1" x14ac:dyDescent="0.25">
      <c r="N4220" s="21">
        <v>40492</v>
      </c>
      <c r="O4220" s="17">
        <v>2.6599999999999999E-2</v>
      </c>
    </row>
    <row r="4221" spans="14:15" ht="12.65" customHeight="1" x14ac:dyDescent="0.25">
      <c r="N4221" s="21">
        <v>40493</v>
      </c>
      <c r="O4221" s="17">
        <v>2.6599999999999999E-2</v>
      </c>
    </row>
    <row r="4222" spans="14:15" ht="12.65" customHeight="1" x14ac:dyDescent="0.25">
      <c r="N4222" s="21">
        <v>40494</v>
      </c>
      <c r="O4222" s="17">
        <v>2.6599999999999999E-2</v>
      </c>
    </row>
    <row r="4223" spans="14:15" ht="12.65" customHeight="1" x14ac:dyDescent="0.25">
      <c r="N4223" s="21">
        <v>40497</v>
      </c>
      <c r="O4223" s="17">
        <v>2.6599999999999999E-2</v>
      </c>
    </row>
    <row r="4224" spans="14:15" ht="12.65" customHeight="1" x14ac:dyDescent="0.25">
      <c r="N4224" s="21">
        <v>40498</v>
      </c>
      <c r="O4224" s="17">
        <v>2.8000000000000001E-2</v>
      </c>
    </row>
    <row r="4225" spans="14:15" ht="12.65" customHeight="1" x14ac:dyDescent="0.25">
      <c r="N4225" s="21">
        <v>40499</v>
      </c>
      <c r="O4225" s="17">
        <v>2.8000000000000001E-2</v>
      </c>
    </row>
    <row r="4226" spans="14:15" ht="12.65" customHeight="1" x14ac:dyDescent="0.25">
      <c r="N4226" s="21">
        <v>40500</v>
      </c>
      <c r="O4226" s="17">
        <v>2.8000000000000001E-2</v>
      </c>
    </row>
    <row r="4227" spans="14:15" ht="12.65" customHeight="1" x14ac:dyDescent="0.25">
      <c r="N4227" s="21">
        <v>40501</v>
      </c>
      <c r="O4227" s="17">
        <v>2.8000000000000001E-2</v>
      </c>
    </row>
    <row r="4228" spans="14:15" ht="12.65" customHeight="1" x14ac:dyDescent="0.25">
      <c r="N4228" s="21">
        <v>40504</v>
      </c>
      <c r="O4228" s="17">
        <v>2.8000000000000001E-2</v>
      </c>
    </row>
    <row r="4229" spans="14:15" ht="12.65" customHeight="1" x14ac:dyDescent="0.25">
      <c r="N4229" s="21">
        <v>40505</v>
      </c>
      <c r="O4229" s="17">
        <v>2.8000000000000001E-2</v>
      </c>
    </row>
    <row r="4230" spans="14:15" ht="12.65" customHeight="1" x14ac:dyDescent="0.25">
      <c r="N4230" s="21">
        <v>40506</v>
      </c>
      <c r="O4230" s="17">
        <v>2.8000000000000001E-2</v>
      </c>
    </row>
    <row r="4231" spans="14:15" ht="12.65" customHeight="1" x14ac:dyDescent="0.25">
      <c r="N4231" s="21">
        <v>40507</v>
      </c>
      <c r="O4231" s="17">
        <v>2.8000000000000001E-2</v>
      </c>
    </row>
    <row r="4232" spans="14:15" ht="12.65" customHeight="1" x14ac:dyDescent="0.25">
      <c r="N4232" s="21">
        <v>40508</v>
      </c>
      <c r="O4232" s="17">
        <v>2.8000000000000001E-2</v>
      </c>
    </row>
    <row r="4233" spans="14:15" ht="12.65" customHeight="1" x14ac:dyDescent="0.25">
      <c r="N4233" s="21">
        <v>40511</v>
      </c>
      <c r="O4233" s="17">
        <v>2.8000000000000001E-2</v>
      </c>
    </row>
    <row r="4234" spans="14:15" ht="12.65" customHeight="1" x14ac:dyDescent="0.25">
      <c r="N4234" s="21">
        <v>40512</v>
      </c>
      <c r="O4234" s="17">
        <v>2.8000000000000001E-2</v>
      </c>
    </row>
    <row r="4235" spans="14:15" ht="12.65" customHeight="1" x14ac:dyDescent="0.25">
      <c r="N4235" s="21">
        <v>40513</v>
      </c>
      <c r="O4235" s="17">
        <v>2.8000000000000001E-2</v>
      </c>
    </row>
    <row r="4236" spans="14:15" ht="12.65" customHeight="1" x14ac:dyDescent="0.25">
      <c r="N4236" s="21">
        <v>40514</v>
      </c>
      <c r="O4236" s="17">
        <v>2.8000000000000001E-2</v>
      </c>
    </row>
    <row r="4237" spans="14:15" ht="12.65" customHeight="1" x14ac:dyDescent="0.25">
      <c r="N4237" s="21">
        <v>40515</v>
      </c>
      <c r="O4237" s="17">
        <v>2.8000000000000001E-2</v>
      </c>
    </row>
    <row r="4238" spans="14:15" ht="12.65" customHeight="1" x14ac:dyDescent="0.25">
      <c r="N4238" s="21">
        <v>40518</v>
      </c>
      <c r="O4238" s="17">
        <v>2.8000000000000001E-2</v>
      </c>
    </row>
    <row r="4239" spans="14:15" ht="12.65" customHeight="1" x14ac:dyDescent="0.25">
      <c r="N4239" s="21">
        <v>40519</v>
      </c>
      <c r="O4239" s="17">
        <v>2.8000000000000001E-2</v>
      </c>
    </row>
    <row r="4240" spans="14:15" ht="12.65" customHeight="1" x14ac:dyDescent="0.25">
      <c r="N4240" s="21">
        <v>40520</v>
      </c>
      <c r="O4240" s="17">
        <v>2.8000000000000001E-2</v>
      </c>
    </row>
    <row r="4241" spans="14:15" ht="12.65" customHeight="1" x14ac:dyDescent="0.25">
      <c r="N4241" s="21">
        <v>40521</v>
      </c>
      <c r="O4241" s="17">
        <v>2.8000000000000001E-2</v>
      </c>
    </row>
    <row r="4242" spans="14:15" ht="12.65" customHeight="1" x14ac:dyDescent="0.25">
      <c r="N4242" s="21">
        <v>40522</v>
      </c>
      <c r="O4242" s="17">
        <v>2.8000000000000001E-2</v>
      </c>
    </row>
    <row r="4243" spans="14:15" ht="12.65" customHeight="1" x14ac:dyDescent="0.25">
      <c r="N4243" s="21">
        <v>40525</v>
      </c>
      <c r="O4243" s="17">
        <v>2.8000000000000001E-2</v>
      </c>
    </row>
    <row r="4244" spans="14:15" ht="12.65" customHeight="1" x14ac:dyDescent="0.25">
      <c r="N4244" s="21">
        <v>40526</v>
      </c>
      <c r="O4244" s="17">
        <v>2.8000000000000001E-2</v>
      </c>
    </row>
    <row r="4245" spans="14:15" ht="12.65" customHeight="1" x14ac:dyDescent="0.25">
      <c r="N4245" s="21">
        <v>40527</v>
      </c>
      <c r="O4245" s="17">
        <v>2.8000000000000001E-2</v>
      </c>
    </row>
    <row r="4246" spans="14:15" ht="12.65" customHeight="1" x14ac:dyDescent="0.25">
      <c r="N4246" s="21">
        <v>40528</v>
      </c>
      <c r="O4246" s="17">
        <v>2.8000000000000001E-2</v>
      </c>
    </row>
    <row r="4247" spans="14:15" ht="12.65" customHeight="1" x14ac:dyDescent="0.25">
      <c r="N4247" s="21">
        <v>40529</v>
      </c>
      <c r="O4247" s="17">
        <v>2.8000000000000001E-2</v>
      </c>
    </row>
    <row r="4248" spans="14:15" ht="12.65" customHeight="1" x14ac:dyDescent="0.25">
      <c r="N4248" s="21">
        <v>40532</v>
      </c>
      <c r="O4248" s="17">
        <v>2.8000000000000001E-2</v>
      </c>
    </row>
    <row r="4249" spans="14:15" ht="12.65" customHeight="1" x14ac:dyDescent="0.25">
      <c r="N4249" s="21">
        <v>40533</v>
      </c>
      <c r="O4249" s="17">
        <v>2.8000000000000001E-2</v>
      </c>
    </row>
    <row r="4250" spans="14:15" ht="12.65" customHeight="1" x14ac:dyDescent="0.25">
      <c r="N4250" s="21">
        <v>40534</v>
      </c>
      <c r="O4250" s="17">
        <v>2.8000000000000001E-2</v>
      </c>
    </row>
    <row r="4251" spans="14:15" ht="12.65" customHeight="1" x14ac:dyDescent="0.25">
      <c r="N4251" s="21">
        <v>40535</v>
      </c>
      <c r="O4251" s="17">
        <v>2.8000000000000001E-2</v>
      </c>
    </row>
    <row r="4252" spans="14:15" ht="12.65" customHeight="1" x14ac:dyDescent="0.25">
      <c r="N4252" s="21">
        <v>40536</v>
      </c>
      <c r="O4252" s="17">
        <v>2.8000000000000001E-2</v>
      </c>
    </row>
    <row r="4253" spans="14:15" ht="12.65" customHeight="1" x14ac:dyDescent="0.25">
      <c r="N4253" s="21">
        <v>40539</v>
      </c>
      <c r="O4253" s="17">
        <v>2.8000000000000001E-2</v>
      </c>
    </row>
    <row r="4254" spans="14:15" ht="12.65" customHeight="1" x14ac:dyDescent="0.25">
      <c r="N4254" s="21">
        <v>40540</v>
      </c>
      <c r="O4254" s="17">
        <v>2.8000000000000001E-2</v>
      </c>
    </row>
    <row r="4255" spans="14:15" ht="12.65" customHeight="1" x14ac:dyDescent="0.25">
      <c r="N4255" s="21">
        <v>40541</v>
      </c>
      <c r="O4255" s="17">
        <v>2.8000000000000001E-2</v>
      </c>
    </row>
    <row r="4256" spans="14:15" ht="12.65" customHeight="1" x14ac:dyDescent="0.25">
      <c r="N4256" s="21">
        <v>40542</v>
      </c>
      <c r="O4256" s="17">
        <v>2.8000000000000001E-2</v>
      </c>
    </row>
    <row r="4257" spans="14:15" ht="12.65" customHeight="1" x14ac:dyDescent="0.25">
      <c r="N4257" s="21">
        <v>40543</v>
      </c>
      <c r="O4257" s="17">
        <v>2.8000000000000001E-2</v>
      </c>
    </row>
    <row r="4258" spans="14:15" ht="12.65" customHeight="1" x14ac:dyDescent="0.25">
      <c r="N4258" s="21">
        <v>40546</v>
      </c>
      <c r="O4258" s="17">
        <v>2.8000000000000001E-2</v>
      </c>
    </row>
    <row r="4259" spans="14:15" ht="12.65" customHeight="1" x14ac:dyDescent="0.25">
      <c r="N4259" s="21">
        <v>40547</v>
      </c>
      <c r="O4259" s="17">
        <v>2.8000000000000001E-2</v>
      </c>
    </row>
    <row r="4260" spans="14:15" ht="12.65" customHeight="1" x14ac:dyDescent="0.25">
      <c r="N4260" s="21">
        <v>40548</v>
      </c>
      <c r="O4260" s="17">
        <v>2.8000000000000001E-2</v>
      </c>
    </row>
    <row r="4261" spans="14:15" ht="12.65" customHeight="1" x14ac:dyDescent="0.25">
      <c r="N4261" s="21">
        <v>40549</v>
      </c>
      <c r="O4261" s="17">
        <v>2.8000000000000001E-2</v>
      </c>
    </row>
    <row r="4262" spans="14:15" ht="12.65" customHeight="1" x14ac:dyDescent="0.25">
      <c r="N4262" s="21">
        <v>40550</v>
      </c>
      <c r="O4262" s="17">
        <v>2.8000000000000001E-2</v>
      </c>
    </row>
    <row r="4263" spans="14:15" ht="12.65" customHeight="1" x14ac:dyDescent="0.25">
      <c r="N4263" s="21">
        <v>40553</v>
      </c>
      <c r="O4263" s="17">
        <v>2.8000000000000001E-2</v>
      </c>
    </row>
    <row r="4264" spans="14:15" ht="12.65" customHeight="1" x14ac:dyDescent="0.25">
      <c r="N4264" s="21">
        <v>40554</v>
      </c>
      <c r="O4264" s="17">
        <v>2.8000000000000001E-2</v>
      </c>
    </row>
    <row r="4265" spans="14:15" ht="12.65" customHeight="1" x14ac:dyDescent="0.25">
      <c r="N4265" s="21">
        <v>40555</v>
      </c>
      <c r="O4265" s="17">
        <v>2.8000000000000001E-2</v>
      </c>
    </row>
    <row r="4266" spans="14:15" ht="12.65" customHeight="1" x14ac:dyDescent="0.25">
      <c r="N4266" s="21">
        <v>40556</v>
      </c>
      <c r="O4266" s="17">
        <v>2.9749999999999999E-2</v>
      </c>
    </row>
    <row r="4267" spans="14:15" ht="12.65" customHeight="1" x14ac:dyDescent="0.25">
      <c r="N4267" s="21">
        <v>40557</v>
      </c>
      <c r="O4267" s="17">
        <v>2.98E-2</v>
      </c>
    </row>
    <row r="4268" spans="14:15" ht="12.65" customHeight="1" x14ac:dyDescent="0.25">
      <c r="N4268" s="21">
        <v>40560</v>
      </c>
      <c r="O4268" s="17">
        <v>2.98E-2</v>
      </c>
    </row>
    <row r="4269" spans="14:15" ht="12.65" customHeight="1" x14ac:dyDescent="0.25">
      <c r="N4269" s="21">
        <v>40561</v>
      </c>
      <c r="O4269" s="17">
        <v>2.98E-2</v>
      </c>
    </row>
    <row r="4270" spans="14:15" ht="12.65" customHeight="1" x14ac:dyDescent="0.25">
      <c r="N4270" s="21">
        <v>40562</v>
      </c>
      <c r="O4270" s="17">
        <v>2.98E-2</v>
      </c>
    </row>
    <row r="4271" spans="14:15" ht="12.65" customHeight="1" x14ac:dyDescent="0.25">
      <c r="N4271" s="21">
        <v>40563</v>
      </c>
      <c r="O4271" s="17">
        <v>0.03</v>
      </c>
    </row>
    <row r="4272" spans="14:15" ht="12.65" customHeight="1" x14ac:dyDescent="0.25">
      <c r="N4272" s="21">
        <v>40564</v>
      </c>
      <c r="O4272" s="17">
        <v>0.03</v>
      </c>
    </row>
    <row r="4273" spans="14:15" ht="12.65" customHeight="1" x14ac:dyDescent="0.25">
      <c r="N4273" s="21">
        <v>40567</v>
      </c>
      <c r="O4273" s="17">
        <v>3.0099999999999998E-2</v>
      </c>
    </row>
    <row r="4274" spans="14:15" ht="12.65" customHeight="1" x14ac:dyDescent="0.25">
      <c r="N4274" s="21">
        <v>40568</v>
      </c>
      <c r="O4274" s="17">
        <v>3.0099999999999998E-2</v>
      </c>
    </row>
    <row r="4275" spans="14:15" ht="12.65" customHeight="1" x14ac:dyDescent="0.25">
      <c r="N4275" s="21">
        <v>40569</v>
      </c>
      <c r="O4275" s="17">
        <v>3.0099999999999998E-2</v>
      </c>
    </row>
    <row r="4276" spans="14:15" ht="12.65" customHeight="1" x14ac:dyDescent="0.25">
      <c r="N4276" s="21">
        <v>40570</v>
      </c>
      <c r="O4276" s="17">
        <v>3.0200000000000001E-2</v>
      </c>
    </row>
    <row r="4277" spans="14:15" ht="12.65" customHeight="1" x14ac:dyDescent="0.25">
      <c r="N4277" s="21">
        <v>40571</v>
      </c>
      <c r="O4277" s="17">
        <v>3.0300000000000001E-2</v>
      </c>
    </row>
    <row r="4278" spans="14:15" ht="12.65" customHeight="1" x14ac:dyDescent="0.25">
      <c r="N4278" s="21">
        <v>40574</v>
      </c>
      <c r="O4278" s="17">
        <v>3.0499999999999999E-2</v>
      </c>
    </row>
    <row r="4279" spans="14:15" ht="12.65" customHeight="1" x14ac:dyDescent="0.25">
      <c r="N4279" s="21">
        <v>40575</v>
      </c>
      <c r="O4279" s="17">
        <v>3.0499999999999999E-2</v>
      </c>
    </row>
    <row r="4280" spans="14:15" ht="12.65" customHeight="1" x14ac:dyDescent="0.25">
      <c r="N4280" s="21">
        <v>40581</v>
      </c>
      <c r="O4280" s="17">
        <v>3.0800000000000001E-2</v>
      </c>
    </row>
    <row r="4281" spans="14:15" ht="12.65" customHeight="1" x14ac:dyDescent="0.25">
      <c r="N4281" s="21">
        <v>40582</v>
      </c>
      <c r="O4281" s="17">
        <v>3.09E-2</v>
      </c>
    </row>
    <row r="4282" spans="14:15" ht="12.65" customHeight="1" x14ac:dyDescent="0.25">
      <c r="N4282" s="21">
        <v>40583</v>
      </c>
      <c r="O4282" s="17">
        <v>3.09E-2</v>
      </c>
    </row>
    <row r="4283" spans="14:15" ht="12.65" customHeight="1" x14ac:dyDescent="0.25">
      <c r="N4283" s="21">
        <v>40584</v>
      </c>
      <c r="O4283" s="17">
        <v>3.1099999999999999E-2</v>
      </c>
    </row>
    <row r="4284" spans="14:15" ht="12.65" customHeight="1" x14ac:dyDescent="0.25">
      <c r="N4284" s="21">
        <v>40585</v>
      </c>
      <c r="O4284" s="17">
        <v>3.1199999999999999E-2</v>
      </c>
    </row>
    <row r="4285" spans="14:15" ht="12.65" customHeight="1" x14ac:dyDescent="0.25">
      <c r="N4285" s="21">
        <v>40588</v>
      </c>
      <c r="O4285" s="17">
        <v>3.1300000000000001E-2</v>
      </c>
    </row>
    <row r="4286" spans="14:15" ht="12.65" customHeight="1" x14ac:dyDescent="0.25">
      <c r="N4286" s="21">
        <v>40589</v>
      </c>
      <c r="O4286" s="17">
        <v>3.1300000000000001E-2</v>
      </c>
    </row>
    <row r="4287" spans="14:15" ht="12.65" customHeight="1" x14ac:dyDescent="0.25">
      <c r="N4287" s="21">
        <v>40590</v>
      </c>
      <c r="O4287" s="17">
        <v>3.1399999999999997E-2</v>
      </c>
    </row>
    <row r="4288" spans="14:15" ht="12.65" customHeight="1" x14ac:dyDescent="0.25">
      <c r="N4288" s="21">
        <v>40591</v>
      </c>
      <c r="O4288" s="17">
        <v>3.15E-2</v>
      </c>
    </row>
    <row r="4289" spans="14:15" ht="12.65" customHeight="1" x14ac:dyDescent="0.25">
      <c r="N4289" s="21">
        <v>40592</v>
      </c>
      <c r="O4289" s="17">
        <v>3.15E-2</v>
      </c>
    </row>
    <row r="4290" spans="14:15" ht="12.65" customHeight="1" x14ac:dyDescent="0.25">
      <c r="N4290" s="21">
        <v>40595</v>
      </c>
      <c r="O4290" s="17">
        <v>3.15E-2</v>
      </c>
    </row>
    <row r="4291" spans="14:15" ht="12.65" customHeight="1" x14ac:dyDescent="0.25">
      <c r="N4291" s="21">
        <v>40596</v>
      </c>
      <c r="O4291" s="17">
        <v>3.15E-2</v>
      </c>
    </row>
    <row r="4292" spans="14:15" ht="12.65" customHeight="1" x14ac:dyDescent="0.25">
      <c r="N4292" s="21">
        <v>40597</v>
      </c>
      <c r="O4292" s="17">
        <v>3.15E-2</v>
      </c>
    </row>
    <row r="4293" spans="14:15" ht="12.65" customHeight="1" x14ac:dyDescent="0.25">
      <c r="N4293" s="21">
        <v>40598</v>
      </c>
      <c r="O4293" s="17">
        <v>3.1600000000000003E-2</v>
      </c>
    </row>
    <row r="4294" spans="14:15" ht="12.65" customHeight="1" x14ac:dyDescent="0.25">
      <c r="N4294" s="21">
        <v>40599</v>
      </c>
      <c r="O4294" s="17">
        <v>3.1600000000000003E-2</v>
      </c>
    </row>
    <row r="4295" spans="14:15" ht="12.65" customHeight="1" x14ac:dyDescent="0.25">
      <c r="N4295" s="21">
        <v>40602</v>
      </c>
      <c r="O4295" s="17">
        <v>3.1699999999999999E-2</v>
      </c>
    </row>
    <row r="4296" spans="14:15" ht="12.65" customHeight="1" x14ac:dyDescent="0.25">
      <c r="N4296" s="21">
        <v>40604</v>
      </c>
      <c r="O4296" s="17">
        <v>3.1699999999999999E-2</v>
      </c>
    </row>
    <row r="4297" spans="14:15" ht="12.65" customHeight="1" x14ac:dyDescent="0.25">
      <c r="N4297" s="21">
        <v>40605</v>
      </c>
      <c r="O4297" s="17">
        <v>3.2300000000000002E-2</v>
      </c>
    </row>
    <row r="4298" spans="14:15" ht="12.65" customHeight="1" x14ac:dyDescent="0.25">
      <c r="N4298" s="21">
        <v>40606</v>
      </c>
      <c r="O4298" s="17">
        <v>3.27E-2</v>
      </c>
    </row>
    <row r="4299" spans="14:15" ht="12.65" customHeight="1" x14ac:dyDescent="0.25">
      <c r="N4299" s="21">
        <v>40609</v>
      </c>
      <c r="O4299" s="17">
        <v>3.2849999999999997E-2</v>
      </c>
    </row>
    <row r="4300" spans="14:15" ht="12.65" customHeight="1" x14ac:dyDescent="0.25">
      <c r="N4300" s="21">
        <v>40610</v>
      </c>
      <c r="O4300" s="17">
        <v>3.3000000000000002E-2</v>
      </c>
    </row>
    <row r="4301" spans="14:15" ht="12.65" customHeight="1" x14ac:dyDescent="0.25">
      <c r="N4301" s="21">
        <v>40611</v>
      </c>
      <c r="O4301" s="17">
        <v>3.3000000000000002E-2</v>
      </c>
    </row>
    <row r="4302" spans="14:15" ht="12.65" customHeight="1" x14ac:dyDescent="0.25">
      <c r="N4302" s="21">
        <v>40612</v>
      </c>
      <c r="O4302" s="17">
        <v>3.39E-2</v>
      </c>
    </row>
    <row r="4303" spans="14:15" ht="12.65" customHeight="1" x14ac:dyDescent="0.25">
      <c r="N4303" s="21">
        <v>40613</v>
      </c>
      <c r="O4303" s="17">
        <v>3.39E-2</v>
      </c>
    </row>
    <row r="4304" spans="14:15" ht="12.65" customHeight="1" x14ac:dyDescent="0.25">
      <c r="N4304" s="21">
        <v>40616</v>
      </c>
      <c r="O4304" s="17">
        <v>3.39E-2</v>
      </c>
    </row>
    <row r="4305" spans="14:15" ht="12.65" customHeight="1" x14ac:dyDescent="0.25">
      <c r="N4305" s="21">
        <v>40617</v>
      </c>
      <c r="O4305" s="17">
        <v>3.39E-2</v>
      </c>
    </row>
    <row r="4306" spans="14:15" ht="12.65" customHeight="1" x14ac:dyDescent="0.25">
      <c r="N4306" s="21">
        <v>40618</v>
      </c>
      <c r="O4306" s="17">
        <v>3.39E-2</v>
      </c>
    </row>
    <row r="4307" spans="14:15" ht="12.65" customHeight="1" x14ac:dyDescent="0.25">
      <c r="N4307" s="21">
        <v>40619</v>
      </c>
      <c r="O4307" s="17">
        <v>3.39E-2</v>
      </c>
    </row>
    <row r="4308" spans="14:15" ht="12.65" customHeight="1" x14ac:dyDescent="0.25">
      <c r="N4308" s="21">
        <v>40620</v>
      </c>
      <c r="O4308" s="17">
        <v>3.39E-2</v>
      </c>
    </row>
    <row r="4309" spans="14:15" ht="12.65" customHeight="1" x14ac:dyDescent="0.25">
      <c r="N4309" s="21">
        <v>40623</v>
      </c>
      <c r="O4309" s="17">
        <v>3.39E-2</v>
      </c>
    </row>
    <row r="4310" spans="14:15" ht="12.65" customHeight="1" x14ac:dyDescent="0.25">
      <c r="N4310" s="21">
        <v>40624</v>
      </c>
      <c r="O4310" s="17">
        <v>3.39E-2</v>
      </c>
    </row>
    <row r="4311" spans="14:15" ht="12.65" customHeight="1" x14ac:dyDescent="0.25">
      <c r="N4311" s="21">
        <v>40625</v>
      </c>
      <c r="O4311" s="17">
        <v>3.39E-2</v>
      </c>
    </row>
    <row r="4312" spans="14:15" ht="12.65" customHeight="1" x14ac:dyDescent="0.25">
      <c r="N4312" s="21">
        <v>40626</v>
      </c>
      <c r="O4312" s="17">
        <v>3.39E-2</v>
      </c>
    </row>
    <row r="4313" spans="14:15" ht="12.65" customHeight="1" x14ac:dyDescent="0.25">
      <c r="N4313" s="21">
        <v>40627</v>
      </c>
      <c r="O4313" s="17">
        <v>3.39E-2</v>
      </c>
    </row>
    <row r="4314" spans="14:15" ht="12.65" customHeight="1" x14ac:dyDescent="0.25">
      <c r="N4314" s="21">
        <v>40630</v>
      </c>
      <c r="O4314" s="17">
        <v>3.39E-2</v>
      </c>
    </row>
    <row r="4315" spans="14:15" ht="12.65" customHeight="1" x14ac:dyDescent="0.25">
      <c r="N4315" s="21">
        <v>40631</v>
      </c>
      <c r="O4315" s="17">
        <v>3.39E-2</v>
      </c>
    </row>
    <row r="4316" spans="14:15" ht="12.65" customHeight="1" x14ac:dyDescent="0.25">
      <c r="N4316" s="21">
        <v>40632</v>
      </c>
      <c r="O4316" s="17">
        <v>3.39E-2</v>
      </c>
    </row>
    <row r="4317" spans="14:15" ht="12.65" customHeight="1" x14ac:dyDescent="0.25">
      <c r="N4317" s="21">
        <v>40633</v>
      </c>
      <c r="O4317" s="17">
        <v>3.39E-2</v>
      </c>
    </row>
    <row r="4318" spans="14:15" ht="12.65" customHeight="1" x14ac:dyDescent="0.25">
      <c r="N4318" s="21">
        <v>40634</v>
      </c>
      <c r="O4318" s="17">
        <v>3.39E-2</v>
      </c>
    </row>
    <row r="4319" spans="14:15" ht="12.65" customHeight="1" x14ac:dyDescent="0.25">
      <c r="N4319" s="21">
        <v>40637</v>
      </c>
      <c r="O4319" s="17">
        <v>3.39E-2</v>
      </c>
    </row>
    <row r="4320" spans="14:15" ht="12.65" customHeight="1" x14ac:dyDescent="0.25">
      <c r="N4320" s="21">
        <v>40638</v>
      </c>
      <c r="O4320" s="17">
        <v>3.39E-2</v>
      </c>
    </row>
    <row r="4321" spans="14:15" ht="12.65" customHeight="1" x14ac:dyDescent="0.25">
      <c r="N4321" s="21">
        <v>40639</v>
      </c>
      <c r="O4321" s="17">
        <v>3.39E-2</v>
      </c>
    </row>
    <row r="4322" spans="14:15" ht="12.65" customHeight="1" x14ac:dyDescent="0.25">
      <c r="N4322" s="21">
        <v>40640</v>
      </c>
      <c r="O4322" s="17">
        <v>3.39E-2</v>
      </c>
    </row>
    <row r="4323" spans="14:15" ht="12.65" customHeight="1" x14ac:dyDescent="0.25">
      <c r="N4323" s="21">
        <v>40641</v>
      </c>
      <c r="O4323" s="17">
        <v>3.39E-2</v>
      </c>
    </row>
    <row r="4324" spans="14:15" ht="12.65" customHeight="1" x14ac:dyDescent="0.25">
      <c r="N4324" s="21">
        <v>40644</v>
      </c>
      <c r="O4324" s="17">
        <v>3.4000000000000002E-2</v>
      </c>
    </row>
    <row r="4325" spans="14:15" ht="12.65" customHeight="1" x14ac:dyDescent="0.25">
      <c r="N4325" s="21">
        <v>40645</v>
      </c>
      <c r="O4325" s="17">
        <v>3.4000000000000002E-2</v>
      </c>
    </row>
    <row r="4326" spans="14:15" ht="12.65" customHeight="1" x14ac:dyDescent="0.25">
      <c r="N4326" s="21">
        <v>40646</v>
      </c>
      <c r="O4326" s="17">
        <v>3.4000000000000002E-2</v>
      </c>
    </row>
    <row r="4327" spans="14:15" ht="12.65" customHeight="1" x14ac:dyDescent="0.25">
      <c r="N4327" s="21">
        <v>40647</v>
      </c>
      <c r="O4327" s="17">
        <v>3.4000000000000002E-2</v>
      </c>
    </row>
    <row r="4328" spans="14:15" ht="12.65" customHeight="1" x14ac:dyDescent="0.25">
      <c r="N4328" s="21">
        <v>40648</v>
      </c>
      <c r="O4328" s="17">
        <v>3.4000000000000002E-2</v>
      </c>
    </row>
    <row r="4329" spans="14:15" ht="12.65" customHeight="1" x14ac:dyDescent="0.25">
      <c r="N4329" s="21">
        <v>40651</v>
      </c>
      <c r="O4329" s="17">
        <v>3.4000000000000002E-2</v>
      </c>
    </row>
    <row r="4330" spans="14:15" ht="12.65" customHeight="1" x14ac:dyDescent="0.25">
      <c r="N4330" s="21">
        <v>40652</v>
      </c>
      <c r="O4330" s="17">
        <v>3.4000000000000002E-2</v>
      </c>
    </row>
    <row r="4331" spans="14:15" ht="12.65" customHeight="1" x14ac:dyDescent="0.25">
      <c r="N4331" s="21">
        <v>40653</v>
      </c>
      <c r="O4331" s="17">
        <v>3.4000000000000002E-2</v>
      </c>
    </row>
    <row r="4332" spans="14:15" ht="12.65" customHeight="1" x14ac:dyDescent="0.25">
      <c r="N4332" s="21">
        <v>40654</v>
      </c>
      <c r="O4332" s="17">
        <v>3.4000000000000002E-2</v>
      </c>
    </row>
    <row r="4333" spans="14:15" ht="12.65" customHeight="1" x14ac:dyDescent="0.25">
      <c r="N4333" s="21">
        <v>40655</v>
      </c>
      <c r="O4333" s="17">
        <v>3.4099999999999998E-2</v>
      </c>
    </row>
    <row r="4334" spans="14:15" ht="12.65" customHeight="1" x14ac:dyDescent="0.25">
      <c r="N4334" s="21">
        <v>40658</v>
      </c>
      <c r="O4334" s="17">
        <v>3.4099999999999998E-2</v>
      </c>
    </row>
    <row r="4335" spans="14:15" ht="12.65" customHeight="1" x14ac:dyDescent="0.25">
      <c r="N4335" s="21">
        <v>40659</v>
      </c>
      <c r="O4335" s="17">
        <v>3.4099999999999998E-2</v>
      </c>
    </row>
    <row r="4336" spans="14:15" ht="12.65" customHeight="1" x14ac:dyDescent="0.25">
      <c r="N4336" s="21">
        <v>40660</v>
      </c>
      <c r="O4336" s="17">
        <v>3.4200000000000001E-2</v>
      </c>
    </row>
    <row r="4337" spans="14:15" ht="12.65" customHeight="1" x14ac:dyDescent="0.25">
      <c r="N4337" s="21">
        <v>40661</v>
      </c>
      <c r="O4337" s="17">
        <v>3.4200000000000001E-2</v>
      </c>
    </row>
    <row r="4338" spans="14:15" ht="12.65" customHeight="1" x14ac:dyDescent="0.25">
      <c r="N4338" s="21">
        <v>40662</v>
      </c>
      <c r="O4338" s="17">
        <v>3.4200000000000001E-2</v>
      </c>
    </row>
    <row r="4339" spans="14:15" ht="12.65" customHeight="1" x14ac:dyDescent="0.25">
      <c r="N4339" s="21">
        <v>40665</v>
      </c>
      <c r="O4339" s="17">
        <v>3.4299999999999997E-2</v>
      </c>
    </row>
    <row r="4340" spans="14:15" ht="12.65" customHeight="1" x14ac:dyDescent="0.25">
      <c r="N4340" s="21">
        <v>40666</v>
      </c>
      <c r="O4340" s="17">
        <v>3.4599999999999999E-2</v>
      </c>
    </row>
    <row r="4341" spans="14:15" ht="12.65" customHeight="1" x14ac:dyDescent="0.25">
      <c r="N4341" s="21">
        <v>40667</v>
      </c>
      <c r="O4341" s="17">
        <v>3.4599999999999999E-2</v>
      </c>
    </row>
    <row r="4342" spans="14:15" ht="12.65" customHeight="1" x14ac:dyDescent="0.25">
      <c r="N4342" s="21">
        <v>40669</v>
      </c>
      <c r="O4342" s="17">
        <v>3.44E-2</v>
      </c>
    </row>
    <row r="4343" spans="14:15" ht="12.65" customHeight="1" x14ac:dyDescent="0.25">
      <c r="N4343" s="21">
        <v>40672</v>
      </c>
      <c r="O4343" s="17">
        <v>3.4599999999999999E-2</v>
      </c>
    </row>
    <row r="4344" spans="14:15" ht="12.65" customHeight="1" x14ac:dyDescent="0.25">
      <c r="N4344" s="21">
        <v>40674</v>
      </c>
      <c r="O4344" s="17">
        <v>3.4599999999999999E-2</v>
      </c>
    </row>
    <row r="4345" spans="14:15" ht="12.65" customHeight="1" x14ac:dyDescent="0.25">
      <c r="N4345" s="21">
        <v>40675</v>
      </c>
      <c r="O4345" s="17">
        <v>3.4599999999999999E-2</v>
      </c>
    </row>
    <row r="4346" spans="14:15" ht="12.65" customHeight="1" x14ac:dyDescent="0.25">
      <c r="N4346" s="21">
        <v>40676</v>
      </c>
      <c r="O4346" s="17">
        <v>3.4599999999999999E-2</v>
      </c>
    </row>
    <row r="4347" spans="14:15" ht="12.65" customHeight="1" x14ac:dyDescent="0.25">
      <c r="N4347" s="21">
        <v>40679</v>
      </c>
      <c r="O4347" s="17">
        <v>3.4599999999999999E-2</v>
      </c>
    </row>
    <row r="4348" spans="14:15" ht="12.65" customHeight="1" x14ac:dyDescent="0.25">
      <c r="N4348" s="21">
        <v>40680</v>
      </c>
      <c r="O4348" s="17">
        <v>3.4599999999999999E-2</v>
      </c>
    </row>
    <row r="4349" spans="14:15" ht="12.65" customHeight="1" x14ac:dyDescent="0.25">
      <c r="N4349" s="21">
        <v>40681</v>
      </c>
      <c r="O4349" s="17">
        <v>3.4599999999999999E-2</v>
      </c>
    </row>
    <row r="4350" spans="14:15" ht="12.65" customHeight="1" x14ac:dyDescent="0.25">
      <c r="N4350" s="21">
        <v>40682</v>
      </c>
      <c r="O4350" s="17">
        <v>3.4599999999999999E-2</v>
      </c>
    </row>
    <row r="4351" spans="14:15" ht="12.65" customHeight="1" x14ac:dyDescent="0.25">
      <c r="N4351" s="21">
        <v>40683</v>
      </c>
      <c r="O4351" s="17">
        <v>3.4599999999999999E-2</v>
      </c>
    </row>
    <row r="4352" spans="14:15" ht="12.65" customHeight="1" x14ac:dyDescent="0.25">
      <c r="N4352" s="21">
        <v>40686</v>
      </c>
      <c r="O4352" s="17">
        <v>3.4599999999999999E-2</v>
      </c>
    </row>
    <row r="4353" spans="14:15" ht="12.65" customHeight="1" x14ac:dyDescent="0.25">
      <c r="N4353" s="21">
        <v>40687</v>
      </c>
      <c r="O4353" s="17">
        <v>3.4599999999999999E-2</v>
      </c>
    </row>
    <row r="4354" spans="14:15" ht="12.65" customHeight="1" x14ac:dyDescent="0.25">
      <c r="N4354" s="21">
        <v>40688</v>
      </c>
      <c r="O4354" s="17">
        <v>3.4599999999999999E-2</v>
      </c>
    </row>
    <row r="4355" spans="14:15" ht="12.65" customHeight="1" x14ac:dyDescent="0.25">
      <c r="N4355" s="21">
        <v>40689</v>
      </c>
      <c r="O4355" s="17">
        <v>3.4599999999999999E-2</v>
      </c>
    </row>
    <row r="4356" spans="14:15" ht="12.65" customHeight="1" x14ac:dyDescent="0.25">
      <c r="N4356" s="21">
        <v>40690</v>
      </c>
      <c r="O4356" s="17">
        <v>3.4599999999999999E-2</v>
      </c>
    </row>
    <row r="4357" spans="14:15" ht="12.65" customHeight="1" x14ac:dyDescent="0.25">
      <c r="N4357" s="21">
        <v>40693</v>
      </c>
      <c r="O4357" s="17">
        <v>3.4599999999999999E-2</v>
      </c>
    </row>
    <row r="4358" spans="14:15" ht="12.65" customHeight="1" x14ac:dyDescent="0.25">
      <c r="N4358" s="21">
        <v>40694</v>
      </c>
      <c r="O4358" s="17">
        <v>3.4599999999999999E-2</v>
      </c>
    </row>
    <row r="4359" spans="14:15" ht="12.65" customHeight="1" x14ac:dyDescent="0.25">
      <c r="N4359" s="21">
        <v>40695</v>
      </c>
      <c r="O4359" s="17">
        <v>3.4599999999999999E-2</v>
      </c>
    </row>
    <row r="4360" spans="14:15" ht="12.65" customHeight="1" x14ac:dyDescent="0.25">
      <c r="N4360" s="21">
        <v>40696</v>
      </c>
      <c r="O4360" s="17">
        <v>3.4599999999999999E-2</v>
      </c>
    </row>
    <row r="4361" spans="14:15" ht="12.65" customHeight="1" x14ac:dyDescent="0.25">
      <c r="N4361" s="21">
        <v>40697</v>
      </c>
      <c r="O4361" s="17">
        <v>3.4599999999999999E-2</v>
      </c>
    </row>
    <row r="4362" spans="14:15" ht="12.65" customHeight="1" x14ac:dyDescent="0.25">
      <c r="N4362" s="21">
        <v>40701</v>
      </c>
      <c r="O4362" s="17">
        <v>3.4599999999999999E-2</v>
      </c>
    </row>
    <row r="4363" spans="14:15" ht="12.65" customHeight="1" x14ac:dyDescent="0.25">
      <c r="N4363" s="21">
        <v>40702</v>
      </c>
      <c r="O4363" s="17">
        <v>3.4599999999999999E-2</v>
      </c>
    </row>
    <row r="4364" spans="14:15" ht="12.65" customHeight="1" x14ac:dyDescent="0.25">
      <c r="N4364" s="21">
        <v>40703</v>
      </c>
      <c r="O4364" s="17">
        <v>3.4599999999999999E-2</v>
      </c>
    </row>
    <row r="4365" spans="14:15" ht="12.65" customHeight="1" x14ac:dyDescent="0.25">
      <c r="N4365" s="21">
        <v>40704</v>
      </c>
      <c r="O4365" s="17">
        <v>3.5549999999999998E-2</v>
      </c>
    </row>
    <row r="4366" spans="14:15" ht="12.65" customHeight="1" x14ac:dyDescent="0.25">
      <c r="N4366" s="21">
        <v>40707</v>
      </c>
      <c r="O4366" s="17">
        <v>3.56E-2</v>
      </c>
    </row>
    <row r="4367" spans="14:15" ht="12.65" customHeight="1" x14ac:dyDescent="0.25">
      <c r="N4367" s="21">
        <v>40708</v>
      </c>
      <c r="O4367" s="17">
        <v>3.56E-2</v>
      </c>
    </row>
    <row r="4368" spans="14:15" ht="12.65" customHeight="1" x14ac:dyDescent="0.25">
      <c r="N4368" s="21">
        <v>40709</v>
      </c>
      <c r="O4368" s="17">
        <v>3.56E-2</v>
      </c>
    </row>
    <row r="4369" spans="14:15" ht="12.65" customHeight="1" x14ac:dyDescent="0.25">
      <c r="N4369" s="21">
        <v>40710</v>
      </c>
      <c r="O4369" s="17">
        <v>3.56E-2</v>
      </c>
    </row>
    <row r="4370" spans="14:15" ht="12.65" customHeight="1" x14ac:dyDescent="0.25">
      <c r="N4370" s="21">
        <v>40711</v>
      </c>
      <c r="O4370" s="17">
        <v>3.56E-2</v>
      </c>
    </row>
    <row r="4371" spans="14:15" ht="12.65" customHeight="1" x14ac:dyDescent="0.25">
      <c r="N4371" s="21">
        <v>40714</v>
      </c>
      <c r="O4371" s="17">
        <v>3.56E-2</v>
      </c>
    </row>
    <row r="4372" spans="14:15" ht="12.65" customHeight="1" x14ac:dyDescent="0.25">
      <c r="N4372" s="21">
        <v>40715</v>
      </c>
      <c r="O4372" s="17">
        <v>3.56E-2</v>
      </c>
    </row>
    <row r="4373" spans="14:15" ht="12.65" customHeight="1" x14ac:dyDescent="0.25">
      <c r="N4373" s="21">
        <v>40716</v>
      </c>
      <c r="O4373" s="17">
        <v>3.56E-2</v>
      </c>
    </row>
    <row r="4374" spans="14:15" ht="12.65" customHeight="1" x14ac:dyDescent="0.25">
      <c r="N4374" s="21">
        <v>40717</v>
      </c>
      <c r="O4374" s="17">
        <v>3.56E-2</v>
      </c>
    </row>
    <row r="4375" spans="14:15" ht="12.65" customHeight="1" x14ac:dyDescent="0.25">
      <c r="N4375" s="21">
        <v>40718</v>
      </c>
      <c r="O4375" s="17">
        <v>3.56E-2</v>
      </c>
    </row>
    <row r="4376" spans="14:15" ht="12.65" customHeight="1" x14ac:dyDescent="0.25">
      <c r="N4376" s="21">
        <v>40721</v>
      </c>
      <c r="O4376" s="17">
        <v>3.56E-2</v>
      </c>
    </row>
    <row r="4377" spans="14:15" ht="12.65" customHeight="1" x14ac:dyDescent="0.25">
      <c r="N4377" s="21">
        <v>40722</v>
      </c>
      <c r="O4377" s="17">
        <v>3.5700000000000003E-2</v>
      </c>
    </row>
    <row r="4378" spans="14:15" ht="12.65" customHeight="1" x14ac:dyDescent="0.25">
      <c r="N4378" s="21">
        <v>40723</v>
      </c>
      <c r="O4378" s="17">
        <v>3.5700000000000003E-2</v>
      </c>
    </row>
    <row r="4379" spans="14:15" ht="12.65" customHeight="1" x14ac:dyDescent="0.25">
      <c r="N4379" s="21">
        <v>40724</v>
      </c>
      <c r="O4379" s="17">
        <v>3.5700000000000003E-2</v>
      </c>
    </row>
    <row r="4380" spans="14:15" ht="12.65" customHeight="1" x14ac:dyDescent="0.25">
      <c r="N4380" s="21">
        <v>40725</v>
      </c>
      <c r="O4380" s="17">
        <v>3.5700000000000003E-2</v>
      </c>
    </row>
    <row r="4381" spans="14:15" ht="12.65" customHeight="1" x14ac:dyDescent="0.25">
      <c r="N4381" s="21">
        <v>40728</v>
      </c>
      <c r="O4381" s="17">
        <v>3.5700000000000003E-2</v>
      </c>
    </row>
    <row r="4382" spans="14:15" ht="12.65" customHeight="1" x14ac:dyDescent="0.25">
      <c r="N4382" s="21">
        <v>40729</v>
      </c>
      <c r="O4382" s="17">
        <v>3.5700000000000003E-2</v>
      </c>
    </row>
    <row r="4383" spans="14:15" ht="12.65" customHeight="1" x14ac:dyDescent="0.25">
      <c r="N4383" s="21">
        <v>40730</v>
      </c>
      <c r="O4383" s="17">
        <v>3.5700000000000003E-2</v>
      </c>
    </row>
    <row r="4384" spans="14:15" ht="12.65" customHeight="1" x14ac:dyDescent="0.25">
      <c r="N4384" s="21">
        <v>40731</v>
      </c>
      <c r="O4384" s="17">
        <v>3.5900000000000001E-2</v>
      </c>
    </row>
    <row r="4385" spans="14:15" ht="12.65" customHeight="1" x14ac:dyDescent="0.25">
      <c r="N4385" s="21">
        <v>40732</v>
      </c>
      <c r="O4385" s="17">
        <v>3.5900000000000001E-2</v>
      </c>
    </row>
    <row r="4386" spans="14:15" ht="12.65" customHeight="1" x14ac:dyDescent="0.25">
      <c r="N4386" s="21">
        <v>40735</v>
      </c>
      <c r="O4386" s="17">
        <v>3.5900000000000001E-2</v>
      </c>
    </row>
    <row r="4387" spans="14:15" ht="12.65" customHeight="1" x14ac:dyDescent="0.25">
      <c r="N4387" s="21">
        <v>40736</v>
      </c>
      <c r="O4387" s="17">
        <v>3.5900000000000001E-2</v>
      </c>
    </row>
    <row r="4388" spans="14:15" ht="12.65" customHeight="1" x14ac:dyDescent="0.25">
      <c r="N4388" s="21">
        <v>40737</v>
      </c>
      <c r="O4388" s="17">
        <v>3.5900000000000001E-2</v>
      </c>
    </row>
    <row r="4389" spans="14:15" ht="12.65" customHeight="1" x14ac:dyDescent="0.25">
      <c r="N4389" s="21">
        <v>40738</v>
      </c>
      <c r="O4389" s="17">
        <v>3.5900000000000001E-2</v>
      </c>
    </row>
    <row r="4390" spans="14:15" ht="12.65" customHeight="1" x14ac:dyDescent="0.25">
      <c r="N4390" s="21">
        <v>40739</v>
      </c>
      <c r="O4390" s="17">
        <v>3.5900000000000001E-2</v>
      </c>
    </row>
    <row r="4391" spans="14:15" ht="12.65" customHeight="1" x14ac:dyDescent="0.25">
      <c r="N4391" s="21">
        <v>40742</v>
      </c>
      <c r="O4391" s="17">
        <v>3.5900000000000001E-2</v>
      </c>
    </row>
    <row r="4392" spans="14:15" ht="12.65" customHeight="1" x14ac:dyDescent="0.25">
      <c r="N4392" s="21">
        <v>40743</v>
      </c>
      <c r="O4392" s="17">
        <v>3.5900000000000001E-2</v>
      </c>
    </row>
    <row r="4393" spans="14:15" ht="12.65" customHeight="1" x14ac:dyDescent="0.25">
      <c r="N4393" s="21">
        <v>40744</v>
      </c>
      <c r="O4393" s="17">
        <v>3.5900000000000001E-2</v>
      </c>
    </row>
    <row r="4394" spans="14:15" ht="12.65" customHeight="1" x14ac:dyDescent="0.25">
      <c r="N4394" s="21">
        <v>40745</v>
      </c>
      <c r="O4394" s="17">
        <v>3.5900000000000001E-2</v>
      </c>
    </row>
    <row r="4395" spans="14:15" ht="12.65" customHeight="1" x14ac:dyDescent="0.25">
      <c r="N4395" s="21">
        <v>40746</v>
      </c>
      <c r="O4395" s="17">
        <v>3.5900000000000001E-2</v>
      </c>
    </row>
    <row r="4396" spans="14:15" ht="12.65" customHeight="1" x14ac:dyDescent="0.25">
      <c r="N4396" s="21">
        <v>40749</v>
      </c>
      <c r="O4396" s="17">
        <v>3.5900000000000001E-2</v>
      </c>
    </row>
    <row r="4397" spans="14:15" ht="12.65" customHeight="1" x14ac:dyDescent="0.25">
      <c r="N4397" s="21">
        <v>40750</v>
      </c>
      <c r="O4397" s="17">
        <v>3.5900000000000001E-2</v>
      </c>
    </row>
    <row r="4398" spans="14:15" ht="12.65" customHeight="1" x14ac:dyDescent="0.25">
      <c r="N4398" s="21">
        <v>40751</v>
      </c>
      <c r="O4398" s="17">
        <v>3.5900000000000001E-2</v>
      </c>
    </row>
    <row r="4399" spans="14:15" ht="12.65" customHeight="1" x14ac:dyDescent="0.25">
      <c r="N4399" s="21">
        <v>40752</v>
      </c>
      <c r="O4399" s="17">
        <v>3.5900000000000001E-2</v>
      </c>
    </row>
    <row r="4400" spans="14:15" ht="12.65" customHeight="1" x14ac:dyDescent="0.25">
      <c r="N4400" s="21">
        <v>40753</v>
      </c>
      <c r="O4400" s="17">
        <v>3.5900000000000001E-2</v>
      </c>
    </row>
    <row r="4401" spans="14:15" ht="12.65" customHeight="1" x14ac:dyDescent="0.25">
      <c r="N4401" s="21">
        <v>40756</v>
      </c>
      <c r="O4401" s="17">
        <v>3.5900000000000001E-2</v>
      </c>
    </row>
    <row r="4402" spans="14:15" ht="12.65" customHeight="1" x14ac:dyDescent="0.25">
      <c r="N4402" s="21">
        <v>40757</v>
      </c>
      <c r="O4402" s="17">
        <v>3.5900000000000001E-2</v>
      </c>
    </row>
    <row r="4403" spans="14:15" ht="12.65" customHeight="1" x14ac:dyDescent="0.25">
      <c r="N4403" s="21">
        <v>40758</v>
      </c>
      <c r="O4403" s="17">
        <v>3.5900000000000001E-2</v>
      </c>
    </row>
    <row r="4404" spans="14:15" ht="12.65" customHeight="1" x14ac:dyDescent="0.25">
      <c r="N4404" s="21">
        <v>40759</v>
      </c>
      <c r="O4404" s="17">
        <v>3.5900000000000001E-2</v>
      </c>
    </row>
    <row r="4405" spans="14:15" ht="12.65" customHeight="1" x14ac:dyDescent="0.25">
      <c r="N4405" s="21">
        <v>40760</v>
      </c>
      <c r="O4405" s="17">
        <v>3.5900000000000001E-2</v>
      </c>
    </row>
    <row r="4406" spans="14:15" ht="12.65" customHeight="1" x14ac:dyDescent="0.25">
      <c r="N4406" s="21">
        <v>40763</v>
      </c>
      <c r="O4406" s="17">
        <v>3.5900000000000001E-2</v>
      </c>
    </row>
    <row r="4407" spans="14:15" ht="12.65" customHeight="1" x14ac:dyDescent="0.25">
      <c r="N4407" s="21">
        <v>40764</v>
      </c>
      <c r="O4407" s="17">
        <v>3.5900000000000001E-2</v>
      </c>
    </row>
    <row r="4408" spans="14:15" ht="12.65" customHeight="1" x14ac:dyDescent="0.25">
      <c r="N4408" s="21">
        <v>40765</v>
      </c>
      <c r="O4408" s="17">
        <v>3.5900000000000001E-2</v>
      </c>
    </row>
    <row r="4409" spans="14:15" ht="12.65" customHeight="1" x14ac:dyDescent="0.25">
      <c r="N4409" s="21">
        <v>40766</v>
      </c>
      <c r="O4409" s="17">
        <v>3.5900000000000001E-2</v>
      </c>
    </row>
    <row r="4410" spans="14:15" ht="12.65" customHeight="1" x14ac:dyDescent="0.25">
      <c r="N4410" s="21">
        <v>40767</v>
      </c>
      <c r="O4410" s="17">
        <v>3.5900000000000001E-2</v>
      </c>
    </row>
    <row r="4411" spans="14:15" ht="12.65" customHeight="1" x14ac:dyDescent="0.25">
      <c r="N4411" s="21">
        <v>40771</v>
      </c>
      <c r="O4411" s="17">
        <v>3.5900000000000001E-2</v>
      </c>
    </row>
    <row r="4412" spans="14:15" ht="12.65" customHeight="1" x14ac:dyDescent="0.25">
      <c r="N4412" s="21">
        <v>40772</v>
      </c>
      <c r="O4412" s="17">
        <v>3.5900000000000001E-2</v>
      </c>
    </row>
    <row r="4413" spans="14:15" ht="12.65" customHeight="1" x14ac:dyDescent="0.25">
      <c r="N4413" s="21">
        <v>40773</v>
      </c>
      <c r="O4413" s="17">
        <v>3.5900000000000001E-2</v>
      </c>
    </row>
    <row r="4414" spans="14:15" ht="12.65" customHeight="1" x14ac:dyDescent="0.25">
      <c r="N4414" s="21">
        <v>40774</v>
      </c>
      <c r="O4414" s="17">
        <v>3.5900000000000001E-2</v>
      </c>
    </row>
    <row r="4415" spans="14:15" ht="12.65" customHeight="1" x14ac:dyDescent="0.25">
      <c r="N4415" s="21">
        <v>40777</v>
      </c>
      <c r="O4415" s="17">
        <v>3.5900000000000001E-2</v>
      </c>
    </row>
    <row r="4416" spans="14:15" ht="12.65" customHeight="1" x14ac:dyDescent="0.25">
      <c r="N4416" s="21">
        <v>40778</v>
      </c>
      <c r="O4416" s="17">
        <v>3.5900000000000001E-2</v>
      </c>
    </row>
    <row r="4417" spans="14:15" ht="12.65" customHeight="1" x14ac:dyDescent="0.25">
      <c r="N4417" s="21">
        <v>40779</v>
      </c>
      <c r="O4417" s="17">
        <v>3.5900000000000001E-2</v>
      </c>
    </row>
    <row r="4418" spans="14:15" ht="12.65" customHeight="1" x14ac:dyDescent="0.25">
      <c r="N4418" s="21">
        <v>40780</v>
      </c>
      <c r="O4418" s="17">
        <v>3.5900000000000001E-2</v>
      </c>
    </row>
    <row r="4419" spans="14:15" ht="12.65" customHeight="1" x14ac:dyDescent="0.25">
      <c r="N4419" s="21">
        <v>40781</v>
      </c>
      <c r="O4419" s="17">
        <v>3.5900000000000001E-2</v>
      </c>
    </row>
    <row r="4420" spans="14:15" ht="12.65" customHeight="1" x14ac:dyDescent="0.25">
      <c r="N4420" s="21">
        <v>40784</v>
      </c>
      <c r="O4420" s="17">
        <v>3.5900000000000001E-2</v>
      </c>
    </row>
    <row r="4421" spans="14:15" ht="12.65" customHeight="1" x14ac:dyDescent="0.25">
      <c r="N4421" s="21">
        <v>40785</v>
      </c>
      <c r="O4421" s="17">
        <v>3.5900000000000001E-2</v>
      </c>
    </row>
    <row r="4422" spans="14:15" ht="12.65" customHeight="1" x14ac:dyDescent="0.25">
      <c r="N4422" s="21">
        <v>40786</v>
      </c>
      <c r="O4422" s="17">
        <v>3.5900000000000001E-2</v>
      </c>
    </row>
    <row r="4423" spans="14:15" ht="12.65" customHeight="1" x14ac:dyDescent="0.25">
      <c r="N4423" s="21">
        <v>40787</v>
      </c>
      <c r="O4423" s="17">
        <v>3.5900000000000001E-2</v>
      </c>
    </row>
    <row r="4424" spans="14:15" ht="12.65" customHeight="1" x14ac:dyDescent="0.25">
      <c r="N4424" s="21">
        <v>40788</v>
      </c>
      <c r="O4424" s="17">
        <v>3.5900000000000001E-2</v>
      </c>
    </row>
    <row r="4425" spans="14:15" ht="12.65" customHeight="1" x14ac:dyDescent="0.25">
      <c r="N4425" s="21">
        <v>40791</v>
      </c>
      <c r="O4425" s="17">
        <v>3.5799999999999998E-2</v>
      </c>
    </row>
    <row r="4426" spans="14:15" ht="12.65" customHeight="1" x14ac:dyDescent="0.25">
      <c r="N4426" s="21">
        <v>40792</v>
      </c>
      <c r="O4426" s="17">
        <v>3.5799999999999998E-2</v>
      </c>
    </row>
    <row r="4427" spans="14:15" ht="12.65" customHeight="1" x14ac:dyDescent="0.25">
      <c r="N4427" s="21">
        <v>40793</v>
      </c>
      <c r="O4427" s="17">
        <v>3.5799999999999998E-2</v>
      </c>
    </row>
    <row r="4428" spans="14:15" ht="12.65" customHeight="1" x14ac:dyDescent="0.25">
      <c r="N4428" s="21">
        <v>40794</v>
      </c>
      <c r="O4428" s="17">
        <v>3.5799999999999998E-2</v>
      </c>
    </row>
    <row r="4429" spans="14:15" ht="12.65" customHeight="1" x14ac:dyDescent="0.25">
      <c r="N4429" s="21">
        <v>40795</v>
      </c>
      <c r="O4429" s="17">
        <v>3.5799999999999998E-2</v>
      </c>
    </row>
    <row r="4430" spans="14:15" ht="12.65" customHeight="1" x14ac:dyDescent="0.25">
      <c r="N4430" s="21">
        <v>40800</v>
      </c>
      <c r="O4430" s="17">
        <v>3.5799999999999998E-2</v>
      </c>
    </row>
    <row r="4431" spans="14:15" ht="12.65" customHeight="1" x14ac:dyDescent="0.25">
      <c r="N4431" s="21">
        <v>40801</v>
      </c>
      <c r="O4431" s="17">
        <v>3.5799999999999998E-2</v>
      </c>
    </row>
    <row r="4432" spans="14:15" ht="12.65" customHeight="1" x14ac:dyDescent="0.25">
      <c r="N4432" s="21">
        <v>40802</v>
      </c>
      <c r="O4432" s="17">
        <v>3.5799999999999998E-2</v>
      </c>
    </row>
    <row r="4433" spans="14:15" ht="12.65" customHeight="1" x14ac:dyDescent="0.25">
      <c r="N4433" s="21">
        <v>40805</v>
      </c>
      <c r="O4433" s="17">
        <v>3.5799999999999998E-2</v>
      </c>
    </row>
    <row r="4434" spans="14:15" ht="12.65" customHeight="1" x14ac:dyDescent="0.25">
      <c r="N4434" s="21">
        <v>40806</v>
      </c>
      <c r="O4434" s="17">
        <v>3.5799999999999998E-2</v>
      </c>
    </row>
    <row r="4435" spans="14:15" ht="12.65" customHeight="1" x14ac:dyDescent="0.25">
      <c r="N4435" s="21">
        <v>40807</v>
      </c>
      <c r="O4435" s="17">
        <v>3.5799999999999998E-2</v>
      </c>
    </row>
    <row r="4436" spans="14:15" ht="12.65" customHeight="1" x14ac:dyDescent="0.25">
      <c r="N4436" s="21">
        <v>40808</v>
      </c>
      <c r="O4436" s="17">
        <v>3.5799999999999998E-2</v>
      </c>
    </row>
    <row r="4437" spans="14:15" ht="12.65" customHeight="1" x14ac:dyDescent="0.25">
      <c r="N4437" s="21">
        <v>40809</v>
      </c>
      <c r="O4437" s="17">
        <v>3.5799999999999998E-2</v>
      </c>
    </row>
    <row r="4438" spans="14:15" ht="12.65" customHeight="1" x14ac:dyDescent="0.25">
      <c r="N4438" s="21">
        <v>40812</v>
      </c>
      <c r="O4438" s="17">
        <v>3.5799999999999998E-2</v>
      </c>
    </row>
    <row r="4439" spans="14:15" ht="12.65" customHeight="1" x14ac:dyDescent="0.25">
      <c r="N4439" s="21">
        <v>40813</v>
      </c>
      <c r="O4439" s="17">
        <v>3.5799999999999998E-2</v>
      </c>
    </row>
    <row r="4440" spans="14:15" ht="12.65" customHeight="1" x14ac:dyDescent="0.25">
      <c r="N4440" s="21">
        <v>40814</v>
      </c>
      <c r="O4440" s="17">
        <v>3.5799999999999998E-2</v>
      </c>
    </row>
    <row r="4441" spans="14:15" ht="12.65" customHeight="1" x14ac:dyDescent="0.25">
      <c r="N4441" s="21">
        <v>40815</v>
      </c>
      <c r="O4441" s="17">
        <v>3.5799999999999998E-2</v>
      </c>
    </row>
    <row r="4442" spans="14:15" ht="12.65" customHeight="1" x14ac:dyDescent="0.25">
      <c r="N4442" s="21">
        <v>40816</v>
      </c>
      <c r="O4442" s="17">
        <v>3.5799999999999998E-2</v>
      </c>
    </row>
    <row r="4443" spans="14:15" ht="12.65" customHeight="1" x14ac:dyDescent="0.25">
      <c r="N4443" s="21">
        <v>40820</v>
      </c>
      <c r="O4443" s="17">
        <v>3.5799999999999998E-2</v>
      </c>
    </row>
    <row r="4444" spans="14:15" ht="12.65" customHeight="1" x14ac:dyDescent="0.25">
      <c r="N4444" s="21">
        <v>40821</v>
      </c>
      <c r="O4444" s="17">
        <v>3.5799999999999998E-2</v>
      </c>
    </row>
    <row r="4445" spans="14:15" ht="12.65" customHeight="1" x14ac:dyDescent="0.25">
      <c r="N4445" s="21">
        <v>40822</v>
      </c>
      <c r="O4445" s="17">
        <v>3.5799999999999998E-2</v>
      </c>
    </row>
    <row r="4446" spans="14:15" ht="12.65" customHeight="1" x14ac:dyDescent="0.25">
      <c r="N4446" s="21">
        <v>40823</v>
      </c>
      <c r="O4446" s="17">
        <v>3.5799999999999998E-2</v>
      </c>
    </row>
    <row r="4447" spans="14:15" ht="12.65" customHeight="1" x14ac:dyDescent="0.25">
      <c r="N4447" s="21">
        <v>40826</v>
      </c>
      <c r="O4447" s="17">
        <v>3.5799999999999998E-2</v>
      </c>
    </row>
    <row r="4448" spans="14:15" ht="12.65" customHeight="1" x14ac:dyDescent="0.25">
      <c r="N4448" s="21">
        <v>40827</v>
      </c>
      <c r="O4448" s="17">
        <v>3.5799999999999998E-2</v>
      </c>
    </row>
    <row r="4449" spans="14:15" ht="12.65" customHeight="1" x14ac:dyDescent="0.25">
      <c r="N4449" s="21">
        <v>40828</v>
      </c>
      <c r="O4449" s="17">
        <v>3.5799999999999998E-2</v>
      </c>
    </row>
    <row r="4450" spans="14:15" ht="12.65" customHeight="1" x14ac:dyDescent="0.25">
      <c r="N4450" s="21">
        <v>40829</v>
      </c>
      <c r="O4450" s="17">
        <v>3.5799999999999998E-2</v>
      </c>
    </row>
    <row r="4451" spans="14:15" ht="12.65" customHeight="1" x14ac:dyDescent="0.25">
      <c r="N4451" s="21">
        <v>40830</v>
      </c>
      <c r="O4451" s="17">
        <v>3.5799999999999998E-2</v>
      </c>
    </row>
    <row r="4452" spans="14:15" ht="12.65" customHeight="1" x14ac:dyDescent="0.25">
      <c r="N4452" s="21">
        <v>40833</v>
      </c>
      <c r="O4452" s="17">
        <v>3.5799999999999998E-2</v>
      </c>
    </row>
    <row r="4453" spans="14:15" ht="12.65" customHeight="1" x14ac:dyDescent="0.25">
      <c r="N4453" s="21">
        <v>40834</v>
      </c>
      <c r="O4453" s="17">
        <v>3.5700000000000003E-2</v>
      </c>
    </row>
    <row r="4454" spans="14:15" ht="12.65" customHeight="1" x14ac:dyDescent="0.25">
      <c r="N4454" s="21">
        <v>40835</v>
      </c>
      <c r="O4454" s="17">
        <v>3.5700000000000003E-2</v>
      </c>
    </row>
    <row r="4455" spans="14:15" ht="12.65" customHeight="1" x14ac:dyDescent="0.25">
      <c r="N4455" s="21">
        <v>40836</v>
      </c>
      <c r="O4455" s="17">
        <v>3.5700000000000003E-2</v>
      </c>
    </row>
    <row r="4456" spans="14:15" ht="12.65" customHeight="1" x14ac:dyDescent="0.25">
      <c r="N4456" s="21">
        <v>40837</v>
      </c>
      <c r="O4456" s="17">
        <v>3.5700000000000003E-2</v>
      </c>
    </row>
    <row r="4457" spans="14:15" ht="12.65" customHeight="1" x14ac:dyDescent="0.25">
      <c r="N4457" s="21">
        <v>40840</v>
      </c>
      <c r="O4457" s="17">
        <v>3.5700000000000003E-2</v>
      </c>
    </row>
    <row r="4458" spans="14:15" ht="12.65" customHeight="1" x14ac:dyDescent="0.25">
      <c r="N4458" s="21">
        <v>40841</v>
      </c>
      <c r="O4458" s="17">
        <v>3.5700000000000003E-2</v>
      </c>
    </row>
    <row r="4459" spans="14:15" ht="12.65" customHeight="1" x14ac:dyDescent="0.25">
      <c r="N4459" s="21">
        <v>40842</v>
      </c>
      <c r="O4459" s="17">
        <v>3.5700000000000003E-2</v>
      </c>
    </row>
    <row r="4460" spans="14:15" ht="12.65" customHeight="1" x14ac:dyDescent="0.25">
      <c r="N4460" s="21">
        <v>40843</v>
      </c>
      <c r="O4460" s="17">
        <v>3.5700000000000003E-2</v>
      </c>
    </row>
    <row r="4461" spans="14:15" ht="12.65" customHeight="1" x14ac:dyDescent="0.25">
      <c r="N4461" s="21">
        <v>40844</v>
      </c>
      <c r="O4461" s="17">
        <v>3.5700000000000003E-2</v>
      </c>
    </row>
    <row r="4462" spans="14:15" ht="12.65" customHeight="1" x14ac:dyDescent="0.25">
      <c r="N4462" s="21">
        <v>40847</v>
      </c>
      <c r="O4462" s="17">
        <v>3.5700000000000003E-2</v>
      </c>
    </row>
    <row r="4463" spans="14:15" ht="12.65" customHeight="1" x14ac:dyDescent="0.25">
      <c r="N4463" s="21">
        <v>40848</v>
      </c>
      <c r="O4463" s="17">
        <v>3.5700000000000003E-2</v>
      </c>
    </row>
    <row r="4464" spans="14:15" ht="12.65" customHeight="1" x14ac:dyDescent="0.25">
      <c r="N4464" s="21">
        <v>40849</v>
      </c>
      <c r="O4464" s="17">
        <v>3.5700000000000003E-2</v>
      </c>
    </row>
    <row r="4465" spans="14:15" ht="12.65" customHeight="1" x14ac:dyDescent="0.25">
      <c r="N4465" s="21">
        <v>40850</v>
      </c>
      <c r="O4465" s="17">
        <v>3.5700000000000003E-2</v>
      </c>
    </row>
    <row r="4466" spans="14:15" ht="12.65" customHeight="1" x14ac:dyDescent="0.25">
      <c r="N4466" s="21">
        <v>40851</v>
      </c>
      <c r="O4466" s="17">
        <v>3.5700000000000003E-2</v>
      </c>
    </row>
    <row r="4467" spans="14:15" ht="12.65" customHeight="1" x14ac:dyDescent="0.25">
      <c r="N4467" s="21">
        <v>40854</v>
      </c>
      <c r="O4467" s="17">
        <v>3.5700000000000003E-2</v>
      </c>
    </row>
    <row r="4468" spans="14:15" ht="12.65" customHeight="1" x14ac:dyDescent="0.25">
      <c r="N4468" s="21">
        <v>40855</v>
      </c>
      <c r="O4468" s="17">
        <v>3.5700000000000003E-2</v>
      </c>
    </row>
    <row r="4469" spans="14:15" ht="12.65" customHeight="1" x14ac:dyDescent="0.25">
      <c r="N4469" s="21">
        <v>40856</v>
      </c>
      <c r="O4469" s="17">
        <v>3.5700000000000003E-2</v>
      </c>
    </row>
    <row r="4470" spans="14:15" ht="12.65" customHeight="1" x14ac:dyDescent="0.25">
      <c r="N4470" s="21">
        <v>40857</v>
      </c>
      <c r="O4470" s="17">
        <v>3.5700000000000003E-2</v>
      </c>
    </row>
    <row r="4471" spans="14:15" ht="12.65" customHeight="1" x14ac:dyDescent="0.25">
      <c r="N4471" s="21">
        <v>40858</v>
      </c>
      <c r="O4471" s="17">
        <v>3.5700000000000003E-2</v>
      </c>
    </row>
    <row r="4472" spans="14:15" ht="12.65" customHeight="1" x14ac:dyDescent="0.25">
      <c r="N4472" s="21">
        <v>40861</v>
      </c>
      <c r="O4472" s="17">
        <v>3.5700000000000003E-2</v>
      </c>
    </row>
    <row r="4473" spans="14:15" ht="12.65" customHeight="1" x14ac:dyDescent="0.25">
      <c r="N4473" s="21">
        <v>40862</v>
      </c>
      <c r="O4473" s="17">
        <v>3.5700000000000003E-2</v>
      </c>
    </row>
    <row r="4474" spans="14:15" ht="12.65" customHeight="1" x14ac:dyDescent="0.25">
      <c r="N4474" s="21">
        <v>40863</v>
      </c>
      <c r="O4474" s="17">
        <v>3.5700000000000003E-2</v>
      </c>
    </row>
    <row r="4475" spans="14:15" ht="12.65" customHeight="1" x14ac:dyDescent="0.25">
      <c r="N4475" s="21">
        <v>40864</v>
      </c>
      <c r="O4475" s="17">
        <v>3.5499999999999997E-2</v>
      </c>
    </row>
    <row r="4476" spans="14:15" ht="12.65" customHeight="1" x14ac:dyDescent="0.25">
      <c r="N4476" s="21">
        <v>40865</v>
      </c>
      <c r="O4476" s="17">
        <v>3.5499999999999997E-2</v>
      </c>
    </row>
    <row r="4477" spans="14:15" ht="12.65" customHeight="1" x14ac:dyDescent="0.25">
      <c r="N4477" s="21">
        <v>40868</v>
      </c>
      <c r="O4477" s="17">
        <v>3.5499999999999997E-2</v>
      </c>
    </row>
    <row r="4478" spans="14:15" ht="12.65" customHeight="1" x14ac:dyDescent="0.25">
      <c r="N4478" s="21">
        <v>40869</v>
      </c>
      <c r="O4478" s="17">
        <v>3.5499999999999997E-2</v>
      </c>
    </row>
    <row r="4479" spans="14:15" ht="12.65" customHeight="1" x14ac:dyDescent="0.25">
      <c r="N4479" s="21">
        <v>40870</v>
      </c>
      <c r="O4479" s="17">
        <v>3.5499999999999997E-2</v>
      </c>
    </row>
    <row r="4480" spans="14:15" ht="12.65" customHeight="1" x14ac:dyDescent="0.25">
      <c r="N4480" s="21">
        <v>40871</v>
      </c>
      <c r="O4480" s="17">
        <v>3.5499999999999997E-2</v>
      </c>
    </row>
    <row r="4481" spans="14:15" ht="12.65" customHeight="1" x14ac:dyDescent="0.25">
      <c r="N4481" s="21">
        <v>40872</v>
      </c>
      <c r="O4481" s="17">
        <v>3.5499999999999997E-2</v>
      </c>
    </row>
    <row r="4482" spans="14:15" ht="12.65" customHeight="1" x14ac:dyDescent="0.25">
      <c r="N4482" s="21">
        <v>40875</v>
      </c>
      <c r="O4482" s="17">
        <v>3.5499999999999997E-2</v>
      </c>
    </row>
    <row r="4483" spans="14:15" ht="12.65" customHeight="1" x14ac:dyDescent="0.25">
      <c r="N4483" s="21">
        <v>40876</v>
      </c>
      <c r="O4483" s="17">
        <v>3.5499999999999997E-2</v>
      </c>
    </row>
    <row r="4484" spans="14:15" ht="12.65" customHeight="1" x14ac:dyDescent="0.25">
      <c r="N4484" s="21">
        <v>40877</v>
      </c>
      <c r="O4484" s="17">
        <v>3.5499999999999997E-2</v>
      </c>
    </row>
    <row r="4485" spans="14:15" ht="12.65" customHeight="1" x14ac:dyDescent="0.25">
      <c r="N4485" s="21">
        <v>40878</v>
      </c>
      <c r="O4485" s="17">
        <v>3.5499999999999997E-2</v>
      </c>
    </row>
    <row r="4486" spans="14:15" ht="12.65" customHeight="1" x14ac:dyDescent="0.25">
      <c r="N4486" s="21">
        <v>40879</v>
      </c>
      <c r="O4486" s="17">
        <v>3.5499999999999997E-2</v>
      </c>
    </row>
    <row r="4487" spans="14:15" ht="12.65" customHeight="1" x14ac:dyDescent="0.25">
      <c r="N4487" s="21">
        <v>40882</v>
      </c>
      <c r="O4487" s="17">
        <v>3.5499999999999997E-2</v>
      </c>
    </row>
    <row r="4488" spans="14:15" ht="12.65" customHeight="1" x14ac:dyDescent="0.25">
      <c r="N4488" s="21">
        <v>40883</v>
      </c>
      <c r="O4488" s="17">
        <v>3.5499999999999997E-2</v>
      </c>
    </row>
    <row r="4489" spans="14:15" ht="12.65" customHeight="1" x14ac:dyDescent="0.25">
      <c r="N4489" s="21">
        <v>40884</v>
      </c>
      <c r="O4489" s="17">
        <v>3.5499999999999997E-2</v>
      </c>
    </row>
    <row r="4490" spans="14:15" ht="12.65" customHeight="1" x14ac:dyDescent="0.25">
      <c r="N4490" s="21">
        <v>40885</v>
      </c>
      <c r="O4490" s="17">
        <v>3.5499999999999997E-2</v>
      </c>
    </row>
    <row r="4491" spans="14:15" ht="12.65" customHeight="1" x14ac:dyDescent="0.25">
      <c r="N4491" s="21">
        <v>40886</v>
      </c>
      <c r="O4491" s="17">
        <v>3.5499999999999997E-2</v>
      </c>
    </row>
    <row r="4492" spans="14:15" ht="12.65" customHeight="1" x14ac:dyDescent="0.25">
      <c r="N4492" s="21">
        <v>40889</v>
      </c>
      <c r="O4492" s="17">
        <v>3.5499999999999997E-2</v>
      </c>
    </row>
    <row r="4493" spans="14:15" ht="12.65" customHeight="1" x14ac:dyDescent="0.25">
      <c r="N4493" s="21">
        <v>40890</v>
      </c>
      <c r="O4493" s="17">
        <v>3.5499999999999997E-2</v>
      </c>
    </row>
    <row r="4494" spans="14:15" ht="12.65" customHeight="1" x14ac:dyDescent="0.25">
      <c r="N4494" s="21">
        <v>40891</v>
      </c>
      <c r="O4494" s="17">
        <v>3.5499999999999997E-2</v>
      </c>
    </row>
    <row r="4495" spans="14:15" ht="12.65" customHeight="1" x14ac:dyDescent="0.25">
      <c r="N4495" s="21">
        <v>40892</v>
      </c>
      <c r="O4495" s="17">
        <v>3.5499999999999997E-2</v>
      </c>
    </row>
    <row r="4496" spans="14:15" ht="12.65" customHeight="1" x14ac:dyDescent="0.25">
      <c r="N4496" s="21">
        <v>40893</v>
      </c>
      <c r="O4496" s="17">
        <v>3.5499999999999997E-2</v>
      </c>
    </row>
    <row r="4497" spans="14:15" ht="12.65" customHeight="1" x14ac:dyDescent="0.25">
      <c r="N4497" s="21">
        <v>40896</v>
      </c>
      <c r="O4497" s="17">
        <v>3.5499999999999997E-2</v>
      </c>
    </row>
    <row r="4498" spans="14:15" ht="12.65" customHeight="1" x14ac:dyDescent="0.25">
      <c r="N4498" s="21">
        <v>40897</v>
      </c>
      <c r="O4498" s="17">
        <v>3.5499999999999997E-2</v>
      </c>
    </row>
    <row r="4499" spans="14:15" ht="12.65" customHeight="1" x14ac:dyDescent="0.25">
      <c r="N4499" s="21">
        <v>40898</v>
      </c>
      <c r="O4499" s="17">
        <v>3.5499999999999997E-2</v>
      </c>
    </row>
    <row r="4500" spans="14:15" ht="12.65" customHeight="1" x14ac:dyDescent="0.25">
      <c r="N4500" s="21">
        <v>40899</v>
      </c>
      <c r="O4500" s="17">
        <v>3.5499999999999997E-2</v>
      </c>
    </row>
    <row r="4501" spans="14:15" ht="12.65" customHeight="1" x14ac:dyDescent="0.25">
      <c r="N4501" s="21">
        <v>40900</v>
      </c>
      <c r="O4501" s="17">
        <v>3.5499999999999997E-2</v>
      </c>
    </row>
    <row r="4502" spans="14:15" ht="12.65" customHeight="1" x14ac:dyDescent="0.25">
      <c r="N4502" s="21">
        <v>40903</v>
      </c>
      <c r="O4502" s="17">
        <v>3.5499999999999997E-2</v>
      </c>
    </row>
    <row r="4503" spans="14:15" ht="12.65" customHeight="1" x14ac:dyDescent="0.25">
      <c r="N4503" s="21">
        <v>40904</v>
      </c>
      <c r="O4503" s="17">
        <v>3.5499999999999997E-2</v>
      </c>
    </row>
    <row r="4504" spans="14:15" ht="12.65" customHeight="1" x14ac:dyDescent="0.25">
      <c r="N4504" s="21">
        <v>40905</v>
      </c>
      <c r="O4504" s="17">
        <v>3.5499999999999997E-2</v>
      </c>
    </row>
    <row r="4505" spans="14:15" ht="12.65" customHeight="1" x14ac:dyDescent="0.25">
      <c r="N4505" s="21">
        <v>40906</v>
      </c>
      <c r="O4505" s="17">
        <v>3.5499999999999997E-2</v>
      </c>
    </row>
    <row r="4506" spans="14:15" ht="12.65" customHeight="1" x14ac:dyDescent="0.25">
      <c r="N4506" s="21">
        <v>40907</v>
      </c>
      <c r="O4506" s="17">
        <v>3.5499999999999997E-2</v>
      </c>
    </row>
    <row r="4507" spans="14:15" ht="12.65" customHeight="1" x14ac:dyDescent="0.25">
      <c r="N4507" s="21">
        <v>40910</v>
      </c>
      <c r="O4507" s="17">
        <v>3.5499999999999997E-2</v>
      </c>
    </row>
    <row r="4508" spans="14:15" ht="12.65" customHeight="1" x14ac:dyDescent="0.25">
      <c r="N4508" s="21">
        <v>40911</v>
      </c>
      <c r="O4508" s="17">
        <v>3.56E-2</v>
      </c>
    </row>
    <row r="4509" spans="14:15" ht="12.65" customHeight="1" x14ac:dyDescent="0.25">
      <c r="N4509" s="21">
        <v>40912</v>
      </c>
      <c r="O4509" s="17">
        <v>3.56E-2</v>
      </c>
    </row>
    <row r="4510" spans="14:15" ht="12.65" customHeight="1" x14ac:dyDescent="0.25">
      <c r="N4510" s="21">
        <v>40913</v>
      </c>
      <c r="O4510" s="17">
        <v>3.56E-2</v>
      </c>
    </row>
    <row r="4511" spans="14:15" ht="12.65" customHeight="1" x14ac:dyDescent="0.25">
      <c r="N4511" s="21">
        <v>40914</v>
      </c>
      <c r="O4511" s="17">
        <v>3.56E-2</v>
      </c>
    </row>
    <row r="4512" spans="14:15" ht="12.65" customHeight="1" x14ac:dyDescent="0.25">
      <c r="N4512" s="21">
        <v>40917</v>
      </c>
      <c r="O4512" s="17">
        <v>3.56E-2</v>
      </c>
    </row>
    <row r="4513" spans="14:15" ht="12.65" customHeight="1" x14ac:dyDescent="0.25">
      <c r="N4513" s="21">
        <v>40918</v>
      </c>
      <c r="O4513" s="17">
        <v>3.56E-2</v>
      </c>
    </row>
    <row r="4514" spans="14:15" ht="12.65" customHeight="1" x14ac:dyDescent="0.25">
      <c r="N4514" s="21">
        <v>40919</v>
      </c>
      <c r="O4514" s="17">
        <v>3.56E-2</v>
      </c>
    </row>
    <row r="4515" spans="14:15" ht="12.65" customHeight="1" x14ac:dyDescent="0.25">
      <c r="N4515" s="21">
        <v>40920</v>
      </c>
      <c r="O4515" s="17">
        <v>3.56E-2</v>
      </c>
    </row>
    <row r="4516" spans="14:15" ht="12.65" customHeight="1" x14ac:dyDescent="0.25">
      <c r="N4516" s="21">
        <v>40921</v>
      </c>
      <c r="O4516" s="17">
        <v>3.56E-2</v>
      </c>
    </row>
    <row r="4517" spans="14:15" ht="12.65" customHeight="1" x14ac:dyDescent="0.25">
      <c r="N4517" s="21">
        <v>40924</v>
      </c>
      <c r="O4517" s="17">
        <v>3.56E-2</v>
      </c>
    </row>
    <row r="4518" spans="14:15" ht="12.65" customHeight="1" x14ac:dyDescent="0.25">
      <c r="N4518" s="21">
        <v>40925</v>
      </c>
      <c r="O4518" s="17">
        <v>3.56E-2</v>
      </c>
    </row>
    <row r="4519" spans="14:15" ht="12.65" customHeight="1" x14ac:dyDescent="0.25">
      <c r="N4519" s="21">
        <v>40926</v>
      </c>
      <c r="O4519" s="17">
        <v>3.5499999999999997E-2</v>
      </c>
    </row>
    <row r="4520" spans="14:15" ht="12.65" customHeight="1" x14ac:dyDescent="0.25">
      <c r="N4520" s="21">
        <v>40927</v>
      </c>
      <c r="O4520" s="17">
        <v>3.5400000000000001E-2</v>
      </c>
    </row>
    <row r="4521" spans="14:15" ht="12.65" customHeight="1" x14ac:dyDescent="0.25">
      <c r="N4521" s="21">
        <v>40928</v>
      </c>
      <c r="O4521" s="17">
        <v>3.5400000000000001E-2</v>
      </c>
    </row>
    <row r="4522" spans="14:15" ht="12.65" customHeight="1" x14ac:dyDescent="0.25">
      <c r="N4522" s="21">
        <v>40933</v>
      </c>
      <c r="O4522" s="17">
        <v>3.5400000000000001E-2</v>
      </c>
    </row>
    <row r="4523" spans="14:15" ht="12.65" customHeight="1" x14ac:dyDescent="0.25">
      <c r="N4523" s="21">
        <v>40934</v>
      </c>
      <c r="O4523" s="17">
        <v>3.5400000000000001E-2</v>
      </c>
    </row>
    <row r="4524" spans="14:15" ht="12.65" customHeight="1" x14ac:dyDescent="0.25">
      <c r="N4524" s="21">
        <v>40935</v>
      </c>
      <c r="O4524" s="17">
        <v>3.5400000000000001E-2</v>
      </c>
    </row>
    <row r="4525" spans="14:15" ht="12.65" customHeight="1" x14ac:dyDescent="0.25">
      <c r="N4525" s="21">
        <v>40938</v>
      </c>
      <c r="O4525" s="17">
        <v>3.5400000000000001E-2</v>
      </c>
    </row>
    <row r="4526" spans="14:15" ht="12.65" customHeight="1" x14ac:dyDescent="0.25">
      <c r="N4526" s="21">
        <v>40939</v>
      </c>
      <c r="O4526" s="17">
        <v>3.5400000000000001E-2</v>
      </c>
    </row>
    <row r="4527" spans="14:15" ht="12.65" customHeight="1" x14ac:dyDescent="0.25">
      <c r="N4527" s="21">
        <v>40940</v>
      </c>
      <c r="O4527" s="17">
        <v>3.5400000000000001E-2</v>
      </c>
    </row>
    <row r="4528" spans="14:15" ht="12.65" customHeight="1" x14ac:dyDescent="0.25">
      <c r="N4528" s="21">
        <v>40941</v>
      </c>
      <c r="O4528" s="17">
        <v>3.5400000000000001E-2</v>
      </c>
    </row>
    <row r="4529" spans="14:15" ht="12.65" customHeight="1" x14ac:dyDescent="0.25">
      <c r="N4529" s="21">
        <v>40942</v>
      </c>
      <c r="O4529" s="17">
        <v>3.5299999999999998E-2</v>
      </c>
    </row>
    <row r="4530" spans="14:15" ht="12.65" customHeight="1" x14ac:dyDescent="0.25">
      <c r="N4530" s="21">
        <v>40945</v>
      </c>
      <c r="O4530" s="17">
        <v>3.5299999999999998E-2</v>
      </c>
    </row>
    <row r="4531" spans="14:15" ht="12.65" customHeight="1" x14ac:dyDescent="0.25">
      <c r="N4531" s="21">
        <v>40946</v>
      </c>
      <c r="O4531" s="17">
        <v>3.5299999999999998E-2</v>
      </c>
    </row>
    <row r="4532" spans="14:15" ht="12.65" customHeight="1" x14ac:dyDescent="0.25">
      <c r="N4532" s="21">
        <v>40947</v>
      </c>
      <c r="O4532" s="17">
        <v>3.5299999999999998E-2</v>
      </c>
    </row>
    <row r="4533" spans="14:15" ht="12.65" customHeight="1" x14ac:dyDescent="0.25">
      <c r="N4533" s="21">
        <v>40948</v>
      </c>
      <c r="O4533" s="17">
        <v>3.5200000000000002E-2</v>
      </c>
    </row>
    <row r="4534" spans="14:15" ht="12.65" customHeight="1" x14ac:dyDescent="0.25">
      <c r="N4534" s="21">
        <v>40949</v>
      </c>
      <c r="O4534" s="17">
        <v>3.5200000000000002E-2</v>
      </c>
    </row>
    <row r="4535" spans="14:15" ht="12.65" customHeight="1" x14ac:dyDescent="0.25">
      <c r="N4535" s="21">
        <v>40952</v>
      </c>
      <c r="O4535" s="17">
        <v>3.5200000000000002E-2</v>
      </c>
    </row>
    <row r="4536" spans="14:15" ht="12.65" customHeight="1" x14ac:dyDescent="0.25">
      <c r="N4536" s="21">
        <v>40953</v>
      </c>
      <c r="O4536" s="17">
        <v>3.5200000000000002E-2</v>
      </c>
    </row>
    <row r="4537" spans="14:15" ht="12.65" customHeight="1" x14ac:dyDescent="0.25">
      <c r="N4537" s="21">
        <v>40954</v>
      </c>
      <c r="O4537" s="17">
        <v>3.5200000000000002E-2</v>
      </c>
    </row>
    <row r="4538" spans="14:15" ht="12.65" customHeight="1" x14ac:dyDescent="0.25">
      <c r="N4538" s="21">
        <v>40955</v>
      </c>
      <c r="O4538" s="17">
        <v>3.5200000000000002E-2</v>
      </c>
    </row>
    <row r="4539" spans="14:15" ht="12.65" customHeight="1" x14ac:dyDescent="0.25">
      <c r="N4539" s="21">
        <v>40956</v>
      </c>
      <c r="O4539" s="17">
        <v>3.5200000000000002E-2</v>
      </c>
    </row>
    <row r="4540" spans="14:15" ht="12.65" customHeight="1" x14ac:dyDescent="0.25">
      <c r="N4540" s="21">
        <v>40959</v>
      </c>
      <c r="O4540" s="17">
        <v>3.5200000000000002E-2</v>
      </c>
    </row>
    <row r="4541" spans="14:15" ht="12.65" customHeight="1" x14ac:dyDescent="0.25">
      <c r="N4541" s="21">
        <v>40960</v>
      </c>
      <c r="O4541" s="17">
        <v>3.5200000000000002E-2</v>
      </c>
    </row>
    <row r="4542" spans="14:15" ht="12.65" customHeight="1" x14ac:dyDescent="0.25">
      <c r="N4542" s="21">
        <v>40961</v>
      </c>
      <c r="O4542" s="17">
        <v>3.5200000000000002E-2</v>
      </c>
    </row>
    <row r="4543" spans="14:15" ht="12.65" customHeight="1" x14ac:dyDescent="0.25">
      <c r="N4543" s="21">
        <v>40962</v>
      </c>
      <c r="O4543" s="17">
        <v>3.5200000000000002E-2</v>
      </c>
    </row>
    <row r="4544" spans="14:15" ht="12.65" customHeight="1" x14ac:dyDescent="0.25">
      <c r="N4544" s="21">
        <v>40963</v>
      </c>
      <c r="O4544" s="17">
        <v>3.5200000000000002E-2</v>
      </c>
    </row>
    <row r="4545" spans="14:15" ht="12.65" customHeight="1" x14ac:dyDescent="0.25">
      <c r="N4545" s="21">
        <v>40966</v>
      </c>
      <c r="O4545" s="17">
        <v>3.5200000000000002E-2</v>
      </c>
    </row>
    <row r="4546" spans="14:15" ht="12.65" customHeight="1" x14ac:dyDescent="0.25">
      <c r="N4546" s="21">
        <v>40967</v>
      </c>
      <c r="O4546" s="17">
        <v>3.5299999999999998E-2</v>
      </c>
    </row>
    <row r="4547" spans="14:15" ht="12.65" customHeight="1" x14ac:dyDescent="0.25">
      <c r="N4547" s="21">
        <v>40968</v>
      </c>
      <c r="O4547" s="17">
        <v>3.5400000000000001E-2</v>
      </c>
    </row>
    <row r="4548" spans="14:15" ht="12.65" customHeight="1" x14ac:dyDescent="0.25">
      <c r="N4548" s="21">
        <v>40970</v>
      </c>
      <c r="O4548" s="17">
        <v>3.5400000000000001E-2</v>
      </c>
    </row>
    <row r="4549" spans="14:15" ht="12.65" customHeight="1" x14ac:dyDescent="0.25">
      <c r="N4549" s="21">
        <v>40973</v>
      </c>
      <c r="O4549" s="17">
        <v>3.5400000000000001E-2</v>
      </c>
    </row>
    <row r="4550" spans="14:15" ht="12.65" customHeight="1" x14ac:dyDescent="0.25">
      <c r="N4550" s="21">
        <v>40974</v>
      </c>
      <c r="O4550" s="17">
        <v>3.5299999999999998E-2</v>
      </c>
    </row>
    <row r="4551" spans="14:15" ht="12.65" customHeight="1" x14ac:dyDescent="0.25">
      <c r="N4551" s="21">
        <v>40975</v>
      </c>
      <c r="O4551" s="17">
        <v>3.5400000000000001E-2</v>
      </c>
    </row>
    <row r="4552" spans="14:15" ht="12.65" customHeight="1" x14ac:dyDescent="0.25">
      <c r="N4552" s="21">
        <v>40976</v>
      </c>
      <c r="O4552" s="17">
        <v>3.5400000000000001E-2</v>
      </c>
    </row>
    <row r="4553" spans="14:15" ht="12.65" customHeight="1" x14ac:dyDescent="0.25">
      <c r="N4553" s="21">
        <v>40977</v>
      </c>
      <c r="O4553" s="17">
        <v>3.5400000000000001E-2</v>
      </c>
    </row>
    <row r="4554" spans="14:15" ht="12.65" customHeight="1" x14ac:dyDescent="0.25">
      <c r="N4554" s="21">
        <v>40980</v>
      </c>
      <c r="O4554" s="17">
        <v>3.5400000000000001E-2</v>
      </c>
    </row>
    <row r="4555" spans="14:15" ht="12.65" customHeight="1" x14ac:dyDescent="0.25">
      <c r="N4555" s="21">
        <v>40981</v>
      </c>
      <c r="O4555" s="17">
        <v>3.5400000000000001E-2</v>
      </c>
    </row>
    <row r="4556" spans="14:15" ht="12.65" customHeight="1" x14ac:dyDescent="0.25">
      <c r="N4556" s="21">
        <v>40982</v>
      </c>
      <c r="O4556" s="17">
        <v>3.5400000000000001E-2</v>
      </c>
    </row>
    <row r="4557" spans="14:15" ht="12.65" customHeight="1" x14ac:dyDescent="0.25">
      <c r="N4557" s="21">
        <v>40983</v>
      </c>
      <c r="O4557" s="17">
        <v>3.5400000000000001E-2</v>
      </c>
    </row>
    <row r="4558" spans="14:15" ht="12.65" customHeight="1" x14ac:dyDescent="0.25">
      <c r="N4558" s="21">
        <v>40984</v>
      </c>
      <c r="O4558" s="17">
        <v>3.5400000000000001E-2</v>
      </c>
    </row>
    <row r="4559" spans="14:15" ht="12.65" customHeight="1" x14ac:dyDescent="0.25">
      <c r="N4559" s="21">
        <v>40987</v>
      </c>
      <c r="O4559" s="17">
        <v>3.5400000000000001E-2</v>
      </c>
    </row>
    <row r="4560" spans="14:15" ht="12.65" customHeight="1" x14ac:dyDescent="0.25">
      <c r="N4560" s="21">
        <v>40988</v>
      </c>
      <c r="O4560" s="17">
        <v>3.5400000000000001E-2</v>
      </c>
    </row>
    <row r="4561" spans="14:15" ht="12.65" customHeight="1" x14ac:dyDescent="0.25">
      <c r="N4561" s="21">
        <v>40989</v>
      </c>
      <c r="O4561" s="17">
        <v>3.5400000000000001E-2</v>
      </c>
    </row>
    <row r="4562" spans="14:15" ht="12.65" customHeight="1" x14ac:dyDescent="0.25">
      <c r="N4562" s="21">
        <v>40990</v>
      </c>
      <c r="O4562" s="17">
        <v>3.5400000000000001E-2</v>
      </c>
    </row>
    <row r="4563" spans="14:15" ht="12.65" customHeight="1" x14ac:dyDescent="0.25">
      <c r="N4563" s="21">
        <v>40991</v>
      </c>
      <c r="O4563" s="17">
        <v>3.5400000000000001E-2</v>
      </c>
    </row>
    <row r="4564" spans="14:15" ht="12.65" customHeight="1" x14ac:dyDescent="0.25">
      <c r="N4564" s="21">
        <v>40994</v>
      </c>
      <c r="O4564" s="17">
        <v>3.5499999999999997E-2</v>
      </c>
    </row>
    <row r="4565" spans="14:15" ht="12.65" customHeight="1" x14ac:dyDescent="0.25">
      <c r="N4565" s="21">
        <v>40995</v>
      </c>
      <c r="O4565" s="17">
        <v>3.5499999999999997E-2</v>
      </c>
    </row>
    <row r="4566" spans="14:15" ht="12.65" customHeight="1" x14ac:dyDescent="0.25">
      <c r="N4566" s="21">
        <v>40996</v>
      </c>
      <c r="O4566" s="17">
        <v>3.5499999999999997E-2</v>
      </c>
    </row>
    <row r="4567" spans="14:15" ht="12.65" customHeight="1" x14ac:dyDescent="0.25">
      <c r="N4567" s="21">
        <v>40997</v>
      </c>
      <c r="O4567" s="17">
        <v>3.5499999999999997E-2</v>
      </c>
    </row>
    <row r="4568" spans="14:15" ht="12.65" customHeight="1" x14ac:dyDescent="0.25">
      <c r="N4568" s="21">
        <v>40998</v>
      </c>
      <c r="O4568" s="17">
        <v>3.5499999999999997E-2</v>
      </c>
    </row>
    <row r="4569" spans="14:15" ht="12.65" customHeight="1" x14ac:dyDescent="0.25">
      <c r="N4569" s="21">
        <v>41001</v>
      </c>
      <c r="O4569" s="17">
        <v>3.5499999999999997E-2</v>
      </c>
    </row>
    <row r="4570" spans="14:15" ht="12.65" customHeight="1" x14ac:dyDescent="0.25">
      <c r="N4570" s="21">
        <v>41002</v>
      </c>
      <c r="O4570" s="17">
        <v>3.5499999999999997E-2</v>
      </c>
    </row>
    <row r="4571" spans="14:15" ht="12.65" customHeight="1" x14ac:dyDescent="0.25">
      <c r="N4571" s="21">
        <v>41003</v>
      </c>
      <c r="O4571" s="17">
        <v>3.5499999999999997E-2</v>
      </c>
    </row>
    <row r="4572" spans="14:15" ht="12.65" customHeight="1" x14ac:dyDescent="0.25">
      <c r="N4572" s="21">
        <v>41004</v>
      </c>
      <c r="O4572" s="17">
        <v>3.5499999999999997E-2</v>
      </c>
    </row>
    <row r="4573" spans="14:15" ht="12.65" customHeight="1" x14ac:dyDescent="0.25">
      <c r="N4573" s="21">
        <v>41005</v>
      </c>
      <c r="O4573" s="17">
        <v>3.5499999999999997E-2</v>
      </c>
    </row>
    <row r="4574" spans="14:15" ht="12.65" customHeight="1" x14ac:dyDescent="0.25">
      <c r="N4574" s="21">
        <v>41008</v>
      </c>
      <c r="O4574" s="17">
        <v>3.5400000000000001E-2</v>
      </c>
    </row>
    <row r="4575" spans="14:15" ht="12.65" customHeight="1" x14ac:dyDescent="0.25">
      <c r="N4575" s="21">
        <v>41009</v>
      </c>
      <c r="O4575" s="17">
        <v>3.5400000000000001E-2</v>
      </c>
    </row>
    <row r="4576" spans="14:15" ht="12.65" customHeight="1" x14ac:dyDescent="0.25">
      <c r="N4576" s="21">
        <v>41011</v>
      </c>
      <c r="O4576" s="17">
        <v>3.5400000000000001E-2</v>
      </c>
    </row>
    <row r="4577" spans="14:15" ht="12.65" customHeight="1" x14ac:dyDescent="0.25">
      <c r="N4577" s="21">
        <v>41012</v>
      </c>
      <c r="O4577" s="17">
        <v>3.5400000000000001E-2</v>
      </c>
    </row>
    <row r="4578" spans="14:15" ht="12.65" customHeight="1" x14ac:dyDescent="0.25">
      <c r="N4578" s="21">
        <v>41015</v>
      </c>
      <c r="O4578" s="17">
        <v>3.5400000000000001E-2</v>
      </c>
    </row>
    <row r="4579" spans="14:15" ht="12.65" customHeight="1" x14ac:dyDescent="0.25">
      <c r="N4579" s="21">
        <v>41016</v>
      </c>
      <c r="O4579" s="17">
        <v>3.5400000000000001E-2</v>
      </c>
    </row>
    <row r="4580" spans="14:15" ht="12.65" customHeight="1" x14ac:dyDescent="0.25">
      <c r="N4580" s="21">
        <v>41017</v>
      </c>
      <c r="O4580" s="17">
        <v>3.5400000000000001E-2</v>
      </c>
    </row>
    <row r="4581" spans="14:15" ht="12.65" customHeight="1" x14ac:dyDescent="0.25">
      <c r="N4581" s="21">
        <v>41018</v>
      </c>
      <c r="O4581" s="17">
        <v>3.5400000000000001E-2</v>
      </c>
    </row>
    <row r="4582" spans="14:15" ht="12.65" customHeight="1" x14ac:dyDescent="0.25">
      <c r="N4582" s="21">
        <v>41019</v>
      </c>
      <c r="O4582" s="17">
        <v>3.5400000000000001E-2</v>
      </c>
    </row>
    <row r="4583" spans="14:15" ht="12.65" customHeight="1" x14ac:dyDescent="0.25">
      <c r="N4583" s="21">
        <v>41022</v>
      </c>
      <c r="O4583" s="17">
        <v>3.5400000000000001E-2</v>
      </c>
    </row>
    <row r="4584" spans="14:15" ht="12.65" customHeight="1" x14ac:dyDescent="0.25">
      <c r="N4584" s="21">
        <v>41023</v>
      </c>
      <c r="O4584" s="17">
        <v>3.5400000000000001E-2</v>
      </c>
    </row>
    <row r="4585" spans="14:15" ht="12.65" customHeight="1" x14ac:dyDescent="0.25">
      <c r="N4585" s="21">
        <v>41024</v>
      </c>
      <c r="O4585" s="17">
        <v>3.5400000000000001E-2</v>
      </c>
    </row>
    <row r="4586" spans="14:15" ht="12.65" customHeight="1" x14ac:dyDescent="0.25">
      <c r="N4586" s="21">
        <v>41025</v>
      </c>
      <c r="O4586" s="17">
        <v>3.5400000000000001E-2</v>
      </c>
    </row>
    <row r="4587" spans="14:15" ht="12.65" customHeight="1" x14ac:dyDescent="0.25">
      <c r="N4587" s="21">
        <v>41026</v>
      </c>
      <c r="O4587" s="17">
        <v>3.5400000000000001E-2</v>
      </c>
    </row>
    <row r="4588" spans="14:15" ht="12.65" customHeight="1" x14ac:dyDescent="0.25">
      <c r="N4588" s="21">
        <v>41029</v>
      </c>
      <c r="O4588" s="17">
        <v>3.5400000000000001E-2</v>
      </c>
    </row>
    <row r="4589" spans="14:15" ht="12.65" customHeight="1" x14ac:dyDescent="0.25">
      <c r="N4589" s="21">
        <v>41031</v>
      </c>
      <c r="O4589" s="17">
        <v>3.5400000000000001E-2</v>
      </c>
    </row>
    <row r="4590" spans="14:15" ht="12.65" customHeight="1" x14ac:dyDescent="0.25">
      <c r="N4590" s="21">
        <v>41032</v>
      </c>
      <c r="O4590" s="17">
        <v>3.5400000000000001E-2</v>
      </c>
    </row>
    <row r="4591" spans="14:15" ht="12.65" customHeight="1" x14ac:dyDescent="0.25">
      <c r="N4591" s="21">
        <v>41033</v>
      </c>
      <c r="O4591" s="17">
        <v>3.5400000000000001E-2</v>
      </c>
    </row>
    <row r="4592" spans="14:15" ht="12.65" customHeight="1" x14ac:dyDescent="0.25">
      <c r="N4592" s="21">
        <v>41036</v>
      </c>
      <c r="O4592" s="17">
        <v>3.5400000000000001E-2</v>
      </c>
    </row>
    <row r="4593" spans="14:15" ht="12.65" customHeight="1" x14ac:dyDescent="0.25">
      <c r="N4593" s="21">
        <v>41037</v>
      </c>
      <c r="O4593" s="17">
        <v>3.5400000000000001E-2</v>
      </c>
    </row>
    <row r="4594" spans="14:15" ht="12.65" customHeight="1" x14ac:dyDescent="0.25">
      <c r="N4594" s="21">
        <v>41038</v>
      </c>
      <c r="O4594" s="17">
        <v>3.5400000000000001E-2</v>
      </c>
    </row>
    <row r="4595" spans="14:15" ht="12.65" customHeight="1" x14ac:dyDescent="0.25">
      <c r="N4595" s="21">
        <v>41039</v>
      </c>
      <c r="O4595" s="17">
        <v>3.5400000000000001E-2</v>
      </c>
    </row>
    <row r="4596" spans="14:15" ht="12.65" customHeight="1" x14ac:dyDescent="0.25">
      <c r="N4596" s="21">
        <v>41040</v>
      </c>
      <c r="O4596" s="17">
        <v>3.5400000000000001E-2</v>
      </c>
    </row>
    <row r="4597" spans="14:15" ht="12.65" customHeight="1" x14ac:dyDescent="0.25">
      <c r="N4597" s="21">
        <v>41043</v>
      </c>
      <c r="O4597" s="17">
        <v>3.5400000000000001E-2</v>
      </c>
    </row>
    <row r="4598" spans="14:15" ht="12.65" customHeight="1" x14ac:dyDescent="0.25">
      <c r="N4598" s="21">
        <v>41044</v>
      </c>
      <c r="O4598" s="17">
        <v>3.5400000000000001E-2</v>
      </c>
    </row>
    <row r="4599" spans="14:15" ht="12.65" customHeight="1" x14ac:dyDescent="0.25">
      <c r="N4599" s="21">
        <v>41045</v>
      </c>
      <c r="O4599" s="17">
        <v>3.5400000000000001E-2</v>
      </c>
    </row>
    <row r="4600" spans="14:15" ht="12.65" customHeight="1" x14ac:dyDescent="0.25">
      <c r="N4600" s="21">
        <v>41046</v>
      </c>
      <c r="O4600" s="17">
        <v>3.5400000000000001E-2</v>
      </c>
    </row>
    <row r="4601" spans="14:15" ht="12.65" customHeight="1" x14ac:dyDescent="0.25">
      <c r="N4601" s="21">
        <v>41047</v>
      </c>
      <c r="O4601" s="17">
        <v>3.5400000000000001E-2</v>
      </c>
    </row>
    <row r="4602" spans="14:15" ht="12.65" customHeight="1" x14ac:dyDescent="0.25">
      <c r="N4602" s="21">
        <v>41050</v>
      </c>
      <c r="O4602" s="17">
        <v>3.5400000000000001E-2</v>
      </c>
    </row>
    <row r="4603" spans="14:15" ht="12.65" customHeight="1" x14ac:dyDescent="0.25">
      <c r="N4603" s="21">
        <v>41051</v>
      </c>
      <c r="O4603" s="17">
        <v>3.5400000000000001E-2</v>
      </c>
    </row>
    <row r="4604" spans="14:15" ht="12.65" customHeight="1" x14ac:dyDescent="0.25">
      <c r="N4604" s="21">
        <v>41052</v>
      </c>
      <c r="O4604" s="17">
        <v>3.5400000000000001E-2</v>
      </c>
    </row>
    <row r="4605" spans="14:15" ht="12.65" customHeight="1" x14ac:dyDescent="0.25">
      <c r="N4605" s="21">
        <v>41053</v>
      </c>
      <c r="O4605" s="17">
        <v>3.5400000000000001E-2</v>
      </c>
    </row>
    <row r="4606" spans="14:15" ht="12.65" customHeight="1" x14ac:dyDescent="0.25">
      <c r="N4606" s="21">
        <v>41054</v>
      </c>
      <c r="O4606" s="17">
        <v>3.5400000000000001E-2</v>
      </c>
    </row>
    <row r="4607" spans="14:15" ht="12.65" customHeight="1" x14ac:dyDescent="0.25">
      <c r="N4607" s="21">
        <v>41058</v>
      </c>
      <c r="O4607" s="17">
        <v>3.5400000000000001E-2</v>
      </c>
    </row>
    <row r="4608" spans="14:15" ht="12.65" customHeight="1" x14ac:dyDescent="0.25">
      <c r="N4608" s="21">
        <v>41059</v>
      </c>
      <c r="O4608" s="17">
        <v>3.5400000000000001E-2</v>
      </c>
    </row>
    <row r="4609" spans="14:15" ht="12.65" customHeight="1" x14ac:dyDescent="0.25">
      <c r="N4609" s="21">
        <v>41060</v>
      </c>
      <c r="O4609" s="17">
        <v>3.5400000000000001E-2</v>
      </c>
    </row>
    <row r="4610" spans="14:15" ht="12.65" customHeight="1" x14ac:dyDescent="0.25">
      <c r="N4610" s="21">
        <v>41061</v>
      </c>
      <c r="O4610" s="17">
        <v>3.5400000000000001E-2</v>
      </c>
    </row>
    <row r="4611" spans="14:15" ht="12.65" customHeight="1" x14ac:dyDescent="0.25">
      <c r="N4611" s="21">
        <v>41064</v>
      </c>
      <c r="O4611" s="17">
        <v>3.5400000000000001E-2</v>
      </c>
    </row>
    <row r="4612" spans="14:15" ht="12.65" customHeight="1" x14ac:dyDescent="0.25">
      <c r="N4612" s="21">
        <v>41065</v>
      </c>
      <c r="O4612" s="17">
        <v>3.5400000000000001E-2</v>
      </c>
    </row>
    <row r="4613" spans="14:15" ht="12.65" customHeight="1" x14ac:dyDescent="0.25">
      <c r="N4613" s="21">
        <v>41067</v>
      </c>
      <c r="O4613" s="17">
        <v>3.5400000000000001E-2</v>
      </c>
    </row>
    <row r="4614" spans="14:15" ht="12.65" customHeight="1" x14ac:dyDescent="0.25">
      <c r="N4614" s="21">
        <v>41068</v>
      </c>
      <c r="O4614" s="17">
        <v>3.5400000000000001E-2</v>
      </c>
    </row>
    <row r="4615" spans="14:15" ht="12.65" customHeight="1" x14ac:dyDescent="0.25">
      <c r="N4615" s="21">
        <v>41071</v>
      </c>
      <c r="O4615" s="17">
        <v>3.5400000000000001E-2</v>
      </c>
    </row>
    <row r="4616" spans="14:15" ht="12.65" customHeight="1" x14ac:dyDescent="0.25">
      <c r="N4616" s="21">
        <v>41072</v>
      </c>
      <c r="O4616" s="17">
        <v>3.5400000000000001E-2</v>
      </c>
    </row>
    <row r="4617" spans="14:15" ht="12.65" customHeight="1" x14ac:dyDescent="0.25">
      <c r="N4617" s="21">
        <v>41073</v>
      </c>
      <c r="O4617" s="17">
        <v>3.5400000000000001E-2</v>
      </c>
    </row>
    <row r="4618" spans="14:15" ht="12.65" customHeight="1" x14ac:dyDescent="0.25">
      <c r="N4618" s="21">
        <v>41074</v>
      </c>
      <c r="O4618" s="17">
        <v>3.5400000000000001E-2</v>
      </c>
    </row>
    <row r="4619" spans="14:15" ht="12.65" customHeight="1" x14ac:dyDescent="0.25">
      <c r="N4619" s="21">
        <v>41075</v>
      </c>
      <c r="O4619" s="17">
        <v>3.5400000000000001E-2</v>
      </c>
    </row>
    <row r="4620" spans="14:15" ht="12.65" customHeight="1" x14ac:dyDescent="0.25">
      <c r="N4620" s="21">
        <v>41078</v>
      </c>
      <c r="O4620" s="17">
        <v>3.5400000000000001E-2</v>
      </c>
    </row>
    <row r="4621" spans="14:15" ht="12.65" customHeight="1" x14ac:dyDescent="0.25">
      <c r="N4621" s="21">
        <v>41079</v>
      </c>
      <c r="O4621" s="17">
        <v>3.5400000000000001E-2</v>
      </c>
    </row>
    <row r="4622" spans="14:15" ht="12.65" customHeight="1" x14ac:dyDescent="0.25">
      <c r="N4622" s="21">
        <v>41080</v>
      </c>
      <c r="O4622" s="17">
        <v>3.5400000000000001E-2</v>
      </c>
    </row>
    <row r="4623" spans="14:15" ht="12.65" customHeight="1" x14ac:dyDescent="0.25">
      <c r="N4623" s="21">
        <v>41081</v>
      </c>
      <c r="O4623" s="17">
        <v>3.5400000000000001E-2</v>
      </c>
    </row>
    <row r="4624" spans="14:15" ht="12.65" customHeight="1" x14ac:dyDescent="0.25">
      <c r="N4624" s="21">
        <v>41082</v>
      </c>
      <c r="O4624" s="17">
        <v>3.5400000000000001E-2</v>
      </c>
    </row>
    <row r="4625" spans="14:15" ht="12.65" customHeight="1" x14ac:dyDescent="0.25">
      <c r="N4625" s="21">
        <v>41085</v>
      </c>
      <c r="O4625" s="17">
        <v>3.5400000000000001E-2</v>
      </c>
    </row>
    <row r="4626" spans="14:15" ht="12.65" customHeight="1" x14ac:dyDescent="0.25">
      <c r="N4626" s="21">
        <v>41086</v>
      </c>
      <c r="O4626" s="17">
        <v>3.5400000000000001E-2</v>
      </c>
    </row>
    <row r="4627" spans="14:15" ht="12.65" customHeight="1" x14ac:dyDescent="0.25">
      <c r="N4627" s="21">
        <v>41087</v>
      </c>
      <c r="O4627" s="17">
        <v>3.5400000000000001E-2</v>
      </c>
    </row>
    <row r="4628" spans="14:15" ht="12.65" customHeight="1" x14ac:dyDescent="0.25">
      <c r="N4628" s="21">
        <v>41088</v>
      </c>
      <c r="O4628" s="17">
        <v>3.5400000000000001E-2</v>
      </c>
    </row>
    <row r="4629" spans="14:15" ht="12.65" customHeight="1" x14ac:dyDescent="0.25">
      <c r="N4629" s="21">
        <v>41089</v>
      </c>
      <c r="O4629" s="17">
        <v>3.5400000000000001E-2</v>
      </c>
    </row>
    <row r="4630" spans="14:15" ht="12.65" customHeight="1" x14ac:dyDescent="0.25">
      <c r="N4630" s="21">
        <v>41092</v>
      </c>
      <c r="O4630" s="17">
        <v>3.5400000000000001E-2</v>
      </c>
    </row>
    <row r="4631" spans="14:15" ht="12.65" customHeight="1" x14ac:dyDescent="0.25">
      <c r="N4631" s="21">
        <v>41093</v>
      </c>
      <c r="O4631" s="17">
        <v>3.5400000000000001E-2</v>
      </c>
    </row>
    <row r="4632" spans="14:15" ht="12.65" customHeight="1" x14ac:dyDescent="0.25">
      <c r="N4632" s="21">
        <v>41094</v>
      </c>
      <c r="O4632" s="17">
        <v>3.5400000000000001E-2</v>
      </c>
    </row>
    <row r="4633" spans="14:15" ht="12.65" customHeight="1" x14ac:dyDescent="0.25">
      <c r="N4633" s="21">
        <v>41095</v>
      </c>
      <c r="O4633" s="17">
        <v>3.5400000000000001E-2</v>
      </c>
    </row>
    <row r="4634" spans="14:15" ht="12.65" customHeight="1" x14ac:dyDescent="0.25">
      <c r="N4634" s="21">
        <v>41096</v>
      </c>
      <c r="O4634" s="17">
        <v>3.5400000000000001E-2</v>
      </c>
    </row>
    <row r="4635" spans="14:15" ht="12.65" customHeight="1" x14ac:dyDescent="0.25">
      <c r="N4635" s="21">
        <v>41099</v>
      </c>
      <c r="O4635" s="17">
        <v>3.5400000000000001E-2</v>
      </c>
    </row>
    <row r="4636" spans="14:15" ht="12.65" customHeight="1" x14ac:dyDescent="0.25">
      <c r="N4636" s="21">
        <v>41100</v>
      </c>
      <c r="O4636" s="17">
        <v>3.5400000000000001E-2</v>
      </c>
    </row>
    <row r="4637" spans="14:15" ht="12.65" customHeight="1" x14ac:dyDescent="0.25">
      <c r="N4637" s="21">
        <v>41101</v>
      </c>
      <c r="O4637" s="17">
        <v>3.5400000000000001E-2</v>
      </c>
    </row>
    <row r="4638" spans="14:15" ht="12.65" customHeight="1" x14ac:dyDescent="0.25">
      <c r="N4638" s="21">
        <v>41102</v>
      </c>
      <c r="O4638" s="17">
        <v>3.27E-2</v>
      </c>
    </row>
    <row r="4639" spans="14:15" ht="12.65" customHeight="1" x14ac:dyDescent="0.25">
      <c r="N4639" s="21">
        <v>41103</v>
      </c>
      <c r="O4639" s="17">
        <v>3.2500000000000001E-2</v>
      </c>
    </row>
    <row r="4640" spans="14:15" ht="12.65" customHeight="1" x14ac:dyDescent="0.25">
      <c r="N4640" s="21">
        <v>41106</v>
      </c>
      <c r="O4640" s="17">
        <v>3.2500000000000001E-2</v>
      </c>
    </row>
    <row r="4641" spans="14:15" ht="12.65" customHeight="1" x14ac:dyDescent="0.25">
      <c r="N4641" s="21">
        <v>41107</v>
      </c>
      <c r="O4641" s="17">
        <v>3.2399999999999998E-2</v>
      </c>
    </row>
    <row r="4642" spans="14:15" ht="12.65" customHeight="1" x14ac:dyDescent="0.25">
      <c r="N4642" s="21">
        <v>41108</v>
      </c>
      <c r="O4642" s="17">
        <v>3.2300000000000002E-2</v>
      </c>
    </row>
    <row r="4643" spans="14:15" ht="12.65" customHeight="1" x14ac:dyDescent="0.25">
      <c r="N4643" s="21">
        <v>41109</v>
      </c>
      <c r="O4643" s="17">
        <v>3.2199999999999999E-2</v>
      </c>
    </row>
    <row r="4644" spans="14:15" ht="12.65" customHeight="1" x14ac:dyDescent="0.25">
      <c r="N4644" s="21">
        <v>41110</v>
      </c>
      <c r="O4644" s="17">
        <v>3.2099999999999997E-2</v>
      </c>
    </row>
    <row r="4645" spans="14:15" ht="12.65" customHeight="1" x14ac:dyDescent="0.25">
      <c r="N4645" s="21">
        <v>41113</v>
      </c>
      <c r="O4645" s="17">
        <v>3.2000000000000001E-2</v>
      </c>
    </row>
    <row r="4646" spans="14:15" ht="12.65" customHeight="1" x14ac:dyDescent="0.25">
      <c r="N4646" s="21">
        <v>41114</v>
      </c>
      <c r="O4646" s="17">
        <v>3.2000000000000001E-2</v>
      </c>
    </row>
    <row r="4647" spans="14:15" ht="12.65" customHeight="1" x14ac:dyDescent="0.25">
      <c r="N4647" s="21">
        <v>41115</v>
      </c>
      <c r="O4647" s="17">
        <v>3.1899999999999998E-2</v>
      </c>
    </row>
    <row r="4648" spans="14:15" ht="12.65" customHeight="1" x14ac:dyDescent="0.25">
      <c r="N4648" s="21">
        <v>41116</v>
      </c>
      <c r="O4648" s="17">
        <v>3.1899999999999998E-2</v>
      </c>
    </row>
    <row r="4649" spans="14:15" ht="12.65" customHeight="1" x14ac:dyDescent="0.25">
      <c r="N4649" s="21">
        <v>41117</v>
      </c>
      <c r="O4649" s="17">
        <v>3.2000000000000001E-2</v>
      </c>
    </row>
    <row r="4650" spans="14:15" ht="12.65" customHeight="1" x14ac:dyDescent="0.25">
      <c r="N4650" s="21">
        <v>41120</v>
      </c>
      <c r="O4650" s="17">
        <v>3.2000000000000001E-2</v>
      </c>
    </row>
    <row r="4651" spans="14:15" ht="12.65" customHeight="1" x14ac:dyDescent="0.25">
      <c r="N4651" s="21">
        <v>41121</v>
      </c>
      <c r="O4651" s="17">
        <v>3.2000000000000001E-2</v>
      </c>
    </row>
    <row r="4652" spans="14:15" ht="12.65" customHeight="1" x14ac:dyDescent="0.25">
      <c r="N4652" s="21">
        <v>41122</v>
      </c>
      <c r="O4652" s="17">
        <v>3.2000000000000001E-2</v>
      </c>
    </row>
    <row r="4653" spans="14:15" ht="12.65" customHeight="1" x14ac:dyDescent="0.25">
      <c r="N4653" s="21">
        <v>41123</v>
      </c>
      <c r="O4653" s="17">
        <v>3.2000000000000001E-2</v>
      </c>
    </row>
    <row r="4654" spans="14:15" ht="12.65" customHeight="1" x14ac:dyDescent="0.25">
      <c r="N4654" s="21">
        <v>41124</v>
      </c>
      <c r="O4654" s="17">
        <v>3.2000000000000001E-2</v>
      </c>
    </row>
    <row r="4655" spans="14:15" ht="12.65" customHeight="1" x14ac:dyDescent="0.25">
      <c r="N4655" s="21">
        <v>41127</v>
      </c>
      <c r="O4655" s="17">
        <v>3.2000000000000001E-2</v>
      </c>
    </row>
    <row r="4656" spans="14:15" ht="12.65" customHeight="1" x14ac:dyDescent="0.25">
      <c r="N4656" s="21">
        <v>41128</v>
      </c>
      <c r="O4656" s="17">
        <v>3.2000000000000001E-2</v>
      </c>
    </row>
    <row r="4657" spans="14:15" ht="12.65" customHeight="1" x14ac:dyDescent="0.25">
      <c r="N4657" s="21">
        <v>41129</v>
      </c>
      <c r="O4657" s="17">
        <v>3.2000000000000001E-2</v>
      </c>
    </row>
    <row r="4658" spans="14:15" ht="12.65" customHeight="1" x14ac:dyDescent="0.25">
      <c r="N4658" s="21">
        <v>41130</v>
      </c>
      <c r="O4658" s="17">
        <v>3.2000000000000001E-2</v>
      </c>
    </row>
    <row r="4659" spans="14:15" ht="12.65" customHeight="1" x14ac:dyDescent="0.25">
      <c r="N4659" s="21">
        <v>41131</v>
      </c>
      <c r="O4659" s="17">
        <v>3.2000000000000001E-2</v>
      </c>
    </row>
    <row r="4660" spans="14:15" ht="12.65" customHeight="1" x14ac:dyDescent="0.25">
      <c r="N4660" s="21">
        <v>41134</v>
      </c>
      <c r="O4660" s="17">
        <v>3.2000000000000001E-2</v>
      </c>
    </row>
    <row r="4661" spans="14:15" ht="12.65" customHeight="1" x14ac:dyDescent="0.25">
      <c r="N4661" s="21">
        <v>41135</v>
      </c>
      <c r="O4661" s="17">
        <v>3.2000000000000001E-2</v>
      </c>
    </row>
    <row r="4662" spans="14:15" ht="12.65" customHeight="1" x14ac:dyDescent="0.25">
      <c r="N4662" s="21">
        <v>41137</v>
      </c>
      <c r="O4662" s="17">
        <v>3.2099999999999997E-2</v>
      </c>
    </row>
    <row r="4663" spans="14:15" ht="12.65" customHeight="1" x14ac:dyDescent="0.25">
      <c r="N4663" s="21">
        <v>41138</v>
      </c>
      <c r="O4663" s="17">
        <v>3.2099999999999997E-2</v>
      </c>
    </row>
    <row r="4664" spans="14:15" ht="12.65" customHeight="1" x14ac:dyDescent="0.25">
      <c r="N4664" s="21">
        <v>41141</v>
      </c>
      <c r="O4664" s="17">
        <v>3.2099999999999997E-2</v>
      </c>
    </row>
    <row r="4665" spans="14:15" ht="12.65" customHeight="1" x14ac:dyDescent="0.25">
      <c r="N4665" s="21">
        <v>41142</v>
      </c>
      <c r="O4665" s="17">
        <v>3.2000000000000001E-2</v>
      </c>
    </row>
    <row r="4666" spans="14:15" ht="12.65" customHeight="1" x14ac:dyDescent="0.25">
      <c r="N4666" s="21">
        <v>41143</v>
      </c>
      <c r="O4666" s="17">
        <v>3.1899999999999998E-2</v>
      </c>
    </row>
    <row r="4667" spans="14:15" ht="12.65" customHeight="1" x14ac:dyDescent="0.25">
      <c r="N4667" s="21">
        <v>41144</v>
      </c>
      <c r="O4667" s="17">
        <v>3.1899999999999998E-2</v>
      </c>
    </row>
    <row r="4668" spans="14:15" ht="12.65" customHeight="1" x14ac:dyDescent="0.25">
      <c r="N4668" s="21">
        <v>41145</v>
      </c>
      <c r="O4668" s="17">
        <v>3.1899999999999998E-2</v>
      </c>
    </row>
    <row r="4669" spans="14:15" ht="12.65" customHeight="1" x14ac:dyDescent="0.25">
      <c r="N4669" s="21">
        <v>41148</v>
      </c>
      <c r="O4669" s="17">
        <v>3.1899999999999998E-2</v>
      </c>
    </row>
    <row r="4670" spans="14:15" ht="12.65" customHeight="1" x14ac:dyDescent="0.25">
      <c r="N4670" s="21">
        <v>41149</v>
      </c>
      <c r="O4670" s="17">
        <v>3.1800000000000002E-2</v>
      </c>
    </row>
    <row r="4671" spans="14:15" ht="12.65" customHeight="1" x14ac:dyDescent="0.25">
      <c r="N4671" s="21">
        <v>41150</v>
      </c>
      <c r="O4671" s="17">
        <v>3.1800000000000002E-2</v>
      </c>
    </row>
    <row r="4672" spans="14:15" ht="12.65" customHeight="1" x14ac:dyDescent="0.25">
      <c r="N4672" s="21">
        <v>41151</v>
      </c>
      <c r="O4672" s="17">
        <v>3.1699999999999999E-2</v>
      </c>
    </row>
    <row r="4673" spans="14:15" ht="12.65" customHeight="1" x14ac:dyDescent="0.25">
      <c r="N4673" s="21">
        <v>41152</v>
      </c>
      <c r="O4673" s="17">
        <v>3.1600000000000003E-2</v>
      </c>
    </row>
    <row r="4674" spans="14:15" ht="12.65" customHeight="1" x14ac:dyDescent="0.25">
      <c r="N4674" s="21">
        <v>41155</v>
      </c>
      <c r="O4674" s="17">
        <v>3.1600000000000003E-2</v>
      </c>
    </row>
    <row r="4675" spans="14:15" ht="12.65" customHeight="1" x14ac:dyDescent="0.25">
      <c r="N4675" s="21">
        <v>41156</v>
      </c>
      <c r="O4675" s="17">
        <v>3.1600000000000003E-2</v>
      </c>
    </row>
    <row r="4676" spans="14:15" ht="12.65" customHeight="1" x14ac:dyDescent="0.25">
      <c r="N4676" s="21">
        <v>41157</v>
      </c>
      <c r="O4676" s="17">
        <v>3.1600000000000003E-2</v>
      </c>
    </row>
    <row r="4677" spans="14:15" ht="12.65" customHeight="1" x14ac:dyDescent="0.25">
      <c r="N4677" s="21">
        <v>41158</v>
      </c>
      <c r="O4677" s="17">
        <v>3.1600000000000003E-2</v>
      </c>
    </row>
    <row r="4678" spans="14:15" ht="12.65" customHeight="1" x14ac:dyDescent="0.25">
      <c r="N4678" s="21">
        <v>41159</v>
      </c>
      <c r="O4678" s="17">
        <v>3.1600000000000003E-2</v>
      </c>
    </row>
    <row r="4679" spans="14:15" ht="12.65" customHeight="1" x14ac:dyDescent="0.25">
      <c r="N4679" s="21">
        <v>41162</v>
      </c>
      <c r="O4679" s="17">
        <v>3.15E-2</v>
      </c>
    </row>
    <row r="4680" spans="14:15" ht="12.65" customHeight="1" x14ac:dyDescent="0.25">
      <c r="N4680" s="21">
        <v>41163</v>
      </c>
      <c r="O4680" s="17">
        <v>3.15E-2</v>
      </c>
    </row>
    <row r="4681" spans="14:15" ht="12.65" customHeight="1" x14ac:dyDescent="0.25">
      <c r="N4681" s="21">
        <v>41164</v>
      </c>
      <c r="O4681" s="17">
        <v>3.15E-2</v>
      </c>
    </row>
    <row r="4682" spans="14:15" ht="12.65" customHeight="1" x14ac:dyDescent="0.25">
      <c r="N4682" s="21">
        <v>41165</v>
      </c>
      <c r="O4682" s="17">
        <v>3.15E-2</v>
      </c>
    </row>
    <row r="4683" spans="14:15" ht="12.65" customHeight="1" x14ac:dyDescent="0.25">
      <c r="N4683" s="21">
        <v>41166</v>
      </c>
      <c r="O4683" s="17">
        <v>3.15E-2</v>
      </c>
    </row>
    <row r="4684" spans="14:15" ht="12.65" customHeight="1" x14ac:dyDescent="0.25">
      <c r="N4684" s="21">
        <v>41169</v>
      </c>
      <c r="O4684" s="17">
        <v>3.15E-2</v>
      </c>
    </row>
    <row r="4685" spans="14:15" ht="12.65" customHeight="1" x14ac:dyDescent="0.25">
      <c r="N4685" s="21">
        <v>41170</v>
      </c>
      <c r="O4685" s="17">
        <v>3.1399999999999997E-2</v>
      </c>
    </row>
    <row r="4686" spans="14:15" ht="12.65" customHeight="1" x14ac:dyDescent="0.25">
      <c r="N4686" s="21">
        <v>41171</v>
      </c>
      <c r="O4686" s="17">
        <v>3.1300000000000001E-2</v>
      </c>
    </row>
    <row r="4687" spans="14:15" ht="12.65" customHeight="1" x14ac:dyDescent="0.25">
      <c r="N4687" s="21">
        <v>41172</v>
      </c>
      <c r="O4687" s="17">
        <v>3.1199999999999999E-2</v>
      </c>
    </row>
    <row r="4688" spans="14:15" ht="12.65" customHeight="1" x14ac:dyDescent="0.25">
      <c r="N4688" s="21">
        <v>41173</v>
      </c>
      <c r="O4688" s="17">
        <v>3.1199999999999999E-2</v>
      </c>
    </row>
    <row r="4689" spans="14:15" ht="12.65" customHeight="1" x14ac:dyDescent="0.25">
      <c r="N4689" s="21">
        <v>41176</v>
      </c>
      <c r="O4689" s="17">
        <v>3.1199999999999999E-2</v>
      </c>
    </row>
    <row r="4690" spans="14:15" ht="12.65" customHeight="1" x14ac:dyDescent="0.25">
      <c r="N4690" s="21">
        <v>41177</v>
      </c>
      <c r="O4690" s="17">
        <v>3.1099999999999999E-2</v>
      </c>
    </row>
    <row r="4691" spans="14:15" ht="12.65" customHeight="1" x14ac:dyDescent="0.25">
      <c r="N4691" s="21">
        <v>41178</v>
      </c>
      <c r="O4691" s="17">
        <v>3.1E-2</v>
      </c>
    </row>
    <row r="4692" spans="14:15" ht="12.65" customHeight="1" x14ac:dyDescent="0.25">
      <c r="N4692" s="21">
        <v>41179</v>
      </c>
      <c r="O4692" s="17">
        <v>3.1E-2</v>
      </c>
    </row>
    <row r="4693" spans="14:15" ht="12.65" customHeight="1" x14ac:dyDescent="0.25">
      <c r="N4693" s="21">
        <v>41180</v>
      </c>
      <c r="O4693" s="17">
        <v>3.09E-2</v>
      </c>
    </row>
    <row r="4694" spans="14:15" ht="12.65" customHeight="1" x14ac:dyDescent="0.25">
      <c r="N4694" s="21">
        <v>41184</v>
      </c>
      <c r="O4694" s="17">
        <v>3.09E-2</v>
      </c>
    </row>
    <row r="4695" spans="14:15" ht="12.65" customHeight="1" x14ac:dyDescent="0.25">
      <c r="N4695" s="21">
        <v>41186</v>
      </c>
      <c r="O4695" s="17">
        <v>3.09E-2</v>
      </c>
    </row>
    <row r="4696" spans="14:15" ht="12.65" customHeight="1" x14ac:dyDescent="0.25">
      <c r="N4696" s="21">
        <v>41187</v>
      </c>
      <c r="O4696" s="17">
        <v>3.09E-2</v>
      </c>
    </row>
    <row r="4697" spans="14:15" ht="12.65" customHeight="1" x14ac:dyDescent="0.25">
      <c r="N4697" s="21">
        <v>41190</v>
      </c>
      <c r="O4697" s="17">
        <v>3.0800000000000001E-2</v>
      </c>
    </row>
    <row r="4698" spans="14:15" ht="12.65" customHeight="1" x14ac:dyDescent="0.25">
      <c r="N4698" s="21">
        <v>41191</v>
      </c>
      <c r="O4698" s="17">
        <v>3.0800000000000001E-2</v>
      </c>
    </row>
    <row r="4699" spans="14:15" ht="12.65" customHeight="1" x14ac:dyDescent="0.25">
      <c r="N4699" s="21">
        <v>41192</v>
      </c>
      <c r="O4699" s="17">
        <v>3.0800000000000001E-2</v>
      </c>
    </row>
    <row r="4700" spans="14:15" ht="12.65" customHeight="1" x14ac:dyDescent="0.25">
      <c r="N4700" s="21">
        <v>41193</v>
      </c>
      <c r="O4700" s="17">
        <v>2.9000000000000001E-2</v>
      </c>
    </row>
    <row r="4701" spans="14:15" ht="12.65" customHeight="1" x14ac:dyDescent="0.25">
      <c r="N4701" s="21">
        <v>41194</v>
      </c>
      <c r="O4701" s="17">
        <v>2.87E-2</v>
      </c>
    </row>
    <row r="4702" spans="14:15" ht="12.65" customHeight="1" x14ac:dyDescent="0.25">
      <c r="N4702" s="21">
        <v>41197</v>
      </c>
      <c r="O4702" s="17">
        <v>2.87E-2</v>
      </c>
    </row>
    <row r="4703" spans="14:15" ht="12.65" customHeight="1" x14ac:dyDescent="0.25">
      <c r="N4703" s="21">
        <v>41198</v>
      </c>
      <c r="O4703" s="17">
        <v>2.87E-2</v>
      </c>
    </row>
    <row r="4704" spans="14:15" ht="12.65" customHeight="1" x14ac:dyDescent="0.25">
      <c r="N4704" s="21">
        <v>41199</v>
      </c>
      <c r="O4704" s="17">
        <v>2.87E-2</v>
      </c>
    </row>
    <row r="4705" spans="14:15" ht="12.65" customHeight="1" x14ac:dyDescent="0.25">
      <c r="N4705" s="21">
        <v>41200</v>
      </c>
      <c r="O4705" s="17">
        <v>2.87E-2</v>
      </c>
    </row>
    <row r="4706" spans="14:15" ht="12.65" customHeight="1" x14ac:dyDescent="0.25">
      <c r="N4706" s="21">
        <v>41201</v>
      </c>
      <c r="O4706" s="17">
        <v>2.87E-2</v>
      </c>
    </row>
    <row r="4707" spans="14:15" ht="12.65" customHeight="1" x14ac:dyDescent="0.25">
      <c r="N4707" s="21">
        <v>41204</v>
      </c>
      <c r="O4707" s="17">
        <v>2.87E-2</v>
      </c>
    </row>
    <row r="4708" spans="14:15" ht="12.65" customHeight="1" x14ac:dyDescent="0.25">
      <c r="N4708" s="21">
        <v>41205</v>
      </c>
      <c r="O4708" s="17">
        <v>2.86E-2</v>
      </c>
    </row>
    <row r="4709" spans="14:15" ht="12.65" customHeight="1" x14ac:dyDescent="0.25">
      <c r="N4709" s="21">
        <v>41206</v>
      </c>
      <c r="O4709" s="17">
        <v>2.86E-2</v>
      </c>
    </row>
    <row r="4710" spans="14:15" ht="12.65" customHeight="1" x14ac:dyDescent="0.25">
      <c r="N4710" s="21">
        <v>41207</v>
      </c>
      <c r="O4710" s="17">
        <v>2.8500000000000001E-2</v>
      </c>
    </row>
    <row r="4711" spans="14:15" ht="12.65" customHeight="1" x14ac:dyDescent="0.25">
      <c r="N4711" s="21">
        <v>41208</v>
      </c>
      <c r="O4711" s="17">
        <v>2.8500000000000001E-2</v>
      </c>
    </row>
    <row r="4712" spans="14:15" ht="12.65" customHeight="1" x14ac:dyDescent="0.25">
      <c r="N4712" s="21">
        <v>41211</v>
      </c>
      <c r="O4712" s="17">
        <v>2.8500000000000001E-2</v>
      </c>
    </row>
    <row r="4713" spans="14:15" ht="12.65" customHeight="1" x14ac:dyDescent="0.25">
      <c r="N4713" s="21">
        <v>41212</v>
      </c>
      <c r="O4713" s="17">
        <v>2.8500000000000001E-2</v>
      </c>
    </row>
    <row r="4714" spans="14:15" ht="12.65" customHeight="1" x14ac:dyDescent="0.25">
      <c r="N4714" s="21">
        <v>41213</v>
      </c>
      <c r="O4714" s="17">
        <v>2.8500000000000001E-2</v>
      </c>
    </row>
    <row r="4715" spans="14:15" ht="12.65" customHeight="1" x14ac:dyDescent="0.25">
      <c r="N4715" s="21">
        <v>41214</v>
      </c>
      <c r="O4715" s="17">
        <v>2.8500000000000001E-2</v>
      </c>
    </row>
    <row r="4716" spans="14:15" ht="12.65" customHeight="1" x14ac:dyDescent="0.25">
      <c r="N4716" s="21">
        <v>41215</v>
      </c>
      <c r="O4716" s="17">
        <v>2.8500000000000001E-2</v>
      </c>
    </row>
    <row r="4717" spans="14:15" ht="12.65" customHeight="1" x14ac:dyDescent="0.25">
      <c r="N4717" s="21">
        <v>41218</v>
      </c>
      <c r="O4717" s="17">
        <v>2.8500000000000001E-2</v>
      </c>
    </row>
    <row r="4718" spans="14:15" ht="12.65" customHeight="1" x14ac:dyDescent="0.25">
      <c r="N4718" s="21">
        <v>41219</v>
      </c>
      <c r="O4718" s="17">
        <v>2.8500000000000001E-2</v>
      </c>
    </row>
    <row r="4719" spans="14:15" ht="12.65" customHeight="1" x14ac:dyDescent="0.25">
      <c r="N4719" s="21">
        <v>41220</v>
      </c>
      <c r="O4719" s="17">
        <v>2.8500000000000001E-2</v>
      </c>
    </row>
    <row r="4720" spans="14:15" ht="12.65" customHeight="1" x14ac:dyDescent="0.25">
      <c r="N4720" s="21">
        <v>41221</v>
      </c>
      <c r="O4720" s="17">
        <v>2.8500000000000001E-2</v>
      </c>
    </row>
    <row r="4721" spans="14:15" ht="12.65" customHeight="1" x14ac:dyDescent="0.25">
      <c r="N4721" s="21">
        <v>41222</v>
      </c>
      <c r="O4721" s="17">
        <v>2.8500000000000001E-2</v>
      </c>
    </row>
    <row r="4722" spans="14:15" ht="12.65" customHeight="1" x14ac:dyDescent="0.25">
      <c r="N4722" s="21">
        <v>41225</v>
      </c>
      <c r="O4722" s="17">
        <v>2.8500000000000001E-2</v>
      </c>
    </row>
    <row r="4723" spans="14:15" ht="12.65" customHeight="1" x14ac:dyDescent="0.25">
      <c r="N4723" s="21">
        <v>41226</v>
      </c>
      <c r="O4723" s="17">
        <v>2.8500000000000001E-2</v>
      </c>
    </row>
    <row r="4724" spans="14:15" ht="12.65" customHeight="1" x14ac:dyDescent="0.25">
      <c r="N4724" s="21">
        <v>41227</v>
      </c>
      <c r="O4724" s="17">
        <v>2.8500000000000001E-2</v>
      </c>
    </row>
    <row r="4725" spans="14:15" ht="12.65" customHeight="1" x14ac:dyDescent="0.25">
      <c r="N4725" s="21">
        <v>41228</v>
      </c>
      <c r="O4725" s="17">
        <v>2.8500000000000001E-2</v>
      </c>
    </row>
    <row r="4726" spans="14:15" ht="12.65" customHeight="1" x14ac:dyDescent="0.25">
      <c r="N4726" s="21">
        <v>41229</v>
      </c>
      <c r="O4726" s="17">
        <v>2.8500000000000001E-2</v>
      </c>
    </row>
    <row r="4727" spans="14:15" ht="12.65" customHeight="1" x14ac:dyDescent="0.25">
      <c r="N4727" s="21">
        <v>41232</v>
      </c>
      <c r="O4727" s="17">
        <v>2.8500000000000001E-2</v>
      </c>
    </row>
    <row r="4728" spans="14:15" ht="12.65" customHeight="1" x14ac:dyDescent="0.25">
      <c r="N4728" s="21">
        <v>41233</v>
      </c>
      <c r="O4728" s="17">
        <v>2.8500000000000001E-2</v>
      </c>
    </row>
    <row r="4729" spans="14:15" ht="12.65" customHeight="1" x14ac:dyDescent="0.25">
      <c r="N4729" s="21">
        <v>41234</v>
      </c>
      <c r="O4729" s="17">
        <v>2.8500000000000001E-2</v>
      </c>
    </row>
    <row r="4730" spans="14:15" ht="12.65" customHeight="1" x14ac:dyDescent="0.25">
      <c r="N4730" s="21">
        <v>41235</v>
      </c>
      <c r="O4730" s="17">
        <v>2.8500000000000001E-2</v>
      </c>
    </row>
    <row r="4731" spans="14:15" ht="12.65" customHeight="1" x14ac:dyDescent="0.25">
      <c r="N4731" s="21">
        <v>41236</v>
      </c>
      <c r="O4731" s="17">
        <v>2.8500000000000001E-2</v>
      </c>
    </row>
    <row r="4732" spans="14:15" ht="12.65" customHeight="1" x14ac:dyDescent="0.25">
      <c r="N4732" s="21">
        <v>41239</v>
      </c>
      <c r="O4732" s="17">
        <v>2.8500000000000001E-2</v>
      </c>
    </row>
    <row r="4733" spans="14:15" ht="12.65" customHeight="1" x14ac:dyDescent="0.25">
      <c r="N4733" s="21">
        <v>41240</v>
      </c>
      <c r="O4733" s="17">
        <v>2.8500000000000001E-2</v>
      </c>
    </row>
    <row r="4734" spans="14:15" ht="12.65" customHeight="1" x14ac:dyDescent="0.25">
      <c r="N4734" s="21">
        <v>41241</v>
      </c>
      <c r="O4734" s="17">
        <v>2.8500000000000001E-2</v>
      </c>
    </row>
    <row r="4735" spans="14:15" ht="12.65" customHeight="1" x14ac:dyDescent="0.25">
      <c r="N4735" s="21">
        <v>41242</v>
      </c>
      <c r="O4735" s="17">
        <v>2.8500000000000001E-2</v>
      </c>
    </row>
    <row r="4736" spans="14:15" ht="12.65" customHeight="1" x14ac:dyDescent="0.25">
      <c r="N4736" s="21">
        <v>41243</v>
      </c>
      <c r="O4736" s="17">
        <v>2.8500000000000001E-2</v>
      </c>
    </row>
    <row r="4737" spans="14:15" ht="12.65" customHeight="1" x14ac:dyDescent="0.25">
      <c r="N4737" s="21">
        <v>41246</v>
      </c>
      <c r="O4737" s="17">
        <v>2.8500000000000001E-2</v>
      </c>
    </row>
    <row r="4738" spans="14:15" ht="12.65" customHeight="1" x14ac:dyDescent="0.25">
      <c r="N4738" s="21">
        <v>41247</v>
      </c>
      <c r="O4738" s="17">
        <v>2.8500000000000001E-2</v>
      </c>
    </row>
    <row r="4739" spans="14:15" ht="12.65" customHeight="1" x14ac:dyDescent="0.25">
      <c r="N4739" s="21">
        <v>41248</v>
      </c>
      <c r="O4739" s="17">
        <v>2.8500000000000001E-2</v>
      </c>
    </row>
    <row r="4740" spans="14:15" ht="12.65" customHeight="1" x14ac:dyDescent="0.25">
      <c r="N4740" s="21">
        <v>41249</v>
      </c>
      <c r="O4740" s="17">
        <v>2.8500000000000001E-2</v>
      </c>
    </row>
    <row r="4741" spans="14:15" ht="12.65" customHeight="1" x14ac:dyDescent="0.25">
      <c r="N4741" s="21">
        <v>41250</v>
      </c>
      <c r="O4741" s="17">
        <v>2.87E-2</v>
      </c>
    </row>
    <row r="4742" spans="14:15" ht="12.65" customHeight="1" x14ac:dyDescent="0.25">
      <c r="N4742" s="21">
        <v>41253</v>
      </c>
      <c r="O4742" s="17">
        <v>2.8799999999999999E-2</v>
      </c>
    </row>
    <row r="4743" spans="14:15" ht="12.65" customHeight="1" x14ac:dyDescent="0.25">
      <c r="N4743" s="21">
        <v>41254</v>
      </c>
      <c r="O4743" s="17">
        <v>2.8799999999999999E-2</v>
      </c>
    </row>
    <row r="4744" spans="14:15" ht="12.65" customHeight="1" x14ac:dyDescent="0.25">
      <c r="N4744" s="21">
        <v>41255</v>
      </c>
      <c r="O4744" s="17">
        <v>2.8899999999999999E-2</v>
      </c>
    </row>
    <row r="4745" spans="14:15" ht="12.65" customHeight="1" x14ac:dyDescent="0.25">
      <c r="N4745" s="21">
        <v>41256</v>
      </c>
      <c r="O4745" s="17">
        <v>2.8899999999999999E-2</v>
      </c>
    </row>
    <row r="4746" spans="14:15" ht="12.65" customHeight="1" x14ac:dyDescent="0.25">
      <c r="N4746" s="21">
        <v>41257</v>
      </c>
      <c r="O4746" s="17">
        <v>2.8899999999999999E-2</v>
      </c>
    </row>
    <row r="4747" spans="14:15" ht="12.65" customHeight="1" x14ac:dyDescent="0.25">
      <c r="N4747" s="21">
        <v>41260</v>
      </c>
      <c r="O4747" s="17">
        <v>2.8899999999999999E-2</v>
      </c>
    </row>
    <row r="4748" spans="14:15" ht="12.65" customHeight="1" x14ac:dyDescent="0.25">
      <c r="N4748" s="21">
        <v>41261</v>
      </c>
      <c r="O4748" s="17">
        <v>2.8899999999999999E-2</v>
      </c>
    </row>
    <row r="4749" spans="14:15" ht="12.65" customHeight="1" x14ac:dyDescent="0.25">
      <c r="N4749" s="21">
        <v>41263</v>
      </c>
      <c r="O4749" s="17">
        <v>2.8899999999999999E-2</v>
      </c>
    </row>
    <row r="4750" spans="14:15" ht="12.65" customHeight="1" x14ac:dyDescent="0.25">
      <c r="N4750" s="21">
        <v>41264</v>
      </c>
      <c r="O4750" s="17">
        <v>2.8899999999999999E-2</v>
      </c>
    </row>
    <row r="4751" spans="14:15" ht="12.65" customHeight="1" x14ac:dyDescent="0.25">
      <c r="N4751" s="21">
        <v>41267</v>
      </c>
      <c r="O4751" s="17">
        <v>2.8899999999999999E-2</v>
      </c>
    </row>
    <row r="4752" spans="14:15" ht="12.65" customHeight="1" x14ac:dyDescent="0.25">
      <c r="N4752" s="21">
        <v>41269</v>
      </c>
      <c r="O4752" s="17">
        <v>2.8899999999999999E-2</v>
      </c>
    </row>
    <row r="4753" spans="14:15" ht="12.65" customHeight="1" x14ac:dyDescent="0.25">
      <c r="N4753" s="21">
        <v>41270</v>
      </c>
      <c r="O4753" s="17">
        <v>2.8899999999999999E-2</v>
      </c>
    </row>
    <row r="4754" spans="14:15" ht="12.65" customHeight="1" x14ac:dyDescent="0.25">
      <c r="N4754" s="21">
        <v>41271</v>
      </c>
      <c r="O4754" s="17">
        <v>2.8899999999999999E-2</v>
      </c>
    </row>
    <row r="4755" spans="14:15" ht="12.65" customHeight="1" x14ac:dyDescent="0.25">
      <c r="N4755" s="21">
        <v>41274</v>
      </c>
      <c r="O4755" s="17">
        <v>2.8899999999999999E-2</v>
      </c>
    </row>
    <row r="4756" spans="14:15" ht="12.65" customHeight="1" x14ac:dyDescent="0.25">
      <c r="N4756" s="21">
        <v>41276</v>
      </c>
      <c r="O4756" s="17">
        <v>2.8899999999999999E-2</v>
      </c>
    </row>
    <row r="4757" spans="14:15" ht="12.65" customHeight="1" x14ac:dyDescent="0.25">
      <c r="N4757" s="21">
        <v>41277</v>
      </c>
      <c r="O4757" s="17">
        <v>2.8799999999999999E-2</v>
      </c>
    </row>
    <row r="4758" spans="14:15" ht="12.65" customHeight="1" x14ac:dyDescent="0.25">
      <c r="N4758" s="21">
        <v>41278</v>
      </c>
      <c r="O4758" s="17">
        <v>2.8799999999999999E-2</v>
      </c>
    </row>
    <row r="4759" spans="14:15" ht="12.65" customHeight="1" x14ac:dyDescent="0.25">
      <c r="N4759" s="21">
        <v>41281</v>
      </c>
      <c r="O4759" s="17">
        <v>2.87E-2</v>
      </c>
    </row>
    <row r="4760" spans="14:15" ht="12.65" customHeight="1" x14ac:dyDescent="0.25">
      <c r="N4760" s="21">
        <v>41282</v>
      </c>
      <c r="O4760" s="17">
        <v>2.87E-2</v>
      </c>
    </row>
    <row r="4761" spans="14:15" ht="12.65" customHeight="1" x14ac:dyDescent="0.25">
      <c r="N4761" s="21">
        <v>41283</v>
      </c>
      <c r="O4761" s="17">
        <v>2.87E-2</v>
      </c>
    </row>
    <row r="4762" spans="14:15" ht="12.65" customHeight="1" x14ac:dyDescent="0.25">
      <c r="N4762" s="21">
        <v>41284</v>
      </c>
      <c r="O4762" s="17">
        <v>2.87E-2</v>
      </c>
    </row>
    <row r="4763" spans="14:15" ht="12.65" customHeight="1" x14ac:dyDescent="0.25">
      <c r="N4763" s="21">
        <v>41285</v>
      </c>
      <c r="O4763" s="17">
        <v>2.8500000000000001E-2</v>
      </c>
    </row>
    <row r="4764" spans="14:15" ht="12.65" customHeight="1" x14ac:dyDescent="0.25">
      <c r="N4764" s="21">
        <v>41288</v>
      </c>
      <c r="O4764" s="17">
        <v>2.8500000000000001E-2</v>
      </c>
    </row>
    <row r="4765" spans="14:15" ht="12.65" customHeight="1" x14ac:dyDescent="0.25">
      <c r="N4765" s="21">
        <v>41289</v>
      </c>
      <c r="O4765" s="17">
        <v>2.8500000000000001E-2</v>
      </c>
    </row>
    <row r="4766" spans="14:15" ht="12.65" customHeight="1" x14ac:dyDescent="0.25">
      <c r="N4766" s="21">
        <v>41290</v>
      </c>
      <c r="O4766" s="17">
        <v>2.8500000000000001E-2</v>
      </c>
    </row>
    <row r="4767" spans="14:15" ht="12.65" customHeight="1" x14ac:dyDescent="0.25">
      <c r="N4767" s="21">
        <v>41291</v>
      </c>
      <c r="O4767" s="17">
        <v>2.8500000000000001E-2</v>
      </c>
    </row>
    <row r="4768" spans="14:15" ht="12.65" customHeight="1" x14ac:dyDescent="0.25">
      <c r="N4768" s="21">
        <v>41292</v>
      </c>
      <c r="O4768" s="17">
        <v>2.8500000000000001E-2</v>
      </c>
    </row>
    <row r="4769" spans="14:15" ht="12.65" customHeight="1" x14ac:dyDescent="0.25">
      <c r="N4769" s="21">
        <v>41295</v>
      </c>
      <c r="O4769" s="17">
        <v>2.8500000000000001E-2</v>
      </c>
    </row>
    <row r="4770" spans="14:15" ht="12.65" customHeight="1" x14ac:dyDescent="0.25">
      <c r="N4770" s="21">
        <v>41296</v>
      </c>
      <c r="O4770" s="17">
        <v>2.8500000000000001E-2</v>
      </c>
    </row>
    <row r="4771" spans="14:15" ht="12.65" customHeight="1" x14ac:dyDescent="0.25">
      <c r="N4771" s="21">
        <v>41297</v>
      </c>
      <c r="O4771" s="17">
        <v>2.8500000000000001E-2</v>
      </c>
    </row>
    <row r="4772" spans="14:15" ht="12.65" customHeight="1" x14ac:dyDescent="0.25">
      <c r="N4772" s="21">
        <v>41298</v>
      </c>
      <c r="O4772" s="17">
        <v>2.8400000000000002E-2</v>
      </c>
    </row>
    <row r="4773" spans="14:15" ht="12.65" customHeight="1" x14ac:dyDescent="0.25">
      <c r="N4773" s="21">
        <v>41299</v>
      </c>
      <c r="O4773" s="17">
        <v>2.8400000000000002E-2</v>
      </c>
    </row>
    <row r="4774" spans="14:15" ht="12.65" customHeight="1" x14ac:dyDescent="0.25">
      <c r="N4774" s="21">
        <v>41302</v>
      </c>
      <c r="O4774" s="17">
        <v>2.8400000000000002E-2</v>
      </c>
    </row>
    <row r="4775" spans="14:15" ht="12.65" customHeight="1" x14ac:dyDescent="0.25">
      <c r="N4775" s="21">
        <v>41303</v>
      </c>
      <c r="O4775" s="17">
        <v>2.8400000000000002E-2</v>
      </c>
    </row>
    <row r="4776" spans="14:15" ht="12.65" customHeight="1" x14ac:dyDescent="0.25">
      <c r="N4776" s="21">
        <v>41304</v>
      </c>
      <c r="O4776" s="17">
        <v>2.8400000000000002E-2</v>
      </c>
    </row>
    <row r="4777" spans="14:15" ht="12.65" customHeight="1" x14ac:dyDescent="0.25">
      <c r="N4777" s="21">
        <v>41305</v>
      </c>
      <c r="O4777" s="17">
        <v>2.8400000000000002E-2</v>
      </c>
    </row>
    <row r="4778" spans="14:15" ht="12.65" customHeight="1" x14ac:dyDescent="0.25">
      <c r="N4778" s="21">
        <v>41306</v>
      </c>
      <c r="O4778" s="17">
        <v>2.8400000000000002E-2</v>
      </c>
    </row>
    <row r="4779" spans="14:15" ht="12.65" customHeight="1" x14ac:dyDescent="0.25">
      <c r="N4779" s="21">
        <v>41309</v>
      </c>
      <c r="O4779" s="17">
        <v>2.8400000000000002E-2</v>
      </c>
    </row>
    <row r="4780" spans="14:15" ht="12.65" customHeight="1" x14ac:dyDescent="0.25">
      <c r="N4780" s="21">
        <v>41310</v>
      </c>
      <c r="O4780" s="17">
        <v>2.8400000000000002E-2</v>
      </c>
    </row>
    <row r="4781" spans="14:15" ht="12.65" customHeight="1" x14ac:dyDescent="0.25">
      <c r="N4781" s="21">
        <v>41311</v>
      </c>
      <c r="O4781" s="17">
        <v>2.8400000000000002E-2</v>
      </c>
    </row>
    <row r="4782" spans="14:15" ht="12.65" customHeight="1" x14ac:dyDescent="0.25">
      <c r="N4782" s="21">
        <v>41312</v>
      </c>
      <c r="O4782" s="17">
        <v>2.8400000000000002E-2</v>
      </c>
    </row>
    <row r="4783" spans="14:15" ht="12.65" customHeight="1" x14ac:dyDescent="0.25">
      <c r="N4783" s="21">
        <v>41313</v>
      </c>
      <c r="O4783" s="17">
        <v>2.8400000000000002E-2</v>
      </c>
    </row>
    <row r="4784" spans="14:15" ht="12.65" customHeight="1" x14ac:dyDescent="0.25">
      <c r="N4784" s="21">
        <v>41317</v>
      </c>
      <c r="O4784" s="17">
        <v>2.8400000000000002E-2</v>
      </c>
    </row>
    <row r="4785" spans="14:15" ht="12.65" customHeight="1" x14ac:dyDescent="0.25">
      <c r="N4785" s="21">
        <v>41318</v>
      </c>
      <c r="O4785" s="17">
        <v>2.8400000000000002E-2</v>
      </c>
    </row>
    <row r="4786" spans="14:15" ht="12.65" customHeight="1" x14ac:dyDescent="0.25">
      <c r="N4786" s="21">
        <v>41319</v>
      </c>
      <c r="O4786" s="17">
        <v>2.8299999999999999E-2</v>
      </c>
    </row>
    <row r="4787" spans="14:15" ht="12.65" customHeight="1" x14ac:dyDescent="0.25">
      <c r="N4787" s="21">
        <v>41320</v>
      </c>
      <c r="O4787" s="17">
        <v>2.8299999999999999E-2</v>
      </c>
    </row>
    <row r="4788" spans="14:15" ht="12.65" customHeight="1" x14ac:dyDescent="0.25">
      <c r="N4788" s="21">
        <v>41323</v>
      </c>
      <c r="O4788" s="17">
        <v>2.8299999999999999E-2</v>
      </c>
    </row>
    <row r="4789" spans="14:15" ht="12.65" customHeight="1" x14ac:dyDescent="0.25">
      <c r="N4789" s="21">
        <v>41324</v>
      </c>
      <c r="O4789" s="17">
        <v>2.8299999999999999E-2</v>
      </c>
    </row>
    <row r="4790" spans="14:15" ht="12.65" customHeight="1" x14ac:dyDescent="0.25">
      <c r="N4790" s="21">
        <v>41325</v>
      </c>
      <c r="O4790" s="17">
        <v>2.8299999999999999E-2</v>
      </c>
    </row>
    <row r="4791" spans="14:15" ht="12.65" customHeight="1" x14ac:dyDescent="0.25">
      <c r="N4791" s="21">
        <v>41326</v>
      </c>
      <c r="O4791" s="17">
        <v>2.8299999999999999E-2</v>
      </c>
    </row>
    <row r="4792" spans="14:15" ht="12.65" customHeight="1" x14ac:dyDescent="0.25">
      <c r="N4792" s="21">
        <v>41327</v>
      </c>
      <c r="O4792" s="17">
        <v>2.8299999999999999E-2</v>
      </c>
    </row>
    <row r="4793" spans="14:15" ht="12.65" customHeight="1" x14ac:dyDescent="0.25">
      <c r="N4793" s="21">
        <v>41330</v>
      </c>
      <c r="O4793" s="17">
        <v>2.8299999999999999E-2</v>
      </c>
    </row>
    <row r="4794" spans="14:15" ht="12.65" customHeight="1" x14ac:dyDescent="0.25">
      <c r="N4794" s="21">
        <v>41331</v>
      </c>
      <c r="O4794" s="17">
        <v>2.8199999999999999E-2</v>
      </c>
    </row>
    <row r="4795" spans="14:15" ht="12.65" customHeight="1" x14ac:dyDescent="0.25">
      <c r="N4795" s="21">
        <v>41332</v>
      </c>
      <c r="O4795" s="17">
        <v>2.8199999999999999E-2</v>
      </c>
    </row>
    <row r="4796" spans="14:15" ht="12.65" customHeight="1" x14ac:dyDescent="0.25">
      <c r="N4796" s="21">
        <v>41333</v>
      </c>
      <c r="O4796" s="17">
        <v>2.8199999999999999E-2</v>
      </c>
    </row>
    <row r="4797" spans="14:15" ht="12.65" customHeight="1" x14ac:dyDescent="0.25">
      <c r="N4797" s="21">
        <v>41337</v>
      </c>
      <c r="O4797" s="17">
        <v>2.8199999999999999E-2</v>
      </c>
    </row>
    <row r="4798" spans="14:15" ht="12.65" customHeight="1" x14ac:dyDescent="0.25">
      <c r="N4798" s="21">
        <v>41338</v>
      </c>
      <c r="O4798" s="17">
        <v>2.8199999999999999E-2</v>
      </c>
    </row>
    <row r="4799" spans="14:15" ht="12.65" customHeight="1" x14ac:dyDescent="0.25">
      <c r="N4799" s="21">
        <v>41339</v>
      </c>
      <c r="O4799" s="17">
        <v>2.8199999999999999E-2</v>
      </c>
    </row>
    <row r="4800" spans="14:15" ht="12.65" customHeight="1" x14ac:dyDescent="0.25">
      <c r="N4800" s="21">
        <v>41340</v>
      </c>
      <c r="O4800" s="17">
        <v>2.8199999999999999E-2</v>
      </c>
    </row>
    <row r="4801" spans="14:15" ht="12.65" customHeight="1" x14ac:dyDescent="0.25">
      <c r="N4801" s="21">
        <v>41341</v>
      </c>
      <c r="O4801" s="17">
        <v>2.8199999999999999E-2</v>
      </c>
    </row>
    <row r="4802" spans="14:15" ht="12.65" customHeight="1" x14ac:dyDescent="0.25">
      <c r="N4802" s="21">
        <v>41344</v>
      </c>
      <c r="O4802" s="17">
        <v>2.8199999999999999E-2</v>
      </c>
    </row>
    <row r="4803" spans="14:15" ht="12.65" customHeight="1" x14ac:dyDescent="0.25">
      <c r="N4803" s="21">
        <v>41345</v>
      </c>
      <c r="O4803" s="17">
        <v>2.81E-2</v>
      </c>
    </row>
    <row r="4804" spans="14:15" ht="12.65" customHeight="1" x14ac:dyDescent="0.25">
      <c r="N4804" s="21">
        <v>41346</v>
      </c>
      <c r="O4804" s="17">
        <v>2.81E-2</v>
      </c>
    </row>
    <row r="4805" spans="14:15" ht="12.65" customHeight="1" x14ac:dyDescent="0.25">
      <c r="N4805" s="21">
        <v>41347</v>
      </c>
      <c r="O4805" s="17">
        <v>2.81E-2</v>
      </c>
    </row>
    <row r="4806" spans="14:15" ht="12.65" customHeight="1" x14ac:dyDescent="0.25">
      <c r="N4806" s="21">
        <v>41348</v>
      </c>
      <c r="O4806" s="17">
        <v>2.81E-2</v>
      </c>
    </row>
    <row r="4807" spans="14:15" ht="12.65" customHeight="1" x14ac:dyDescent="0.25">
      <c r="N4807" s="21">
        <v>41351</v>
      </c>
      <c r="O4807" s="17">
        <v>2.81E-2</v>
      </c>
    </row>
    <row r="4808" spans="14:15" ht="12.65" customHeight="1" x14ac:dyDescent="0.25">
      <c r="N4808" s="21">
        <v>41352</v>
      </c>
      <c r="O4808" s="17">
        <v>2.81E-2</v>
      </c>
    </row>
    <row r="4809" spans="14:15" ht="12.65" customHeight="1" x14ac:dyDescent="0.25">
      <c r="N4809" s="21">
        <v>41353</v>
      </c>
      <c r="O4809" s="17">
        <v>2.81E-2</v>
      </c>
    </row>
    <row r="4810" spans="14:15" ht="12.65" customHeight="1" x14ac:dyDescent="0.25">
      <c r="N4810" s="21">
        <v>41354</v>
      </c>
      <c r="O4810" s="17">
        <v>2.81E-2</v>
      </c>
    </row>
    <row r="4811" spans="14:15" ht="12.65" customHeight="1" x14ac:dyDescent="0.25">
      <c r="N4811" s="21">
        <v>41355</v>
      </c>
      <c r="O4811" s="17">
        <v>2.81E-2</v>
      </c>
    </row>
    <row r="4812" spans="14:15" ht="12.65" customHeight="1" x14ac:dyDescent="0.25">
      <c r="N4812" s="21">
        <v>41358</v>
      </c>
      <c r="O4812" s="17">
        <v>2.81E-2</v>
      </c>
    </row>
    <row r="4813" spans="14:15" ht="12.65" customHeight="1" x14ac:dyDescent="0.25">
      <c r="N4813" s="21">
        <v>41359</v>
      </c>
      <c r="O4813" s="17">
        <v>2.81E-2</v>
      </c>
    </row>
    <row r="4814" spans="14:15" ht="12.65" customHeight="1" x14ac:dyDescent="0.25">
      <c r="N4814" s="21">
        <v>41360</v>
      </c>
      <c r="O4814" s="17">
        <v>2.81E-2</v>
      </c>
    </row>
    <row r="4815" spans="14:15" ht="12.65" customHeight="1" x14ac:dyDescent="0.25">
      <c r="N4815" s="21">
        <v>41361</v>
      </c>
      <c r="O4815" s="17">
        <v>2.81E-2</v>
      </c>
    </row>
    <row r="4816" spans="14:15" ht="12.65" customHeight="1" x14ac:dyDescent="0.25">
      <c r="N4816" s="21">
        <v>41362</v>
      </c>
      <c r="O4816" s="17">
        <v>2.81E-2</v>
      </c>
    </row>
    <row r="4817" spans="14:15" ht="12.65" customHeight="1" x14ac:dyDescent="0.25">
      <c r="N4817" s="21">
        <v>41365</v>
      </c>
      <c r="O4817" s="17">
        <v>2.81E-2</v>
      </c>
    </row>
    <row r="4818" spans="14:15" ht="12.65" customHeight="1" x14ac:dyDescent="0.25">
      <c r="N4818" s="21">
        <v>41366</v>
      </c>
      <c r="O4818" s="17">
        <v>2.81E-2</v>
      </c>
    </row>
    <row r="4819" spans="14:15" ht="12.65" customHeight="1" x14ac:dyDescent="0.25">
      <c r="N4819" s="21">
        <v>41367</v>
      </c>
      <c r="O4819" s="17">
        <v>2.8000000000000001E-2</v>
      </c>
    </row>
    <row r="4820" spans="14:15" ht="12.65" customHeight="1" x14ac:dyDescent="0.25">
      <c r="N4820" s="21">
        <v>41368</v>
      </c>
      <c r="O4820" s="17">
        <v>2.8000000000000001E-2</v>
      </c>
    </row>
    <row r="4821" spans="14:15" ht="12.65" customHeight="1" x14ac:dyDescent="0.25">
      <c r="N4821" s="21">
        <v>41369</v>
      </c>
      <c r="O4821" s="17">
        <v>2.8000000000000001E-2</v>
      </c>
    </row>
    <row r="4822" spans="14:15" ht="12.65" customHeight="1" x14ac:dyDescent="0.25">
      <c r="N4822" s="21">
        <v>41372</v>
      </c>
      <c r="O4822" s="17">
        <v>2.8000000000000001E-2</v>
      </c>
    </row>
    <row r="4823" spans="14:15" ht="12.65" customHeight="1" x14ac:dyDescent="0.25">
      <c r="N4823" s="21">
        <v>41373</v>
      </c>
      <c r="O4823" s="17">
        <v>2.8000000000000001E-2</v>
      </c>
    </row>
    <row r="4824" spans="14:15" ht="12.65" customHeight="1" x14ac:dyDescent="0.25">
      <c r="N4824" s="21">
        <v>41374</v>
      </c>
      <c r="O4824" s="17">
        <v>2.8000000000000001E-2</v>
      </c>
    </row>
    <row r="4825" spans="14:15" ht="12.65" customHeight="1" x14ac:dyDescent="0.25">
      <c r="N4825" s="21">
        <v>41375</v>
      </c>
      <c r="O4825" s="17">
        <v>2.7900000000000001E-2</v>
      </c>
    </row>
    <row r="4826" spans="14:15" ht="12.65" customHeight="1" x14ac:dyDescent="0.25">
      <c r="N4826" s="21">
        <v>41376</v>
      </c>
      <c r="O4826" s="17">
        <v>2.7900000000000001E-2</v>
      </c>
    </row>
    <row r="4827" spans="14:15" ht="12.65" customHeight="1" x14ac:dyDescent="0.25">
      <c r="N4827" s="21">
        <v>41379</v>
      </c>
      <c r="O4827" s="17">
        <v>2.7900000000000001E-2</v>
      </c>
    </row>
    <row r="4828" spans="14:15" ht="12.65" customHeight="1" x14ac:dyDescent="0.25">
      <c r="N4828" s="21">
        <v>41380</v>
      </c>
      <c r="O4828" s="17">
        <v>2.7900000000000001E-2</v>
      </c>
    </row>
    <row r="4829" spans="14:15" ht="12.65" customHeight="1" x14ac:dyDescent="0.25">
      <c r="N4829" s="21">
        <v>41381</v>
      </c>
      <c r="O4829" s="17">
        <v>2.7900000000000001E-2</v>
      </c>
    </row>
    <row r="4830" spans="14:15" ht="12.65" customHeight="1" x14ac:dyDescent="0.25">
      <c r="N4830" s="21">
        <v>41382</v>
      </c>
      <c r="O4830" s="17">
        <v>2.7900000000000001E-2</v>
      </c>
    </row>
    <row r="4831" spans="14:15" ht="12.65" customHeight="1" x14ac:dyDescent="0.25">
      <c r="N4831" s="21">
        <v>41383</v>
      </c>
      <c r="O4831" s="17">
        <v>2.7900000000000001E-2</v>
      </c>
    </row>
    <row r="4832" spans="14:15" ht="12.65" customHeight="1" x14ac:dyDescent="0.25">
      <c r="N4832" s="21">
        <v>41386</v>
      </c>
      <c r="O4832" s="17">
        <v>2.7900000000000001E-2</v>
      </c>
    </row>
    <row r="4833" spans="14:15" ht="12.65" customHeight="1" x14ac:dyDescent="0.25">
      <c r="N4833" s="21">
        <v>41387</v>
      </c>
      <c r="O4833" s="17">
        <v>2.7900000000000001E-2</v>
      </c>
    </row>
    <row r="4834" spans="14:15" ht="12.65" customHeight="1" x14ac:dyDescent="0.25">
      <c r="N4834" s="21">
        <v>41388</v>
      </c>
      <c r="O4834" s="17">
        <v>2.7900000000000001E-2</v>
      </c>
    </row>
    <row r="4835" spans="14:15" ht="12.65" customHeight="1" x14ac:dyDescent="0.25">
      <c r="N4835" s="21">
        <v>41389</v>
      </c>
      <c r="O4835" s="17">
        <v>2.7799999999999998E-2</v>
      </c>
    </row>
    <row r="4836" spans="14:15" ht="12.65" customHeight="1" x14ac:dyDescent="0.25">
      <c r="N4836" s="21">
        <v>41390</v>
      </c>
      <c r="O4836" s="17">
        <v>2.7900000000000001E-2</v>
      </c>
    </row>
    <row r="4837" spans="14:15" ht="12.65" customHeight="1" x14ac:dyDescent="0.25">
      <c r="N4837" s="21">
        <v>41393</v>
      </c>
      <c r="O4837" s="17">
        <v>2.8000000000000001E-2</v>
      </c>
    </row>
    <row r="4838" spans="14:15" ht="12.65" customHeight="1" x14ac:dyDescent="0.25">
      <c r="N4838" s="21">
        <v>41394</v>
      </c>
      <c r="O4838" s="17">
        <v>2.81E-2</v>
      </c>
    </row>
    <row r="4839" spans="14:15" ht="12.65" customHeight="1" x14ac:dyDescent="0.25">
      <c r="N4839" s="21">
        <v>41396</v>
      </c>
      <c r="O4839" s="17">
        <v>2.81E-2</v>
      </c>
    </row>
    <row r="4840" spans="14:15" ht="12.65" customHeight="1" x14ac:dyDescent="0.25">
      <c r="N4840" s="21">
        <v>41397</v>
      </c>
      <c r="O4840" s="17">
        <v>2.81E-2</v>
      </c>
    </row>
    <row r="4841" spans="14:15" ht="12.65" customHeight="1" x14ac:dyDescent="0.25">
      <c r="N4841" s="21">
        <v>41400</v>
      </c>
      <c r="O4841" s="17">
        <v>2.81E-2</v>
      </c>
    </row>
    <row r="4842" spans="14:15" ht="12.65" customHeight="1" x14ac:dyDescent="0.25">
      <c r="N4842" s="21">
        <v>41401</v>
      </c>
      <c r="O4842" s="17">
        <v>2.81E-2</v>
      </c>
    </row>
    <row r="4843" spans="14:15" ht="12.65" customHeight="1" x14ac:dyDescent="0.25">
      <c r="N4843" s="21">
        <v>41402</v>
      </c>
      <c r="O4843" s="17">
        <v>2.81E-2</v>
      </c>
    </row>
    <row r="4844" spans="14:15" ht="12.65" customHeight="1" x14ac:dyDescent="0.25">
      <c r="N4844" s="21">
        <v>41403</v>
      </c>
      <c r="O4844" s="17">
        <v>2.69E-2</v>
      </c>
    </row>
    <row r="4845" spans="14:15" ht="12.65" customHeight="1" x14ac:dyDescent="0.25">
      <c r="N4845" s="21">
        <v>41404</v>
      </c>
      <c r="O4845" s="17">
        <v>2.69E-2</v>
      </c>
    </row>
    <row r="4846" spans="14:15" ht="12.65" customHeight="1" x14ac:dyDescent="0.25">
      <c r="N4846" s="21">
        <v>41407</v>
      </c>
      <c r="O4846" s="17">
        <v>2.69E-2</v>
      </c>
    </row>
    <row r="4847" spans="14:15" ht="12.65" customHeight="1" x14ac:dyDescent="0.25">
      <c r="N4847" s="21">
        <v>41408</v>
      </c>
      <c r="O4847" s="17">
        <v>2.69E-2</v>
      </c>
    </row>
    <row r="4848" spans="14:15" ht="12.65" customHeight="1" x14ac:dyDescent="0.25">
      <c r="N4848" s="21">
        <v>41409</v>
      </c>
      <c r="O4848" s="17">
        <v>2.69E-2</v>
      </c>
    </row>
    <row r="4849" spans="14:15" ht="12.65" customHeight="1" x14ac:dyDescent="0.25">
      <c r="N4849" s="21">
        <v>41410</v>
      </c>
      <c r="O4849" s="17">
        <v>2.69E-2</v>
      </c>
    </row>
    <row r="4850" spans="14:15" ht="12.65" customHeight="1" x14ac:dyDescent="0.25">
      <c r="N4850" s="21">
        <v>41414</v>
      </c>
      <c r="O4850" s="17">
        <v>2.69E-2</v>
      </c>
    </row>
    <row r="4851" spans="14:15" ht="12.65" customHeight="1" x14ac:dyDescent="0.25">
      <c r="N4851" s="21">
        <v>41415</v>
      </c>
      <c r="O4851" s="17">
        <v>2.69E-2</v>
      </c>
    </row>
    <row r="4852" spans="14:15" ht="12.65" customHeight="1" x14ac:dyDescent="0.25">
      <c r="N4852" s="21">
        <v>41416</v>
      </c>
      <c r="O4852" s="17">
        <v>2.69E-2</v>
      </c>
    </row>
    <row r="4853" spans="14:15" ht="12.65" customHeight="1" x14ac:dyDescent="0.25">
      <c r="N4853" s="21">
        <v>41417</v>
      </c>
      <c r="O4853" s="17">
        <v>2.69E-2</v>
      </c>
    </row>
    <row r="4854" spans="14:15" ht="12.65" customHeight="1" x14ac:dyDescent="0.25">
      <c r="N4854" s="21">
        <v>41418</v>
      </c>
      <c r="O4854" s="17">
        <v>2.69E-2</v>
      </c>
    </row>
    <row r="4855" spans="14:15" ht="12.65" customHeight="1" x14ac:dyDescent="0.25">
      <c r="N4855" s="21">
        <v>41421</v>
      </c>
      <c r="O4855" s="17">
        <v>2.69E-2</v>
      </c>
    </row>
    <row r="4856" spans="14:15" ht="12.65" customHeight="1" x14ac:dyDescent="0.25">
      <c r="N4856" s="21">
        <v>41422</v>
      </c>
      <c r="O4856" s="17">
        <v>2.69E-2</v>
      </c>
    </row>
    <row r="4857" spans="14:15" ht="12.65" customHeight="1" x14ac:dyDescent="0.25">
      <c r="N4857" s="21">
        <v>41423</v>
      </c>
      <c r="O4857" s="17">
        <v>2.69E-2</v>
      </c>
    </row>
    <row r="4858" spans="14:15" ht="12.65" customHeight="1" x14ac:dyDescent="0.25">
      <c r="N4858" s="21">
        <v>41424</v>
      </c>
      <c r="O4858" s="17">
        <v>2.69E-2</v>
      </c>
    </row>
    <row r="4859" spans="14:15" ht="12.65" customHeight="1" x14ac:dyDescent="0.25">
      <c r="N4859" s="21">
        <v>41425</v>
      </c>
      <c r="O4859" s="17">
        <v>2.69E-2</v>
      </c>
    </row>
    <row r="4860" spans="14:15" ht="12.65" customHeight="1" x14ac:dyDescent="0.25">
      <c r="N4860" s="21">
        <v>41428</v>
      </c>
      <c r="O4860" s="17">
        <v>2.69E-2</v>
      </c>
    </row>
    <row r="4861" spans="14:15" ht="12.65" customHeight="1" x14ac:dyDescent="0.25">
      <c r="N4861" s="21">
        <v>41429</v>
      </c>
      <c r="O4861" s="17">
        <v>2.69E-2</v>
      </c>
    </row>
    <row r="4862" spans="14:15" ht="12.65" customHeight="1" x14ac:dyDescent="0.25">
      <c r="N4862" s="21">
        <v>41430</v>
      </c>
      <c r="O4862" s="17">
        <v>2.69E-2</v>
      </c>
    </row>
    <row r="4863" spans="14:15" ht="12.65" customHeight="1" x14ac:dyDescent="0.25">
      <c r="N4863" s="21">
        <v>41432</v>
      </c>
      <c r="O4863" s="17">
        <v>2.69E-2</v>
      </c>
    </row>
    <row r="4864" spans="14:15" ht="12.65" customHeight="1" x14ac:dyDescent="0.25">
      <c r="N4864" s="21">
        <v>41435</v>
      </c>
      <c r="O4864" s="17">
        <v>2.69E-2</v>
      </c>
    </row>
    <row r="4865" spans="14:15" ht="12.65" customHeight="1" x14ac:dyDescent="0.25">
      <c r="N4865" s="21">
        <v>41436</v>
      </c>
      <c r="O4865" s="17">
        <v>2.69E-2</v>
      </c>
    </row>
    <row r="4866" spans="14:15" ht="12.65" customHeight="1" x14ac:dyDescent="0.25">
      <c r="N4866" s="21">
        <v>41437</v>
      </c>
      <c r="O4866" s="17">
        <v>2.69E-2</v>
      </c>
    </row>
    <row r="4867" spans="14:15" ht="12.65" customHeight="1" x14ac:dyDescent="0.25">
      <c r="N4867" s="21">
        <v>41438</v>
      </c>
      <c r="O4867" s="17">
        <v>2.69E-2</v>
      </c>
    </row>
    <row r="4868" spans="14:15" ht="12.65" customHeight="1" x14ac:dyDescent="0.25">
      <c r="N4868" s="21">
        <v>41439</v>
      </c>
      <c r="O4868" s="17">
        <v>2.69E-2</v>
      </c>
    </row>
    <row r="4869" spans="14:15" ht="12.65" customHeight="1" x14ac:dyDescent="0.25">
      <c r="N4869" s="21">
        <v>41442</v>
      </c>
      <c r="O4869" s="17">
        <v>2.69E-2</v>
      </c>
    </row>
    <row r="4870" spans="14:15" ht="12.65" customHeight="1" x14ac:dyDescent="0.25">
      <c r="N4870" s="21">
        <v>41443</v>
      </c>
      <c r="O4870" s="17">
        <v>2.69E-2</v>
      </c>
    </row>
    <row r="4871" spans="14:15" ht="12.65" customHeight="1" x14ac:dyDescent="0.25">
      <c r="N4871" s="21">
        <v>41444</v>
      </c>
      <c r="O4871" s="17">
        <v>2.69E-2</v>
      </c>
    </row>
    <row r="4872" spans="14:15" ht="12.65" customHeight="1" x14ac:dyDescent="0.25">
      <c r="N4872" s="21">
        <v>41445</v>
      </c>
      <c r="O4872" s="17">
        <v>2.69E-2</v>
      </c>
    </row>
    <row r="4873" spans="14:15" ht="12.65" customHeight="1" x14ac:dyDescent="0.25">
      <c r="N4873" s="21">
        <v>41446</v>
      </c>
      <c r="O4873" s="17">
        <v>2.7E-2</v>
      </c>
    </row>
    <row r="4874" spans="14:15" ht="12.65" customHeight="1" x14ac:dyDescent="0.25">
      <c r="N4874" s="21">
        <v>41449</v>
      </c>
      <c r="O4874" s="17">
        <v>2.69E-2</v>
      </c>
    </row>
    <row r="4875" spans="14:15" ht="12.65" customHeight="1" x14ac:dyDescent="0.25">
      <c r="N4875" s="21">
        <v>41450</v>
      </c>
      <c r="O4875" s="17">
        <v>2.69E-2</v>
      </c>
    </row>
    <row r="4876" spans="14:15" ht="12.65" customHeight="1" x14ac:dyDescent="0.25">
      <c r="N4876" s="21">
        <v>41451</v>
      </c>
      <c r="O4876" s="17">
        <v>2.69E-2</v>
      </c>
    </row>
    <row r="4877" spans="14:15" ht="12.65" customHeight="1" x14ac:dyDescent="0.25">
      <c r="N4877" s="21">
        <v>41452</v>
      </c>
      <c r="O4877" s="17">
        <v>2.69E-2</v>
      </c>
    </row>
    <row r="4878" spans="14:15" ht="12.65" customHeight="1" x14ac:dyDescent="0.25">
      <c r="N4878" s="21">
        <v>41453</v>
      </c>
      <c r="O4878" s="17">
        <v>2.69E-2</v>
      </c>
    </row>
    <row r="4879" spans="14:15" ht="12.65" customHeight="1" x14ac:dyDescent="0.25">
      <c r="N4879" s="21">
        <v>41456</v>
      </c>
      <c r="O4879" s="17">
        <v>2.69E-2</v>
      </c>
    </row>
    <row r="4880" spans="14:15" ht="12.65" customHeight="1" x14ac:dyDescent="0.25">
      <c r="N4880" s="21">
        <v>41457</v>
      </c>
      <c r="O4880" s="17">
        <v>2.69E-2</v>
      </c>
    </row>
    <row r="4881" spans="14:15" ht="12.65" customHeight="1" x14ac:dyDescent="0.25">
      <c r="N4881" s="21">
        <v>41458</v>
      </c>
      <c r="O4881" s="17">
        <v>2.69E-2</v>
      </c>
    </row>
    <row r="4882" spans="14:15" ht="12.65" customHeight="1" x14ac:dyDescent="0.25">
      <c r="N4882" s="21">
        <v>41459</v>
      </c>
      <c r="O4882" s="17">
        <v>2.69E-2</v>
      </c>
    </row>
    <row r="4883" spans="14:15" ht="12.65" customHeight="1" x14ac:dyDescent="0.25">
      <c r="N4883" s="21">
        <v>41460</v>
      </c>
      <c r="O4883" s="17">
        <v>2.69E-2</v>
      </c>
    </row>
    <row r="4884" spans="14:15" ht="12.65" customHeight="1" x14ac:dyDescent="0.25">
      <c r="N4884" s="21">
        <v>41463</v>
      </c>
      <c r="O4884" s="17">
        <v>2.69E-2</v>
      </c>
    </row>
    <row r="4885" spans="14:15" ht="12.65" customHeight="1" x14ac:dyDescent="0.25">
      <c r="N4885" s="21">
        <v>41464</v>
      </c>
      <c r="O4885" s="17">
        <v>2.69E-2</v>
      </c>
    </row>
    <row r="4886" spans="14:15" ht="12.65" customHeight="1" x14ac:dyDescent="0.25">
      <c r="N4886" s="21">
        <v>41465</v>
      </c>
      <c r="O4886" s="17">
        <v>2.69E-2</v>
      </c>
    </row>
    <row r="4887" spans="14:15" ht="12.65" customHeight="1" x14ac:dyDescent="0.25">
      <c r="N4887" s="21">
        <v>41466</v>
      </c>
      <c r="O4887" s="17">
        <v>2.69E-2</v>
      </c>
    </row>
    <row r="4888" spans="14:15" ht="12.65" customHeight="1" x14ac:dyDescent="0.25">
      <c r="N4888" s="21">
        <v>41467</v>
      </c>
      <c r="O4888" s="17">
        <v>2.69E-2</v>
      </c>
    </row>
    <row r="4889" spans="14:15" ht="12.65" customHeight="1" x14ac:dyDescent="0.25">
      <c r="N4889" s="21">
        <v>41470</v>
      </c>
      <c r="O4889" s="17">
        <v>2.69E-2</v>
      </c>
    </row>
    <row r="4890" spans="14:15" ht="12.65" customHeight="1" x14ac:dyDescent="0.25">
      <c r="N4890" s="21">
        <v>41471</v>
      </c>
      <c r="O4890" s="17">
        <v>2.69E-2</v>
      </c>
    </row>
    <row r="4891" spans="14:15" ht="12.65" customHeight="1" x14ac:dyDescent="0.25">
      <c r="N4891" s="21">
        <v>41472</v>
      </c>
      <c r="O4891" s="17">
        <v>2.69E-2</v>
      </c>
    </row>
    <row r="4892" spans="14:15" ht="12.65" customHeight="1" x14ac:dyDescent="0.25">
      <c r="N4892" s="21">
        <v>41473</v>
      </c>
      <c r="O4892" s="17">
        <v>2.69E-2</v>
      </c>
    </row>
    <row r="4893" spans="14:15" ht="12.65" customHeight="1" x14ac:dyDescent="0.25">
      <c r="N4893" s="21">
        <v>41474</v>
      </c>
      <c r="O4893" s="17">
        <v>2.6700000000000002E-2</v>
      </c>
    </row>
    <row r="4894" spans="14:15" ht="12.65" customHeight="1" x14ac:dyDescent="0.25">
      <c r="N4894" s="21">
        <v>41477</v>
      </c>
      <c r="O4894" s="17">
        <v>2.6700000000000002E-2</v>
      </c>
    </row>
    <row r="4895" spans="14:15" ht="12.65" customHeight="1" x14ac:dyDescent="0.25">
      <c r="N4895" s="21">
        <v>41478</v>
      </c>
      <c r="O4895" s="17">
        <v>2.6700000000000002E-2</v>
      </c>
    </row>
    <row r="4896" spans="14:15" ht="12.65" customHeight="1" x14ac:dyDescent="0.25">
      <c r="N4896" s="21">
        <v>41479</v>
      </c>
      <c r="O4896" s="17">
        <v>2.6700000000000002E-2</v>
      </c>
    </row>
    <row r="4897" spans="14:15" ht="12.65" customHeight="1" x14ac:dyDescent="0.25">
      <c r="N4897" s="21">
        <v>41480</v>
      </c>
      <c r="O4897" s="17">
        <v>2.6599999999999999E-2</v>
      </c>
    </row>
    <row r="4898" spans="14:15" ht="12.65" customHeight="1" x14ac:dyDescent="0.25">
      <c r="N4898" s="21">
        <v>41481</v>
      </c>
      <c r="O4898" s="17">
        <v>2.6700000000000002E-2</v>
      </c>
    </row>
    <row r="4899" spans="14:15" ht="12.65" customHeight="1" x14ac:dyDescent="0.25">
      <c r="N4899" s="21">
        <v>41484</v>
      </c>
      <c r="O4899" s="17">
        <v>2.6599999999999999E-2</v>
      </c>
    </row>
    <row r="4900" spans="14:15" ht="12.65" customHeight="1" x14ac:dyDescent="0.25">
      <c r="N4900" s="21">
        <v>41485</v>
      </c>
      <c r="O4900" s="17">
        <v>2.6599999999999999E-2</v>
      </c>
    </row>
    <row r="4901" spans="14:15" ht="12.65" customHeight="1" x14ac:dyDescent="0.25">
      <c r="N4901" s="21">
        <v>41486</v>
      </c>
      <c r="O4901" s="17">
        <v>2.6599999999999999E-2</v>
      </c>
    </row>
    <row r="4902" spans="14:15" ht="12.65" customHeight="1" x14ac:dyDescent="0.25">
      <c r="N4902" s="21">
        <v>41487</v>
      </c>
      <c r="O4902" s="17">
        <v>2.6599999999999999E-2</v>
      </c>
    </row>
    <row r="4903" spans="14:15" ht="12.65" customHeight="1" x14ac:dyDescent="0.25">
      <c r="N4903" s="21">
        <v>41488</v>
      </c>
      <c r="O4903" s="17">
        <v>2.6599999999999999E-2</v>
      </c>
    </row>
    <row r="4904" spans="14:15" ht="12.65" customHeight="1" x14ac:dyDescent="0.25">
      <c r="N4904" s="21">
        <v>41491</v>
      </c>
      <c r="O4904" s="17">
        <v>2.6599999999999999E-2</v>
      </c>
    </row>
    <row r="4905" spans="14:15" ht="12.65" customHeight="1" x14ac:dyDescent="0.25">
      <c r="N4905" s="21">
        <v>41492</v>
      </c>
      <c r="O4905" s="17">
        <v>2.6599999999999999E-2</v>
      </c>
    </row>
    <row r="4906" spans="14:15" ht="12.65" customHeight="1" x14ac:dyDescent="0.25">
      <c r="N4906" s="21">
        <v>41493</v>
      </c>
      <c r="O4906" s="17">
        <v>2.6599999999999999E-2</v>
      </c>
    </row>
    <row r="4907" spans="14:15" ht="12.65" customHeight="1" x14ac:dyDescent="0.25">
      <c r="N4907" s="21">
        <v>41494</v>
      </c>
      <c r="O4907" s="17">
        <v>2.6599999999999999E-2</v>
      </c>
    </row>
    <row r="4908" spans="14:15" ht="12.65" customHeight="1" x14ac:dyDescent="0.25">
      <c r="N4908" s="21">
        <v>41495</v>
      </c>
      <c r="O4908" s="17">
        <v>2.6599999999999999E-2</v>
      </c>
    </row>
    <row r="4909" spans="14:15" ht="12.65" customHeight="1" x14ac:dyDescent="0.25">
      <c r="N4909" s="21">
        <v>41498</v>
      </c>
      <c r="O4909" s="17">
        <v>2.6599999999999999E-2</v>
      </c>
    </row>
    <row r="4910" spans="14:15" ht="12.65" customHeight="1" x14ac:dyDescent="0.25">
      <c r="N4910" s="21">
        <v>41499</v>
      </c>
      <c r="O4910" s="17">
        <v>2.6599999999999999E-2</v>
      </c>
    </row>
    <row r="4911" spans="14:15" ht="12.65" customHeight="1" x14ac:dyDescent="0.25">
      <c r="N4911" s="21">
        <v>41500</v>
      </c>
      <c r="O4911" s="17">
        <v>2.6599999999999999E-2</v>
      </c>
    </row>
    <row r="4912" spans="14:15" ht="12.65" customHeight="1" x14ac:dyDescent="0.25">
      <c r="N4912" s="21">
        <v>41502</v>
      </c>
      <c r="O4912" s="17">
        <v>2.6599999999999999E-2</v>
      </c>
    </row>
    <row r="4913" spans="14:15" ht="12.65" customHeight="1" x14ac:dyDescent="0.25">
      <c r="N4913" s="21">
        <v>41505</v>
      </c>
      <c r="O4913" s="17">
        <v>2.6599999999999999E-2</v>
      </c>
    </row>
    <row r="4914" spans="14:15" ht="12.65" customHeight="1" x14ac:dyDescent="0.25">
      <c r="N4914" s="21">
        <v>41506</v>
      </c>
      <c r="O4914" s="17">
        <v>2.6599999999999999E-2</v>
      </c>
    </row>
    <row r="4915" spans="14:15" ht="12.65" customHeight="1" x14ac:dyDescent="0.25">
      <c r="N4915" s="21">
        <v>41507</v>
      </c>
      <c r="O4915" s="17">
        <v>2.6599999999999999E-2</v>
      </c>
    </row>
    <row r="4916" spans="14:15" ht="12.65" customHeight="1" x14ac:dyDescent="0.25">
      <c r="N4916" s="21">
        <v>41508</v>
      </c>
      <c r="O4916" s="17">
        <v>2.6599999999999999E-2</v>
      </c>
    </row>
    <row r="4917" spans="14:15" ht="12.65" customHeight="1" x14ac:dyDescent="0.25">
      <c r="N4917" s="21">
        <v>41509</v>
      </c>
      <c r="O4917" s="17">
        <v>2.6599999999999999E-2</v>
      </c>
    </row>
    <row r="4918" spans="14:15" ht="12.65" customHeight="1" x14ac:dyDescent="0.25">
      <c r="N4918" s="21">
        <v>41512</v>
      </c>
      <c r="O4918" s="17">
        <v>2.6599999999999999E-2</v>
      </c>
    </row>
    <row r="4919" spans="14:15" ht="12.65" customHeight="1" x14ac:dyDescent="0.25">
      <c r="N4919" s="21">
        <v>41513</v>
      </c>
      <c r="O4919" s="17">
        <v>2.6599999999999999E-2</v>
      </c>
    </row>
    <row r="4920" spans="14:15" ht="12.65" customHeight="1" x14ac:dyDescent="0.25">
      <c r="N4920" s="21">
        <v>41514</v>
      </c>
      <c r="O4920" s="17">
        <v>2.6599999999999999E-2</v>
      </c>
    </row>
    <row r="4921" spans="14:15" ht="12.65" customHeight="1" x14ac:dyDescent="0.25">
      <c r="N4921" s="21">
        <v>41515</v>
      </c>
      <c r="O4921" s="17">
        <v>2.6599999999999999E-2</v>
      </c>
    </row>
    <row r="4922" spans="14:15" ht="12.65" customHeight="1" x14ac:dyDescent="0.25">
      <c r="N4922" s="21">
        <v>41516</v>
      </c>
      <c r="O4922" s="17">
        <v>2.6599999999999999E-2</v>
      </c>
    </row>
    <row r="4923" spans="14:15" ht="12.65" customHeight="1" x14ac:dyDescent="0.25">
      <c r="N4923" s="21">
        <v>41519</v>
      </c>
      <c r="O4923" s="17">
        <v>2.6599999999999999E-2</v>
      </c>
    </row>
    <row r="4924" spans="14:15" ht="12.65" customHeight="1" x14ac:dyDescent="0.25">
      <c r="N4924" s="21">
        <v>41520</v>
      </c>
      <c r="O4924" s="17">
        <v>2.6599999999999999E-2</v>
      </c>
    </row>
    <row r="4925" spans="14:15" ht="12.65" customHeight="1" x14ac:dyDescent="0.25">
      <c r="N4925" s="21">
        <v>41521</v>
      </c>
      <c r="O4925" s="17">
        <v>2.6599999999999999E-2</v>
      </c>
    </row>
    <row r="4926" spans="14:15" ht="12.65" customHeight="1" x14ac:dyDescent="0.25">
      <c r="N4926" s="21">
        <v>41522</v>
      </c>
      <c r="O4926" s="17">
        <v>2.6599999999999999E-2</v>
      </c>
    </row>
    <row r="4927" spans="14:15" ht="12.65" customHeight="1" x14ac:dyDescent="0.25">
      <c r="N4927" s="21">
        <v>41523</v>
      </c>
      <c r="O4927" s="17">
        <v>2.6599999999999999E-2</v>
      </c>
    </row>
    <row r="4928" spans="14:15" ht="12.65" customHeight="1" x14ac:dyDescent="0.25">
      <c r="N4928" s="21">
        <v>41526</v>
      </c>
      <c r="O4928" s="17">
        <v>2.6599999999999999E-2</v>
      </c>
    </row>
    <row r="4929" spans="14:15" ht="12.65" customHeight="1" x14ac:dyDescent="0.25">
      <c r="N4929" s="21">
        <v>41527</v>
      </c>
      <c r="O4929" s="17">
        <v>2.6599999999999999E-2</v>
      </c>
    </row>
    <row r="4930" spans="14:15" ht="12.65" customHeight="1" x14ac:dyDescent="0.25">
      <c r="N4930" s="21">
        <v>41528</v>
      </c>
      <c r="O4930" s="17">
        <v>2.6599999999999999E-2</v>
      </c>
    </row>
    <row r="4931" spans="14:15" ht="12.65" customHeight="1" x14ac:dyDescent="0.25">
      <c r="N4931" s="21">
        <v>41529</v>
      </c>
      <c r="O4931" s="17">
        <v>2.6599999999999999E-2</v>
      </c>
    </row>
    <row r="4932" spans="14:15" ht="12.65" customHeight="1" x14ac:dyDescent="0.25">
      <c r="N4932" s="21">
        <v>41530</v>
      </c>
      <c r="O4932" s="17">
        <v>2.6599999999999999E-2</v>
      </c>
    </row>
    <row r="4933" spans="14:15" ht="12.65" customHeight="1" x14ac:dyDescent="0.25">
      <c r="N4933" s="21">
        <v>41533</v>
      </c>
      <c r="O4933" s="17">
        <v>2.6599999999999999E-2</v>
      </c>
    </row>
    <row r="4934" spans="14:15" ht="12.65" customHeight="1" x14ac:dyDescent="0.25">
      <c r="N4934" s="21">
        <v>41534</v>
      </c>
      <c r="O4934" s="17">
        <v>2.6599999999999999E-2</v>
      </c>
    </row>
    <row r="4935" spans="14:15" ht="12.65" customHeight="1" x14ac:dyDescent="0.25">
      <c r="N4935" s="21">
        <v>41540</v>
      </c>
      <c r="O4935" s="17">
        <v>2.6599999999999999E-2</v>
      </c>
    </row>
    <row r="4936" spans="14:15" ht="12.65" customHeight="1" x14ac:dyDescent="0.25">
      <c r="N4936" s="21">
        <v>41541</v>
      </c>
      <c r="O4936" s="17">
        <v>2.6599999999999999E-2</v>
      </c>
    </row>
    <row r="4937" spans="14:15" ht="12.65" customHeight="1" x14ac:dyDescent="0.25">
      <c r="N4937" s="21">
        <v>41542</v>
      </c>
      <c r="O4937" s="17">
        <v>2.6599999999999999E-2</v>
      </c>
    </row>
    <row r="4938" spans="14:15" ht="12.65" customHeight="1" x14ac:dyDescent="0.25">
      <c r="N4938" s="21">
        <v>41543</v>
      </c>
      <c r="O4938" s="17">
        <v>2.6599999999999999E-2</v>
      </c>
    </row>
    <row r="4939" spans="14:15" ht="12.65" customHeight="1" x14ac:dyDescent="0.25">
      <c r="N4939" s="21">
        <v>41544</v>
      </c>
      <c r="O4939" s="17">
        <v>2.6599999999999999E-2</v>
      </c>
    </row>
    <row r="4940" spans="14:15" ht="12.65" customHeight="1" x14ac:dyDescent="0.25">
      <c r="N4940" s="21">
        <v>41547</v>
      </c>
      <c r="O4940" s="17">
        <v>2.6599999999999999E-2</v>
      </c>
    </row>
    <row r="4941" spans="14:15" ht="12.65" customHeight="1" x14ac:dyDescent="0.25">
      <c r="N4941" s="21">
        <v>41548</v>
      </c>
      <c r="O4941" s="17">
        <v>2.6599999999999999E-2</v>
      </c>
    </row>
    <row r="4942" spans="14:15" ht="12.65" customHeight="1" x14ac:dyDescent="0.25">
      <c r="N4942" s="21">
        <v>41549</v>
      </c>
      <c r="O4942" s="17">
        <v>2.6599999999999999E-2</v>
      </c>
    </row>
    <row r="4943" spans="14:15" ht="12.65" customHeight="1" x14ac:dyDescent="0.25">
      <c r="N4943" s="21">
        <v>41551</v>
      </c>
      <c r="O4943" s="17">
        <v>2.6599999999999999E-2</v>
      </c>
    </row>
    <row r="4944" spans="14:15" ht="12.65" customHeight="1" x14ac:dyDescent="0.25">
      <c r="N4944" s="21">
        <v>41554</v>
      </c>
      <c r="O4944" s="17">
        <v>2.6599999999999999E-2</v>
      </c>
    </row>
    <row r="4945" spans="14:15" ht="12.65" customHeight="1" x14ac:dyDescent="0.25">
      <c r="N4945" s="21">
        <v>41555</v>
      </c>
      <c r="O4945" s="17">
        <v>2.6599999999999999E-2</v>
      </c>
    </row>
    <row r="4946" spans="14:15" ht="12.65" customHeight="1" x14ac:dyDescent="0.25">
      <c r="N4946" s="21">
        <v>41557</v>
      </c>
      <c r="O4946" s="17">
        <v>2.6599999999999999E-2</v>
      </c>
    </row>
    <row r="4947" spans="14:15" ht="12.65" customHeight="1" x14ac:dyDescent="0.25">
      <c r="N4947" s="21">
        <v>41558</v>
      </c>
      <c r="O4947" s="17">
        <v>2.6599999999999999E-2</v>
      </c>
    </row>
    <row r="4948" spans="14:15" ht="12.65" customHeight="1" x14ac:dyDescent="0.25">
      <c r="N4948" s="21">
        <v>41561</v>
      </c>
      <c r="O4948" s="17">
        <v>2.6599999999999999E-2</v>
      </c>
    </row>
    <row r="4949" spans="14:15" ht="12.65" customHeight="1" x14ac:dyDescent="0.25">
      <c r="N4949" s="21">
        <v>41562</v>
      </c>
      <c r="O4949" s="17">
        <v>2.6599999999999999E-2</v>
      </c>
    </row>
    <row r="4950" spans="14:15" ht="12.65" customHeight="1" x14ac:dyDescent="0.25">
      <c r="N4950" s="21">
        <v>41563</v>
      </c>
      <c r="O4950" s="17">
        <v>2.6599999999999999E-2</v>
      </c>
    </row>
    <row r="4951" spans="14:15" ht="12.65" customHeight="1" x14ac:dyDescent="0.25">
      <c r="N4951" s="21">
        <v>41564</v>
      </c>
      <c r="O4951" s="17">
        <v>2.6599999999999999E-2</v>
      </c>
    </row>
    <row r="4952" spans="14:15" ht="12.65" customHeight="1" x14ac:dyDescent="0.25">
      <c r="N4952" s="21">
        <v>41565</v>
      </c>
      <c r="O4952" s="17">
        <v>2.6599999999999999E-2</v>
      </c>
    </row>
    <row r="4953" spans="14:15" ht="12.65" customHeight="1" x14ac:dyDescent="0.25">
      <c r="N4953" s="21">
        <v>41568</v>
      </c>
      <c r="O4953" s="17">
        <v>2.6599999999999999E-2</v>
      </c>
    </row>
    <row r="4954" spans="14:15" ht="12.65" customHeight="1" x14ac:dyDescent="0.25">
      <c r="N4954" s="21">
        <v>41569</v>
      </c>
      <c r="O4954" s="17">
        <v>2.6599999999999999E-2</v>
      </c>
    </row>
    <row r="4955" spans="14:15" ht="12.65" customHeight="1" x14ac:dyDescent="0.25">
      <c r="N4955" s="21">
        <v>41570</v>
      </c>
      <c r="O4955" s="17">
        <v>2.6599999999999999E-2</v>
      </c>
    </row>
    <row r="4956" spans="14:15" ht="12.65" customHeight="1" x14ac:dyDescent="0.25">
      <c r="N4956" s="21">
        <v>41571</v>
      </c>
      <c r="O4956" s="17">
        <v>2.6599999999999999E-2</v>
      </c>
    </row>
    <row r="4957" spans="14:15" ht="12.65" customHeight="1" x14ac:dyDescent="0.25">
      <c r="N4957" s="21">
        <v>41572</v>
      </c>
      <c r="O4957" s="17">
        <v>2.6599999999999999E-2</v>
      </c>
    </row>
    <row r="4958" spans="14:15" ht="12.65" customHeight="1" x14ac:dyDescent="0.25">
      <c r="N4958" s="21">
        <v>41575</v>
      </c>
      <c r="O4958" s="17">
        <v>2.6599999999999999E-2</v>
      </c>
    </row>
    <row r="4959" spans="14:15" ht="12.65" customHeight="1" x14ac:dyDescent="0.25">
      <c r="N4959" s="21">
        <v>41576</v>
      </c>
      <c r="O4959" s="17">
        <v>2.6499999999999999E-2</v>
      </c>
    </row>
    <row r="4960" spans="14:15" ht="12.65" customHeight="1" x14ac:dyDescent="0.25">
      <c r="N4960" s="21">
        <v>41577</v>
      </c>
      <c r="O4960" s="17">
        <v>2.6499999999999999E-2</v>
      </c>
    </row>
    <row r="4961" spans="14:15" ht="12.65" customHeight="1" x14ac:dyDescent="0.25">
      <c r="N4961" s="21">
        <v>41578</v>
      </c>
      <c r="O4961" s="17">
        <v>2.6499999999999999E-2</v>
      </c>
    </row>
    <row r="4962" spans="14:15" ht="12.65" customHeight="1" x14ac:dyDescent="0.25">
      <c r="N4962" s="21">
        <v>41579</v>
      </c>
      <c r="O4962" s="17">
        <v>2.6499999999999999E-2</v>
      </c>
    </row>
    <row r="4963" spans="14:15" ht="12.65" customHeight="1" x14ac:dyDescent="0.25">
      <c r="N4963" s="21">
        <v>41582</v>
      </c>
      <c r="O4963" s="17">
        <v>2.6499999999999999E-2</v>
      </c>
    </row>
    <row r="4964" spans="14:15" ht="12.65" customHeight="1" x14ac:dyDescent="0.25">
      <c r="N4964" s="21">
        <v>41583</v>
      </c>
      <c r="O4964" s="17">
        <v>2.6499999999999999E-2</v>
      </c>
    </row>
    <row r="4965" spans="14:15" ht="12.65" customHeight="1" x14ac:dyDescent="0.25">
      <c r="N4965" s="21">
        <v>41584</v>
      </c>
      <c r="O4965" s="17">
        <v>2.6499999999999999E-2</v>
      </c>
    </row>
    <row r="4966" spans="14:15" ht="12.65" customHeight="1" x14ac:dyDescent="0.25">
      <c r="N4966" s="21">
        <v>41585</v>
      </c>
      <c r="O4966" s="17">
        <v>2.6499999999999999E-2</v>
      </c>
    </row>
    <row r="4967" spans="14:15" ht="12.65" customHeight="1" x14ac:dyDescent="0.25">
      <c r="N4967" s="21">
        <v>41586</v>
      </c>
      <c r="O4967" s="17">
        <v>2.6499999999999999E-2</v>
      </c>
    </row>
    <row r="4968" spans="14:15" ht="12.65" customHeight="1" x14ac:dyDescent="0.25">
      <c r="N4968" s="21">
        <v>41589</v>
      </c>
      <c r="O4968" s="17">
        <v>2.6499999999999999E-2</v>
      </c>
    </row>
    <row r="4969" spans="14:15" ht="12.65" customHeight="1" x14ac:dyDescent="0.25">
      <c r="N4969" s="21">
        <v>41590</v>
      </c>
      <c r="O4969" s="17">
        <v>2.6499999999999999E-2</v>
      </c>
    </row>
    <row r="4970" spans="14:15" ht="12.65" customHeight="1" x14ac:dyDescent="0.25">
      <c r="N4970" s="21">
        <v>41591</v>
      </c>
      <c r="O4970" s="17">
        <v>2.6499999999999999E-2</v>
      </c>
    </row>
    <row r="4971" spans="14:15" ht="12.65" customHeight="1" x14ac:dyDescent="0.25">
      <c r="N4971" s="21">
        <v>41592</v>
      </c>
      <c r="O4971" s="17">
        <v>2.6499999999999999E-2</v>
      </c>
    </row>
    <row r="4972" spans="14:15" ht="12.65" customHeight="1" x14ac:dyDescent="0.25">
      <c r="N4972" s="21">
        <v>41593</v>
      </c>
      <c r="O4972" s="17">
        <v>2.6499999999999999E-2</v>
      </c>
    </row>
    <row r="4973" spans="14:15" ht="12.65" customHeight="1" x14ac:dyDescent="0.25">
      <c r="N4973" s="21">
        <v>41596</v>
      </c>
      <c r="O4973" s="17">
        <v>2.6499999999999999E-2</v>
      </c>
    </row>
    <row r="4974" spans="14:15" ht="12.65" customHeight="1" x14ac:dyDescent="0.25">
      <c r="N4974" s="21">
        <v>41597</v>
      </c>
      <c r="O4974" s="17">
        <v>2.6499999999999999E-2</v>
      </c>
    </row>
    <row r="4975" spans="14:15" ht="12.65" customHeight="1" x14ac:dyDescent="0.25">
      <c r="N4975" s="21">
        <v>41598</v>
      </c>
      <c r="O4975" s="17">
        <v>2.6499999999999999E-2</v>
      </c>
    </row>
    <row r="4976" spans="14:15" ht="12.65" customHeight="1" x14ac:dyDescent="0.25">
      <c r="N4976" s="21">
        <v>41599</v>
      </c>
      <c r="O4976" s="17">
        <v>2.6499999999999999E-2</v>
      </c>
    </row>
    <row r="4977" spans="14:15" ht="12.65" customHeight="1" x14ac:dyDescent="0.25">
      <c r="N4977" s="21">
        <v>41600</v>
      </c>
      <c r="O4977" s="17">
        <v>2.6499999999999999E-2</v>
      </c>
    </row>
    <row r="4978" spans="14:15" ht="12.65" customHeight="1" x14ac:dyDescent="0.25">
      <c r="N4978" s="21">
        <v>41603</v>
      </c>
      <c r="O4978" s="17">
        <v>2.6499999999999999E-2</v>
      </c>
    </row>
    <row r="4979" spans="14:15" ht="12.65" customHeight="1" x14ac:dyDescent="0.25">
      <c r="N4979" s="21">
        <v>41604</v>
      </c>
      <c r="O4979" s="17">
        <v>2.6499999999999999E-2</v>
      </c>
    </row>
    <row r="4980" spans="14:15" ht="12.65" customHeight="1" x14ac:dyDescent="0.25">
      <c r="N4980" s="21">
        <v>41605</v>
      </c>
      <c r="O4980" s="17">
        <v>2.6499999999999999E-2</v>
      </c>
    </row>
    <row r="4981" spans="14:15" ht="12.65" customHeight="1" x14ac:dyDescent="0.25">
      <c r="N4981" s="21">
        <v>41606</v>
      </c>
      <c r="O4981" s="17">
        <v>2.6499999999999999E-2</v>
      </c>
    </row>
    <row r="4982" spans="14:15" ht="12.65" customHeight="1" x14ac:dyDescent="0.25">
      <c r="N4982" s="21">
        <v>41607</v>
      </c>
      <c r="O4982" s="17">
        <v>2.6499999999999999E-2</v>
      </c>
    </row>
    <row r="4983" spans="14:15" ht="12.65" customHeight="1" x14ac:dyDescent="0.25">
      <c r="N4983" s="21">
        <v>41610</v>
      </c>
      <c r="O4983" s="17">
        <v>2.6499999999999999E-2</v>
      </c>
    </row>
    <row r="4984" spans="14:15" ht="12.65" customHeight="1" x14ac:dyDescent="0.25">
      <c r="N4984" s="21">
        <v>41611</v>
      </c>
      <c r="O4984" s="17">
        <v>2.6499999999999999E-2</v>
      </c>
    </row>
    <row r="4985" spans="14:15" ht="12.65" customHeight="1" x14ac:dyDescent="0.25">
      <c r="N4985" s="21">
        <v>41612</v>
      </c>
      <c r="O4985" s="17">
        <v>2.6499999999999999E-2</v>
      </c>
    </row>
    <row r="4986" spans="14:15" ht="12.65" customHeight="1" x14ac:dyDescent="0.25">
      <c r="N4986" s="21">
        <v>41613</v>
      </c>
      <c r="O4986" s="17">
        <v>2.6499999999999999E-2</v>
      </c>
    </row>
    <row r="4987" spans="14:15" ht="12.65" customHeight="1" x14ac:dyDescent="0.25">
      <c r="N4987" s="21">
        <v>41614</v>
      </c>
      <c r="O4987" s="17">
        <v>2.6499999999999999E-2</v>
      </c>
    </row>
    <row r="4988" spans="14:15" ht="12.65" customHeight="1" x14ac:dyDescent="0.25">
      <c r="N4988" s="21">
        <v>41617</v>
      </c>
      <c r="O4988" s="17">
        <v>2.6499999999999999E-2</v>
      </c>
    </row>
    <row r="4989" spans="14:15" ht="12.65" customHeight="1" x14ac:dyDescent="0.25">
      <c r="N4989" s="21">
        <v>41618</v>
      </c>
      <c r="O4989" s="17">
        <v>2.6499999999999999E-2</v>
      </c>
    </row>
    <row r="4990" spans="14:15" ht="12.65" customHeight="1" x14ac:dyDescent="0.25">
      <c r="N4990" s="21">
        <v>41619</v>
      </c>
      <c r="O4990" s="17">
        <v>2.6499999999999999E-2</v>
      </c>
    </row>
    <row r="4991" spans="14:15" ht="12.65" customHeight="1" x14ac:dyDescent="0.25">
      <c r="N4991" s="21">
        <v>41620</v>
      </c>
      <c r="O4991" s="17">
        <v>2.6499999999999999E-2</v>
      </c>
    </row>
    <row r="4992" spans="14:15" ht="12.65" customHeight="1" x14ac:dyDescent="0.25">
      <c r="N4992" s="21">
        <v>41621</v>
      </c>
      <c r="O4992" s="17">
        <v>2.6499999999999999E-2</v>
      </c>
    </row>
    <row r="4993" spans="14:15" ht="12.65" customHeight="1" x14ac:dyDescent="0.25">
      <c r="N4993" s="21">
        <v>41624</v>
      </c>
      <c r="O4993" s="17">
        <v>2.6499999999999999E-2</v>
      </c>
    </row>
    <row r="4994" spans="14:15" ht="12.65" customHeight="1" x14ac:dyDescent="0.25">
      <c r="N4994" s="21">
        <v>41625</v>
      </c>
      <c r="O4994" s="17">
        <v>2.6499999999999999E-2</v>
      </c>
    </row>
    <row r="4995" spans="14:15" ht="12.65" customHeight="1" x14ac:dyDescent="0.25">
      <c r="N4995" s="21">
        <v>41626</v>
      </c>
      <c r="O4995" s="17">
        <v>2.6499999999999999E-2</v>
      </c>
    </row>
    <row r="4996" spans="14:15" ht="12.65" customHeight="1" x14ac:dyDescent="0.25">
      <c r="N4996" s="21">
        <v>41627</v>
      </c>
      <c r="O4996" s="17">
        <v>2.6499999999999999E-2</v>
      </c>
    </row>
    <row r="4997" spans="14:15" ht="12.65" customHeight="1" x14ac:dyDescent="0.25">
      <c r="N4997" s="21">
        <v>41628</v>
      </c>
      <c r="O4997" s="17">
        <v>2.6499999999999999E-2</v>
      </c>
    </row>
    <row r="4998" spans="14:15" ht="12.65" customHeight="1" x14ac:dyDescent="0.25">
      <c r="N4998" s="21">
        <v>41631</v>
      </c>
      <c r="O4998" s="17">
        <v>2.6499999999999999E-2</v>
      </c>
    </row>
    <row r="4999" spans="14:15" ht="12.65" customHeight="1" x14ac:dyDescent="0.25">
      <c r="N4999" s="21">
        <v>41632</v>
      </c>
      <c r="O4999" s="17">
        <v>2.6499999999999999E-2</v>
      </c>
    </row>
    <row r="5000" spans="14:15" ht="12.65" customHeight="1" x14ac:dyDescent="0.25">
      <c r="N5000" s="21">
        <v>41634</v>
      </c>
      <c r="O5000" s="17">
        <v>2.6499999999999999E-2</v>
      </c>
    </row>
    <row r="5001" spans="14:15" ht="12.65" customHeight="1" x14ac:dyDescent="0.25">
      <c r="N5001" s="21">
        <v>41635</v>
      </c>
      <c r="O5001" s="17">
        <v>2.6499999999999999E-2</v>
      </c>
    </row>
    <row r="5002" spans="14:15" ht="12.65" customHeight="1" x14ac:dyDescent="0.25">
      <c r="N5002" s="21">
        <v>41638</v>
      </c>
      <c r="O5002" s="17">
        <v>2.6599999999999999E-2</v>
      </c>
    </row>
    <row r="5003" spans="14:15" ht="12.65" customHeight="1" x14ac:dyDescent="0.25">
      <c r="N5003" s="21">
        <v>41639</v>
      </c>
      <c r="O5003" s="17">
        <v>2.6599999999999999E-2</v>
      </c>
    </row>
    <row r="5004" spans="14:15" ht="12.65" customHeight="1" x14ac:dyDescent="0.25">
      <c r="N5004" s="21">
        <v>41641</v>
      </c>
      <c r="O5004" s="17">
        <v>2.6599999999999999E-2</v>
      </c>
    </row>
    <row r="5005" spans="14:15" ht="12.65" customHeight="1" x14ac:dyDescent="0.25">
      <c r="N5005" s="21">
        <v>41642</v>
      </c>
      <c r="O5005" s="17">
        <v>2.6599999999999999E-2</v>
      </c>
    </row>
    <row r="5006" spans="14:15" ht="12.65" customHeight="1" x14ac:dyDescent="0.25">
      <c r="N5006" s="21">
        <v>41645</v>
      </c>
      <c r="O5006" s="17">
        <v>2.6599999999999999E-2</v>
      </c>
    </row>
    <row r="5007" spans="14:15" ht="12.65" customHeight="1" x14ac:dyDescent="0.25">
      <c r="N5007" s="21">
        <v>41646</v>
      </c>
      <c r="O5007" s="17">
        <v>2.6599999999999999E-2</v>
      </c>
    </row>
    <row r="5008" spans="14:15" ht="12.65" customHeight="1" x14ac:dyDescent="0.25">
      <c r="N5008" s="21">
        <v>41647</v>
      </c>
      <c r="O5008" s="17">
        <v>2.6599999999999999E-2</v>
      </c>
    </row>
    <row r="5009" spans="14:15" ht="12.65" customHeight="1" x14ac:dyDescent="0.25">
      <c r="N5009" s="21">
        <v>41648</v>
      </c>
      <c r="O5009" s="17">
        <v>2.6499999999999999E-2</v>
      </c>
    </row>
    <row r="5010" spans="14:15" ht="12.65" customHeight="1" x14ac:dyDescent="0.25">
      <c r="N5010" s="21">
        <v>41649</v>
      </c>
      <c r="O5010" s="17">
        <v>2.6499999999999999E-2</v>
      </c>
    </row>
    <row r="5011" spans="14:15" ht="12.65" customHeight="1" x14ac:dyDescent="0.25">
      <c r="N5011" s="21">
        <v>41652</v>
      </c>
      <c r="O5011" s="17">
        <v>2.6499999999999999E-2</v>
      </c>
    </row>
    <row r="5012" spans="14:15" ht="12.65" customHeight="1" x14ac:dyDescent="0.25">
      <c r="N5012" s="21">
        <v>41653</v>
      </c>
      <c r="O5012" s="17">
        <v>2.6499999999999999E-2</v>
      </c>
    </row>
    <row r="5013" spans="14:15" ht="12.65" customHeight="1" x14ac:dyDescent="0.25">
      <c r="N5013" s="21">
        <v>41654</v>
      </c>
      <c r="O5013" s="17">
        <v>2.6499999999999999E-2</v>
      </c>
    </row>
    <row r="5014" spans="14:15" ht="12.65" customHeight="1" x14ac:dyDescent="0.25">
      <c r="N5014" s="21">
        <v>41655</v>
      </c>
      <c r="O5014" s="17">
        <v>2.6499999999999999E-2</v>
      </c>
    </row>
    <row r="5015" spans="14:15" ht="12.65" customHeight="1" x14ac:dyDescent="0.25">
      <c r="N5015" s="21">
        <v>41656</v>
      </c>
      <c r="O5015" s="17">
        <v>2.6499999999999999E-2</v>
      </c>
    </row>
    <row r="5016" spans="14:15" ht="12.65" customHeight="1" x14ac:dyDescent="0.25">
      <c r="N5016" s="21">
        <v>41659</v>
      </c>
      <c r="O5016" s="17">
        <v>2.6499999999999999E-2</v>
      </c>
    </row>
    <row r="5017" spans="14:15" ht="12.65" customHeight="1" x14ac:dyDescent="0.25">
      <c r="N5017" s="21">
        <v>41660</v>
      </c>
      <c r="O5017" s="17">
        <v>2.6499999999999999E-2</v>
      </c>
    </row>
    <row r="5018" spans="14:15" ht="12.65" customHeight="1" x14ac:dyDescent="0.25">
      <c r="N5018" s="21">
        <v>41661</v>
      </c>
      <c r="O5018" s="17">
        <v>2.6499999999999999E-2</v>
      </c>
    </row>
    <row r="5019" spans="14:15" ht="12.65" customHeight="1" x14ac:dyDescent="0.25">
      <c r="N5019" s="21">
        <v>41662</v>
      </c>
      <c r="O5019" s="17">
        <v>2.6499999999999999E-2</v>
      </c>
    </row>
    <row r="5020" spans="14:15" ht="12.65" customHeight="1" x14ac:dyDescent="0.25">
      <c r="N5020" s="21">
        <v>41663</v>
      </c>
      <c r="O5020" s="17">
        <v>2.6499999999999999E-2</v>
      </c>
    </row>
    <row r="5021" spans="14:15" ht="12.65" customHeight="1" x14ac:dyDescent="0.25">
      <c r="N5021" s="21">
        <v>41666</v>
      </c>
      <c r="O5021" s="17">
        <v>2.6499999999999999E-2</v>
      </c>
    </row>
    <row r="5022" spans="14:15" ht="12.65" customHeight="1" x14ac:dyDescent="0.25">
      <c r="N5022" s="21">
        <v>41667</v>
      </c>
      <c r="O5022" s="17">
        <v>2.6499999999999999E-2</v>
      </c>
    </row>
    <row r="5023" spans="14:15" ht="12.65" customHeight="1" x14ac:dyDescent="0.25">
      <c r="N5023" s="21">
        <v>41668</v>
      </c>
      <c r="O5023" s="17">
        <v>2.6499999999999999E-2</v>
      </c>
    </row>
    <row r="5024" spans="14:15" ht="12.65" customHeight="1" x14ac:dyDescent="0.25">
      <c r="N5024" s="21">
        <v>41673</v>
      </c>
      <c r="O5024" s="17">
        <v>2.6499999999999999E-2</v>
      </c>
    </row>
    <row r="5025" spans="14:15" ht="12.65" customHeight="1" x14ac:dyDescent="0.25">
      <c r="N5025" s="21">
        <v>41674</v>
      </c>
      <c r="O5025" s="17">
        <v>2.6499999999999999E-2</v>
      </c>
    </row>
    <row r="5026" spans="14:15" ht="12.65" customHeight="1" x14ac:dyDescent="0.25">
      <c r="N5026" s="21">
        <v>41675</v>
      </c>
      <c r="O5026" s="17">
        <v>2.6499999999999999E-2</v>
      </c>
    </row>
    <row r="5027" spans="14:15" ht="12.65" customHeight="1" x14ac:dyDescent="0.25">
      <c r="N5027" s="21">
        <v>41676</v>
      </c>
      <c r="O5027" s="17">
        <v>2.6499999999999999E-2</v>
      </c>
    </row>
    <row r="5028" spans="14:15" ht="12.65" customHeight="1" x14ac:dyDescent="0.25">
      <c r="N5028" s="21">
        <v>41677</v>
      </c>
      <c r="O5028" s="17">
        <v>2.6499999999999999E-2</v>
      </c>
    </row>
    <row r="5029" spans="14:15" ht="12.65" customHeight="1" x14ac:dyDescent="0.25">
      <c r="N5029" s="21">
        <v>41680</v>
      </c>
      <c r="O5029" s="17">
        <v>2.6499999999999999E-2</v>
      </c>
    </row>
    <row r="5030" spans="14:15" ht="12.65" customHeight="1" x14ac:dyDescent="0.25">
      <c r="N5030" s="21">
        <v>41681</v>
      </c>
      <c r="O5030" s="17">
        <v>2.6499999999999999E-2</v>
      </c>
    </row>
    <row r="5031" spans="14:15" ht="12.65" customHeight="1" x14ac:dyDescent="0.25">
      <c r="N5031" s="21">
        <v>41682</v>
      </c>
      <c r="O5031" s="17">
        <v>2.6499999999999999E-2</v>
      </c>
    </row>
    <row r="5032" spans="14:15" ht="12.65" customHeight="1" x14ac:dyDescent="0.25">
      <c r="N5032" s="21">
        <v>41683</v>
      </c>
      <c r="O5032" s="17">
        <v>2.6499999999999999E-2</v>
      </c>
    </row>
    <row r="5033" spans="14:15" ht="12.65" customHeight="1" x14ac:dyDescent="0.25">
      <c r="N5033" s="21">
        <v>41684</v>
      </c>
      <c r="O5033" s="17">
        <v>2.6499999999999999E-2</v>
      </c>
    </row>
    <row r="5034" spans="14:15" ht="12.65" customHeight="1" x14ac:dyDescent="0.25">
      <c r="N5034" s="21">
        <v>41687</v>
      </c>
      <c r="O5034" s="17">
        <v>2.6499999999999999E-2</v>
      </c>
    </row>
    <row r="5035" spans="14:15" ht="12.65" customHeight="1" x14ac:dyDescent="0.25">
      <c r="N5035" s="21">
        <v>41688</v>
      </c>
      <c r="O5035" s="17">
        <v>2.6499999999999999E-2</v>
      </c>
    </row>
    <row r="5036" spans="14:15" ht="12.65" customHeight="1" x14ac:dyDescent="0.25">
      <c r="N5036" s="21">
        <v>41689</v>
      </c>
      <c r="O5036" s="17">
        <v>2.6499999999999999E-2</v>
      </c>
    </row>
    <row r="5037" spans="14:15" ht="12.65" customHeight="1" x14ac:dyDescent="0.25">
      <c r="N5037" s="21">
        <v>41690</v>
      </c>
      <c r="O5037" s="17">
        <v>2.6499999999999999E-2</v>
      </c>
    </row>
    <row r="5038" spans="14:15" ht="12.65" customHeight="1" x14ac:dyDescent="0.25">
      <c r="N5038" s="21">
        <v>41691</v>
      </c>
      <c r="O5038" s="17">
        <v>2.6499999999999999E-2</v>
      </c>
    </row>
    <row r="5039" spans="14:15" ht="12.65" customHeight="1" x14ac:dyDescent="0.25">
      <c r="N5039" s="21">
        <v>41694</v>
      </c>
      <c r="O5039" s="17">
        <v>2.6499999999999999E-2</v>
      </c>
    </row>
    <row r="5040" spans="14:15" ht="12.65" customHeight="1" x14ac:dyDescent="0.25">
      <c r="N5040" s="21">
        <v>41695</v>
      </c>
      <c r="O5040" s="17">
        <v>2.6499999999999999E-2</v>
      </c>
    </row>
    <row r="5041" spans="14:15" ht="12.65" customHeight="1" x14ac:dyDescent="0.25">
      <c r="N5041" s="21">
        <v>41696</v>
      </c>
      <c r="O5041" s="17">
        <v>2.6499999999999999E-2</v>
      </c>
    </row>
    <row r="5042" spans="14:15" ht="12.65" customHeight="1" x14ac:dyDescent="0.25">
      <c r="N5042" s="21">
        <v>41697</v>
      </c>
      <c r="O5042" s="17">
        <v>2.6499999999999999E-2</v>
      </c>
    </row>
    <row r="5043" spans="14:15" ht="12.65" customHeight="1" x14ac:dyDescent="0.25">
      <c r="N5043" s="21">
        <v>41698</v>
      </c>
      <c r="O5043" s="17">
        <v>2.6499999999999999E-2</v>
      </c>
    </row>
    <row r="5044" spans="14:15" ht="12.65" customHeight="1" x14ac:dyDescent="0.25">
      <c r="N5044" s="21">
        <v>41701</v>
      </c>
      <c r="O5044" s="17">
        <v>2.6499999999999999E-2</v>
      </c>
    </row>
    <row r="5045" spans="14:15" ht="12.65" customHeight="1" x14ac:dyDescent="0.25">
      <c r="N5045" s="21">
        <v>41702</v>
      </c>
      <c r="O5045" s="17">
        <v>2.6499999999999999E-2</v>
      </c>
    </row>
    <row r="5046" spans="14:15" ht="12.65" customHeight="1" x14ac:dyDescent="0.25">
      <c r="N5046" s="21">
        <v>41703</v>
      </c>
      <c r="O5046" s="17">
        <v>2.6499999999999999E-2</v>
      </c>
    </row>
    <row r="5047" spans="14:15" ht="12.65" customHeight="1" x14ac:dyDescent="0.25">
      <c r="N5047" s="21">
        <v>41704</v>
      </c>
      <c r="O5047" s="17">
        <v>2.6499999999999999E-2</v>
      </c>
    </row>
    <row r="5048" spans="14:15" ht="12.65" customHeight="1" x14ac:dyDescent="0.25">
      <c r="N5048" s="21">
        <v>41705</v>
      </c>
      <c r="O5048" s="17">
        <v>2.6499999999999999E-2</v>
      </c>
    </row>
    <row r="5049" spans="14:15" ht="12.65" customHeight="1" x14ac:dyDescent="0.25">
      <c r="N5049" s="21">
        <v>41708</v>
      </c>
      <c r="O5049" s="17">
        <v>2.6499999999999999E-2</v>
      </c>
    </row>
    <row r="5050" spans="14:15" ht="12.65" customHeight="1" x14ac:dyDescent="0.25">
      <c r="N5050" s="21">
        <v>41709</v>
      </c>
      <c r="O5050" s="17">
        <v>2.6499999999999999E-2</v>
      </c>
    </row>
    <row r="5051" spans="14:15" ht="12.65" customHeight="1" x14ac:dyDescent="0.25">
      <c r="N5051" s="21">
        <v>41710</v>
      </c>
      <c r="O5051" s="17">
        <v>2.6499999999999999E-2</v>
      </c>
    </row>
    <row r="5052" spans="14:15" ht="12.65" customHeight="1" x14ac:dyDescent="0.25">
      <c r="N5052" s="21">
        <v>41711</v>
      </c>
      <c r="O5052" s="17">
        <v>2.6499999999999999E-2</v>
      </c>
    </row>
    <row r="5053" spans="14:15" ht="12.65" customHeight="1" x14ac:dyDescent="0.25">
      <c r="N5053" s="21">
        <v>41712</v>
      </c>
      <c r="O5053" s="17">
        <v>2.6499999999999999E-2</v>
      </c>
    </row>
    <row r="5054" spans="14:15" ht="12.65" customHeight="1" x14ac:dyDescent="0.25">
      <c r="N5054" s="21">
        <v>41715</v>
      </c>
      <c r="O5054" s="17">
        <v>2.6499999999999999E-2</v>
      </c>
    </row>
    <row r="5055" spans="14:15" ht="12.65" customHeight="1" x14ac:dyDescent="0.25">
      <c r="N5055" s="21">
        <v>41716</v>
      </c>
      <c r="O5055" s="17">
        <v>2.6499999999999999E-2</v>
      </c>
    </row>
    <row r="5056" spans="14:15" ht="12.65" customHeight="1" x14ac:dyDescent="0.25">
      <c r="N5056" s="21">
        <v>41717</v>
      </c>
      <c r="O5056" s="17">
        <v>2.6499999999999999E-2</v>
      </c>
    </row>
    <row r="5057" spans="14:15" ht="12.65" customHeight="1" x14ac:dyDescent="0.25">
      <c r="N5057" s="21">
        <v>41718</v>
      </c>
      <c r="O5057" s="17">
        <v>2.6499999999999999E-2</v>
      </c>
    </row>
    <row r="5058" spans="14:15" ht="12.65" customHeight="1" x14ac:dyDescent="0.25">
      <c r="N5058" s="21">
        <v>41719</v>
      </c>
      <c r="O5058" s="17">
        <v>2.6499999999999999E-2</v>
      </c>
    </row>
    <row r="5059" spans="14:15" ht="12.65" customHeight="1" x14ac:dyDescent="0.25">
      <c r="N5059" s="21">
        <v>41722</v>
      </c>
      <c r="O5059" s="17">
        <v>2.6499999999999999E-2</v>
      </c>
    </row>
    <row r="5060" spans="14:15" ht="12.65" customHeight="1" x14ac:dyDescent="0.25">
      <c r="N5060" s="21">
        <v>41723</v>
      </c>
      <c r="O5060" s="17">
        <v>2.6499999999999999E-2</v>
      </c>
    </row>
    <row r="5061" spans="14:15" ht="12.65" customHeight="1" x14ac:dyDescent="0.25">
      <c r="N5061" s="21">
        <v>41724</v>
      </c>
      <c r="O5061" s="17">
        <v>2.6499999999999999E-2</v>
      </c>
    </row>
    <row r="5062" spans="14:15" ht="12.65" customHeight="1" x14ac:dyDescent="0.25">
      <c r="N5062" s="21">
        <v>41725</v>
      </c>
      <c r="O5062" s="17">
        <v>2.6499999999999999E-2</v>
      </c>
    </row>
    <row r="5063" spans="14:15" ht="12.65" customHeight="1" x14ac:dyDescent="0.25">
      <c r="N5063" s="21">
        <v>41726</v>
      </c>
      <c r="O5063" s="17">
        <v>2.6499999999999999E-2</v>
      </c>
    </row>
    <row r="5064" spans="14:15" ht="12.65" customHeight="1" x14ac:dyDescent="0.25">
      <c r="N5064" s="21">
        <v>41729</v>
      </c>
      <c r="O5064" s="17">
        <v>2.6499999999999999E-2</v>
      </c>
    </row>
    <row r="5065" spans="14:15" ht="12.65" customHeight="1" x14ac:dyDescent="0.25">
      <c r="N5065" s="21">
        <v>41730</v>
      </c>
      <c r="O5065" s="17">
        <v>2.6499999999999999E-2</v>
      </c>
    </row>
    <row r="5066" spans="14:15" ht="12.65" customHeight="1" x14ac:dyDescent="0.25">
      <c r="N5066" s="21">
        <v>41731</v>
      </c>
      <c r="O5066" s="17">
        <v>2.6499999999999999E-2</v>
      </c>
    </row>
    <row r="5067" spans="14:15" ht="12.65" customHeight="1" x14ac:dyDescent="0.25">
      <c r="N5067" s="21">
        <v>41732</v>
      </c>
      <c r="O5067" s="17">
        <v>2.6499999999999999E-2</v>
      </c>
    </row>
    <row r="5068" spans="14:15" ht="12.65" customHeight="1" x14ac:dyDescent="0.25">
      <c r="N5068" s="21">
        <v>41733</v>
      </c>
      <c r="O5068" s="17">
        <v>2.6499999999999999E-2</v>
      </c>
    </row>
    <row r="5069" spans="14:15" ht="12.65" customHeight="1" x14ac:dyDescent="0.25">
      <c r="N5069" s="21">
        <v>41736</v>
      </c>
      <c r="O5069" s="17">
        <v>2.6499999999999999E-2</v>
      </c>
    </row>
    <row r="5070" spans="14:15" ht="12.65" customHeight="1" x14ac:dyDescent="0.25">
      <c r="N5070" s="21">
        <v>41737</v>
      </c>
      <c r="O5070" s="17">
        <v>2.6499999999999999E-2</v>
      </c>
    </row>
    <row r="5071" spans="14:15" ht="12.65" customHeight="1" x14ac:dyDescent="0.25">
      <c r="N5071" s="21">
        <v>41738</v>
      </c>
      <c r="O5071" s="17">
        <v>2.6499999999999999E-2</v>
      </c>
    </row>
    <row r="5072" spans="14:15" ht="12.65" customHeight="1" x14ac:dyDescent="0.25">
      <c r="N5072" s="21">
        <v>41739</v>
      </c>
      <c r="O5072" s="17">
        <v>2.6499999999999999E-2</v>
      </c>
    </row>
    <row r="5073" spans="14:15" ht="12.65" customHeight="1" x14ac:dyDescent="0.25">
      <c r="N5073" s="21">
        <v>41740</v>
      </c>
      <c r="O5073" s="17">
        <v>2.6499999999999999E-2</v>
      </c>
    </row>
    <row r="5074" spans="14:15" ht="12.65" customHeight="1" x14ac:dyDescent="0.25">
      <c r="N5074" s="21">
        <v>41743</v>
      </c>
      <c r="O5074" s="17">
        <v>2.6499999999999999E-2</v>
      </c>
    </row>
    <row r="5075" spans="14:15" ht="12.65" customHeight="1" x14ac:dyDescent="0.25">
      <c r="N5075" s="21">
        <v>41744</v>
      </c>
      <c r="O5075" s="17">
        <v>2.6499999999999999E-2</v>
      </c>
    </row>
    <row r="5076" spans="14:15" ht="12.65" customHeight="1" x14ac:dyDescent="0.25">
      <c r="N5076" s="21">
        <v>41745</v>
      </c>
      <c r="O5076" s="17">
        <v>2.6499999999999999E-2</v>
      </c>
    </row>
    <row r="5077" spans="14:15" ht="12.65" customHeight="1" x14ac:dyDescent="0.25">
      <c r="N5077" s="21">
        <v>41746</v>
      </c>
      <c r="O5077" s="17">
        <v>2.6499999999999999E-2</v>
      </c>
    </row>
    <row r="5078" spans="14:15" ht="12.65" customHeight="1" x14ac:dyDescent="0.25">
      <c r="N5078" s="21">
        <v>41747</v>
      </c>
      <c r="O5078" s="17">
        <v>2.6499999999999999E-2</v>
      </c>
    </row>
    <row r="5079" spans="14:15" ht="12.65" customHeight="1" x14ac:dyDescent="0.25">
      <c r="N5079" s="21">
        <v>41750</v>
      </c>
      <c r="O5079" s="17">
        <v>2.6499999999999999E-2</v>
      </c>
    </row>
    <row r="5080" spans="14:15" ht="12.65" customHeight="1" x14ac:dyDescent="0.25">
      <c r="N5080" s="21">
        <v>41751</v>
      </c>
      <c r="O5080" s="17">
        <v>2.6499999999999999E-2</v>
      </c>
    </row>
    <row r="5081" spans="14:15" ht="12.65" customHeight="1" x14ac:dyDescent="0.25">
      <c r="N5081" s="21">
        <v>41752</v>
      </c>
      <c r="O5081" s="17">
        <v>2.6499999999999999E-2</v>
      </c>
    </row>
    <row r="5082" spans="14:15" ht="12.65" customHeight="1" x14ac:dyDescent="0.25">
      <c r="N5082" s="21">
        <v>41753</v>
      </c>
      <c r="O5082" s="17">
        <v>2.6499999999999999E-2</v>
      </c>
    </row>
    <row r="5083" spans="14:15" ht="12.65" customHeight="1" x14ac:dyDescent="0.25">
      <c r="N5083" s="21">
        <v>41754</v>
      </c>
      <c r="O5083" s="17">
        <v>2.6499999999999999E-2</v>
      </c>
    </row>
    <row r="5084" spans="14:15" ht="12.65" customHeight="1" x14ac:dyDescent="0.25">
      <c r="N5084" s="21">
        <v>41757</v>
      </c>
      <c r="O5084" s="17">
        <v>2.6499999999999999E-2</v>
      </c>
    </row>
    <row r="5085" spans="14:15" ht="12.65" customHeight="1" x14ac:dyDescent="0.25">
      <c r="N5085" s="21">
        <v>41758</v>
      </c>
      <c r="O5085" s="17">
        <v>2.6499999999999999E-2</v>
      </c>
    </row>
    <row r="5086" spans="14:15" ht="12.65" customHeight="1" x14ac:dyDescent="0.25">
      <c r="N5086" s="21">
        <v>41759</v>
      </c>
      <c r="O5086" s="17">
        <v>2.6499999999999999E-2</v>
      </c>
    </row>
    <row r="5087" spans="14:15" ht="12.65" customHeight="1" x14ac:dyDescent="0.25">
      <c r="N5087" s="21">
        <v>41761</v>
      </c>
      <c r="O5087" s="17">
        <v>2.6499999999999999E-2</v>
      </c>
    </row>
    <row r="5088" spans="14:15" ht="12.65" customHeight="1" x14ac:dyDescent="0.25">
      <c r="N5088" s="21">
        <v>41766</v>
      </c>
      <c r="O5088" s="17">
        <v>2.6499999999999999E-2</v>
      </c>
    </row>
    <row r="5089" spans="14:15" ht="12.65" customHeight="1" x14ac:dyDescent="0.25">
      <c r="N5089" s="21">
        <v>41767</v>
      </c>
      <c r="O5089" s="17">
        <v>2.6499999999999999E-2</v>
      </c>
    </row>
    <row r="5090" spans="14:15" ht="12.65" customHeight="1" x14ac:dyDescent="0.25">
      <c r="N5090" s="21">
        <v>41768</v>
      </c>
      <c r="O5090" s="17">
        <v>2.6499999999999999E-2</v>
      </c>
    </row>
    <row r="5091" spans="14:15" ht="12.65" customHeight="1" x14ac:dyDescent="0.25">
      <c r="N5091" s="21">
        <v>41771</v>
      </c>
      <c r="O5091" s="17">
        <v>2.6499999999999999E-2</v>
      </c>
    </row>
    <row r="5092" spans="14:15" ht="12.65" customHeight="1" x14ac:dyDescent="0.25">
      <c r="N5092" s="21">
        <v>41772</v>
      </c>
      <c r="O5092" s="17">
        <v>2.6499999999999999E-2</v>
      </c>
    </row>
    <row r="5093" spans="14:15" ht="12.65" customHeight="1" x14ac:dyDescent="0.25">
      <c r="N5093" s="21">
        <v>41773</v>
      </c>
      <c r="O5093" s="17">
        <v>2.6499999999999999E-2</v>
      </c>
    </row>
    <row r="5094" spans="14:15" ht="12.65" customHeight="1" x14ac:dyDescent="0.25">
      <c r="N5094" s="21">
        <v>41774</v>
      </c>
      <c r="O5094" s="17">
        <v>2.6499999999999999E-2</v>
      </c>
    </row>
    <row r="5095" spans="14:15" ht="12.65" customHeight="1" x14ac:dyDescent="0.25">
      <c r="N5095" s="21">
        <v>41775</v>
      </c>
      <c r="O5095" s="17">
        <v>2.6499999999999999E-2</v>
      </c>
    </row>
    <row r="5096" spans="14:15" ht="12.65" customHeight="1" x14ac:dyDescent="0.25">
      <c r="N5096" s="21">
        <v>41778</v>
      </c>
      <c r="O5096" s="17">
        <v>2.6499999999999999E-2</v>
      </c>
    </row>
    <row r="5097" spans="14:15" ht="12.65" customHeight="1" x14ac:dyDescent="0.25">
      <c r="N5097" s="21">
        <v>41779</v>
      </c>
      <c r="O5097" s="17">
        <v>2.6499999999999999E-2</v>
      </c>
    </row>
    <row r="5098" spans="14:15" ht="12.65" customHeight="1" x14ac:dyDescent="0.25">
      <c r="N5098" s="21">
        <v>41780</v>
      </c>
      <c r="O5098" s="17">
        <v>2.6499999999999999E-2</v>
      </c>
    </row>
    <row r="5099" spans="14:15" ht="12.65" customHeight="1" x14ac:dyDescent="0.25">
      <c r="N5099" s="21">
        <v>41781</v>
      </c>
      <c r="O5099" s="17">
        <v>2.6499999999999999E-2</v>
      </c>
    </row>
    <row r="5100" spans="14:15" ht="12.65" customHeight="1" x14ac:dyDescent="0.25">
      <c r="N5100" s="21">
        <v>41782</v>
      </c>
      <c r="O5100" s="17">
        <v>2.6499999999999999E-2</v>
      </c>
    </row>
    <row r="5101" spans="14:15" ht="12.65" customHeight="1" x14ac:dyDescent="0.25">
      <c r="N5101" s="21">
        <v>41785</v>
      </c>
      <c r="O5101" s="17">
        <v>2.6499999999999999E-2</v>
      </c>
    </row>
    <row r="5102" spans="14:15" ht="12.65" customHeight="1" x14ac:dyDescent="0.25">
      <c r="N5102" s="21">
        <v>41786</v>
      </c>
      <c r="O5102" s="17">
        <v>2.6499999999999999E-2</v>
      </c>
    </row>
    <row r="5103" spans="14:15" ht="12.65" customHeight="1" x14ac:dyDescent="0.25">
      <c r="N5103" s="21">
        <v>41787</v>
      </c>
      <c r="O5103" s="17">
        <v>2.6499999999999999E-2</v>
      </c>
    </row>
    <row r="5104" spans="14:15" ht="12.65" customHeight="1" x14ac:dyDescent="0.25">
      <c r="N5104" s="21">
        <v>41788</v>
      </c>
      <c r="O5104" s="17">
        <v>2.6499999999999999E-2</v>
      </c>
    </row>
    <row r="5105" spans="14:15" ht="12.65" customHeight="1" x14ac:dyDescent="0.25">
      <c r="N5105" s="21">
        <v>41789</v>
      </c>
      <c r="O5105" s="17">
        <v>2.6499999999999999E-2</v>
      </c>
    </row>
    <row r="5106" spans="14:15" ht="12.65" customHeight="1" x14ac:dyDescent="0.25">
      <c r="N5106" s="21">
        <v>41792</v>
      </c>
      <c r="O5106" s="17">
        <v>2.6499999999999999E-2</v>
      </c>
    </row>
    <row r="5107" spans="14:15" ht="12.65" customHeight="1" x14ac:dyDescent="0.25">
      <c r="N5107" s="21">
        <v>41793</v>
      </c>
      <c r="O5107" s="17">
        <v>2.6499999999999999E-2</v>
      </c>
    </row>
    <row r="5108" spans="14:15" ht="12.65" customHeight="1" x14ac:dyDescent="0.25">
      <c r="N5108" s="21">
        <v>41795</v>
      </c>
      <c r="O5108" s="17">
        <v>2.6499999999999999E-2</v>
      </c>
    </row>
    <row r="5109" spans="14:15" ht="12.65" customHeight="1" x14ac:dyDescent="0.25">
      <c r="N5109" s="21">
        <v>41799</v>
      </c>
      <c r="O5109" s="17">
        <v>2.6499999999999999E-2</v>
      </c>
    </row>
    <row r="5110" spans="14:15" ht="12.65" customHeight="1" x14ac:dyDescent="0.25">
      <c r="N5110" s="21">
        <v>41800</v>
      </c>
      <c r="O5110" s="17">
        <v>2.6499999999999999E-2</v>
      </c>
    </row>
    <row r="5111" spans="14:15" ht="12.65" customHeight="1" x14ac:dyDescent="0.25">
      <c r="N5111" s="21">
        <v>41801</v>
      </c>
      <c r="O5111" s="17">
        <v>2.6499999999999999E-2</v>
      </c>
    </row>
    <row r="5112" spans="14:15" ht="12.65" customHeight="1" x14ac:dyDescent="0.25">
      <c r="N5112" s="21">
        <v>41802</v>
      </c>
      <c r="O5112" s="17">
        <v>2.6499999999999999E-2</v>
      </c>
    </row>
    <row r="5113" spans="14:15" ht="12.65" customHeight="1" x14ac:dyDescent="0.25">
      <c r="N5113" s="21">
        <v>41803</v>
      </c>
      <c r="O5113" s="17">
        <v>2.6499999999999999E-2</v>
      </c>
    </row>
    <row r="5114" spans="14:15" ht="12.65" customHeight="1" x14ac:dyDescent="0.25">
      <c r="N5114" s="21">
        <v>41806</v>
      </c>
      <c r="O5114" s="17">
        <v>2.6499999999999999E-2</v>
      </c>
    </row>
    <row r="5115" spans="14:15" ht="12.65" customHeight="1" x14ac:dyDescent="0.25">
      <c r="N5115" s="21">
        <v>41807</v>
      </c>
      <c r="O5115" s="17">
        <v>2.6499999999999999E-2</v>
      </c>
    </row>
    <row r="5116" spans="14:15" ht="12.65" customHeight="1" x14ac:dyDescent="0.25">
      <c r="N5116" s="21">
        <v>41808</v>
      </c>
      <c r="O5116" s="17">
        <v>2.6499999999999999E-2</v>
      </c>
    </row>
    <row r="5117" spans="14:15" ht="12.65" customHeight="1" x14ac:dyDescent="0.25">
      <c r="N5117" s="21">
        <v>41809</v>
      </c>
      <c r="O5117" s="17">
        <v>2.6499999999999999E-2</v>
      </c>
    </row>
    <row r="5118" spans="14:15" ht="12.65" customHeight="1" x14ac:dyDescent="0.25">
      <c r="N5118" s="21">
        <v>41810</v>
      </c>
      <c r="O5118" s="17">
        <v>2.6499999999999999E-2</v>
      </c>
    </row>
    <row r="5119" spans="14:15" ht="12.65" customHeight="1" x14ac:dyDescent="0.25">
      <c r="N5119" s="21">
        <v>41813</v>
      </c>
      <c r="O5119" s="17">
        <v>2.6499999999999999E-2</v>
      </c>
    </row>
    <row r="5120" spans="14:15" ht="12.65" customHeight="1" x14ac:dyDescent="0.25">
      <c r="N5120" s="21">
        <v>41814</v>
      </c>
      <c r="O5120" s="17">
        <v>2.6499999999999999E-2</v>
      </c>
    </row>
    <row r="5121" spans="14:15" ht="12.65" customHeight="1" x14ac:dyDescent="0.25">
      <c r="N5121" s="21">
        <v>41815</v>
      </c>
      <c r="O5121" s="17">
        <v>2.6499999999999999E-2</v>
      </c>
    </row>
    <row r="5122" spans="14:15" ht="12.65" customHeight="1" x14ac:dyDescent="0.25">
      <c r="N5122" s="21">
        <v>41816</v>
      </c>
      <c r="O5122" s="17">
        <v>2.6499999999999999E-2</v>
      </c>
    </row>
    <row r="5123" spans="14:15" ht="12.65" customHeight="1" x14ac:dyDescent="0.25">
      <c r="N5123" s="21">
        <v>41817</v>
      </c>
      <c r="O5123" s="17">
        <v>2.6499999999999999E-2</v>
      </c>
    </row>
    <row r="5124" spans="14:15" ht="12.65" customHeight="1" x14ac:dyDescent="0.25">
      <c r="N5124" s="21">
        <v>41820</v>
      </c>
      <c r="O5124" s="17">
        <v>2.6499999999999999E-2</v>
      </c>
    </row>
    <row r="5125" spans="14:15" ht="12.65" customHeight="1" x14ac:dyDescent="0.25">
      <c r="N5125" s="21">
        <v>41821</v>
      </c>
      <c r="O5125" s="17">
        <v>2.6499999999999999E-2</v>
      </c>
    </row>
    <row r="5126" spans="14:15" ht="12.65" customHeight="1" x14ac:dyDescent="0.25">
      <c r="N5126" s="21">
        <v>41822</v>
      </c>
      <c r="O5126" s="17">
        <v>2.6499999999999999E-2</v>
      </c>
    </row>
    <row r="5127" spans="14:15" ht="12.65" customHeight="1" x14ac:dyDescent="0.25">
      <c r="N5127" s="21">
        <v>41823</v>
      </c>
      <c r="O5127" s="17">
        <v>2.6499999999999999E-2</v>
      </c>
    </row>
    <row r="5128" spans="14:15" ht="12.65" customHeight="1" x14ac:dyDescent="0.25">
      <c r="N5128" s="21">
        <v>41824</v>
      </c>
      <c r="O5128" s="17">
        <v>2.6499999999999999E-2</v>
      </c>
    </row>
    <row r="5129" spans="14:15" ht="12.65" customHeight="1" x14ac:dyDescent="0.25">
      <c r="N5129" s="21">
        <v>41827</v>
      </c>
      <c r="O5129" s="17">
        <v>2.6499999999999999E-2</v>
      </c>
    </row>
    <row r="5130" spans="14:15" ht="12.65" customHeight="1" x14ac:dyDescent="0.25">
      <c r="N5130" s="21">
        <v>41828</v>
      </c>
      <c r="O5130" s="17">
        <v>2.6499999999999999E-2</v>
      </c>
    </row>
    <row r="5131" spans="14:15" ht="12.65" customHeight="1" x14ac:dyDescent="0.25">
      <c r="N5131" s="21">
        <v>41829</v>
      </c>
      <c r="O5131" s="17">
        <v>2.6499999999999999E-2</v>
      </c>
    </row>
    <row r="5132" spans="14:15" ht="12.65" customHeight="1" x14ac:dyDescent="0.25">
      <c r="N5132" s="21">
        <v>41830</v>
      </c>
      <c r="O5132" s="17">
        <v>2.6499999999999999E-2</v>
      </c>
    </row>
    <row r="5133" spans="14:15" ht="12.65" customHeight="1" x14ac:dyDescent="0.25">
      <c r="N5133" s="21">
        <v>41831</v>
      </c>
      <c r="O5133" s="17">
        <v>2.6499999999999999E-2</v>
      </c>
    </row>
    <row r="5134" spans="14:15" ht="12.65" customHeight="1" x14ac:dyDescent="0.25">
      <c r="N5134" s="21">
        <v>41834</v>
      </c>
      <c r="O5134" s="17">
        <v>2.6499999999999999E-2</v>
      </c>
    </row>
    <row r="5135" spans="14:15" ht="12.65" customHeight="1" x14ac:dyDescent="0.25">
      <c r="N5135" s="21">
        <v>41835</v>
      </c>
      <c r="O5135" s="17">
        <v>2.6499999999999999E-2</v>
      </c>
    </row>
    <row r="5136" spans="14:15" ht="12.65" customHeight="1" x14ac:dyDescent="0.25">
      <c r="N5136" s="21">
        <v>41836</v>
      </c>
      <c r="O5136" s="17">
        <v>2.6499999999999999E-2</v>
      </c>
    </row>
    <row r="5137" spans="14:15" ht="12.65" customHeight="1" x14ac:dyDescent="0.25">
      <c r="N5137" s="21">
        <v>41837</v>
      </c>
      <c r="O5137" s="17">
        <v>2.6499999999999999E-2</v>
      </c>
    </row>
    <row r="5138" spans="14:15" ht="12.65" customHeight="1" x14ac:dyDescent="0.25">
      <c r="N5138" s="21">
        <v>41838</v>
      </c>
      <c r="O5138" s="17">
        <v>2.6499999999999999E-2</v>
      </c>
    </row>
    <row r="5139" spans="14:15" ht="12.65" customHeight="1" x14ac:dyDescent="0.25">
      <c r="N5139" s="21">
        <v>41841</v>
      </c>
      <c r="O5139" s="17">
        <v>2.6499999999999999E-2</v>
      </c>
    </row>
    <row r="5140" spans="14:15" ht="12.65" customHeight="1" x14ac:dyDescent="0.25">
      <c r="N5140" s="21">
        <v>41842</v>
      </c>
      <c r="O5140" s="17">
        <v>2.6499999999999999E-2</v>
      </c>
    </row>
    <row r="5141" spans="14:15" ht="12.65" customHeight="1" x14ac:dyDescent="0.25">
      <c r="N5141" s="21">
        <v>41843</v>
      </c>
      <c r="O5141" s="17">
        <v>2.6499999999999999E-2</v>
      </c>
    </row>
    <row r="5142" spans="14:15" ht="12.65" customHeight="1" x14ac:dyDescent="0.25">
      <c r="N5142" s="21">
        <v>41844</v>
      </c>
      <c r="O5142" s="17">
        <v>2.6499999999999999E-2</v>
      </c>
    </row>
    <row r="5143" spans="14:15" ht="12.65" customHeight="1" x14ac:dyDescent="0.25">
      <c r="N5143" s="21">
        <v>41845</v>
      </c>
      <c r="O5143" s="17">
        <v>2.6499999999999999E-2</v>
      </c>
    </row>
    <row r="5144" spans="14:15" ht="12.65" customHeight="1" x14ac:dyDescent="0.25">
      <c r="N5144" s="21">
        <v>41848</v>
      </c>
      <c r="O5144" s="17">
        <v>2.6499999999999999E-2</v>
      </c>
    </row>
    <row r="5145" spans="14:15" ht="12.65" customHeight="1" x14ac:dyDescent="0.25">
      <c r="N5145" s="21">
        <v>41849</v>
      </c>
      <c r="O5145" s="17">
        <v>2.6499999999999999E-2</v>
      </c>
    </row>
    <row r="5146" spans="14:15" ht="12.65" customHeight="1" x14ac:dyDescent="0.25">
      <c r="N5146" s="21">
        <v>41850</v>
      </c>
      <c r="O5146" s="17">
        <v>2.6499999999999999E-2</v>
      </c>
    </row>
    <row r="5147" spans="14:15" ht="12.65" customHeight="1" x14ac:dyDescent="0.25">
      <c r="N5147" s="21">
        <v>41851</v>
      </c>
      <c r="O5147" s="17">
        <v>2.6499999999999999E-2</v>
      </c>
    </row>
    <row r="5148" spans="14:15" ht="12.65" customHeight="1" x14ac:dyDescent="0.25">
      <c r="N5148" s="21">
        <v>41852</v>
      </c>
      <c r="O5148" s="17">
        <v>2.6499999999999999E-2</v>
      </c>
    </row>
    <row r="5149" spans="14:15" ht="12.65" customHeight="1" x14ac:dyDescent="0.25">
      <c r="N5149" s="21">
        <v>41855</v>
      </c>
      <c r="O5149" s="17">
        <v>2.6499999999999999E-2</v>
      </c>
    </row>
    <row r="5150" spans="14:15" ht="12.65" customHeight="1" x14ac:dyDescent="0.25">
      <c r="N5150" s="21">
        <v>41856</v>
      </c>
      <c r="O5150" s="17">
        <v>2.6499999999999999E-2</v>
      </c>
    </row>
    <row r="5151" spans="14:15" ht="12.65" customHeight="1" x14ac:dyDescent="0.25">
      <c r="N5151" s="21">
        <v>41857</v>
      </c>
      <c r="O5151" s="17">
        <v>2.6499999999999999E-2</v>
      </c>
    </row>
    <row r="5152" spans="14:15" ht="12.65" customHeight="1" x14ac:dyDescent="0.25">
      <c r="N5152" s="21">
        <v>41858</v>
      </c>
      <c r="O5152" s="17">
        <v>2.6499999999999999E-2</v>
      </c>
    </row>
    <row r="5153" spans="14:15" ht="12.65" customHeight="1" x14ac:dyDescent="0.25">
      <c r="N5153" s="21">
        <v>41859</v>
      </c>
      <c r="O5153" s="17">
        <v>2.6499999999999999E-2</v>
      </c>
    </row>
    <row r="5154" spans="14:15" ht="12.65" customHeight="1" x14ac:dyDescent="0.25">
      <c r="N5154" s="21">
        <v>41862</v>
      </c>
      <c r="O5154" s="17">
        <v>2.63E-2</v>
      </c>
    </row>
    <row r="5155" spans="14:15" ht="12.65" customHeight="1" x14ac:dyDescent="0.25">
      <c r="N5155" s="21">
        <v>41863</v>
      </c>
      <c r="O5155" s="17">
        <v>2.6200000000000001E-2</v>
      </c>
    </row>
    <row r="5156" spans="14:15" ht="12.65" customHeight="1" x14ac:dyDescent="0.25">
      <c r="N5156" s="21">
        <v>41864</v>
      </c>
      <c r="O5156" s="17">
        <v>2.6100000000000002E-2</v>
      </c>
    </row>
    <row r="5157" spans="14:15" ht="12.65" customHeight="1" x14ac:dyDescent="0.25">
      <c r="N5157" s="21">
        <v>41865</v>
      </c>
      <c r="O5157" s="17">
        <v>2.46E-2</v>
      </c>
    </row>
    <row r="5158" spans="14:15" ht="12.65" customHeight="1" x14ac:dyDescent="0.25">
      <c r="N5158" s="21">
        <v>41869</v>
      </c>
      <c r="O5158" s="17">
        <v>2.4299999999999999E-2</v>
      </c>
    </row>
    <row r="5159" spans="14:15" ht="12.65" customHeight="1" x14ac:dyDescent="0.25">
      <c r="N5159" s="21">
        <v>41870</v>
      </c>
      <c r="O5159" s="17">
        <v>2.4199999999999999E-2</v>
      </c>
    </row>
    <row r="5160" spans="14:15" ht="12.65" customHeight="1" x14ac:dyDescent="0.25">
      <c r="N5160" s="21">
        <v>41871</v>
      </c>
      <c r="O5160" s="17">
        <v>2.4199999999999999E-2</v>
      </c>
    </row>
    <row r="5161" spans="14:15" ht="12.65" customHeight="1" x14ac:dyDescent="0.25">
      <c r="N5161" s="21">
        <v>41872</v>
      </c>
      <c r="O5161" s="17">
        <v>2.4199999999999999E-2</v>
      </c>
    </row>
    <row r="5162" spans="14:15" ht="12.65" customHeight="1" x14ac:dyDescent="0.25">
      <c r="N5162" s="21">
        <v>41873</v>
      </c>
      <c r="O5162" s="17">
        <v>2.41E-2</v>
      </c>
    </row>
    <row r="5163" spans="14:15" ht="12.65" customHeight="1" x14ac:dyDescent="0.25">
      <c r="N5163" s="21">
        <v>41876</v>
      </c>
      <c r="O5163" s="17">
        <v>2.41E-2</v>
      </c>
    </row>
    <row r="5164" spans="14:15" ht="12.65" customHeight="1" x14ac:dyDescent="0.25">
      <c r="N5164" s="21">
        <v>41877</v>
      </c>
      <c r="O5164" s="17">
        <v>2.4E-2</v>
      </c>
    </row>
    <row r="5165" spans="14:15" ht="12.65" customHeight="1" x14ac:dyDescent="0.25">
      <c r="N5165" s="21">
        <v>41878</v>
      </c>
      <c r="O5165" s="17">
        <v>2.4E-2</v>
      </c>
    </row>
    <row r="5166" spans="14:15" ht="12.65" customHeight="1" x14ac:dyDescent="0.25">
      <c r="N5166" s="21">
        <v>41879</v>
      </c>
      <c r="O5166" s="17">
        <v>2.4E-2</v>
      </c>
    </row>
    <row r="5167" spans="14:15" ht="12.65" customHeight="1" x14ac:dyDescent="0.25">
      <c r="N5167" s="21">
        <v>41880</v>
      </c>
      <c r="O5167" s="17">
        <v>2.4E-2</v>
      </c>
    </row>
    <row r="5168" spans="14:15" ht="12.65" customHeight="1" x14ac:dyDescent="0.25">
      <c r="N5168" s="21">
        <v>41883</v>
      </c>
      <c r="O5168" s="17">
        <v>2.4E-2</v>
      </c>
    </row>
    <row r="5169" spans="14:15" ht="12.65" customHeight="1" x14ac:dyDescent="0.25">
      <c r="N5169" s="21">
        <v>41884</v>
      </c>
      <c r="O5169" s="17">
        <v>2.3599999999999999E-2</v>
      </c>
    </row>
    <row r="5170" spans="14:15" ht="12.65" customHeight="1" x14ac:dyDescent="0.25">
      <c r="N5170" s="21">
        <v>41885</v>
      </c>
      <c r="O5170" s="17">
        <v>2.3599999999999999E-2</v>
      </c>
    </row>
    <row r="5171" spans="14:15" ht="12.65" customHeight="1" x14ac:dyDescent="0.25">
      <c r="N5171" s="21">
        <v>41886</v>
      </c>
      <c r="O5171" s="17">
        <v>2.35E-2</v>
      </c>
    </row>
    <row r="5172" spans="14:15" ht="12.65" customHeight="1" x14ac:dyDescent="0.25">
      <c r="N5172" s="21">
        <v>41887</v>
      </c>
      <c r="O5172" s="17">
        <v>2.35E-2</v>
      </c>
    </row>
    <row r="5173" spans="14:15" ht="12.65" customHeight="1" x14ac:dyDescent="0.25">
      <c r="N5173" s="21">
        <v>41893</v>
      </c>
      <c r="O5173" s="17">
        <v>2.35E-2</v>
      </c>
    </row>
    <row r="5174" spans="14:15" ht="12.65" customHeight="1" x14ac:dyDescent="0.25">
      <c r="N5174" s="21">
        <v>41894</v>
      </c>
      <c r="O5174" s="17">
        <v>2.35E-2</v>
      </c>
    </row>
    <row r="5175" spans="14:15" ht="12.65" customHeight="1" x14ac:dyDescent="0.25">
      <c r="N5175" s="21">
        <v>41897</v>
      </c>
      <c r="O5175" s="17">
        <v>2.35E-2</v>
      </c>
    </row>
    <row r="5176" spans="14:15" ht="12.65" customHeight="1" x14ac:dyDescent="0.25">
      <c r="N5176" s="21">
        <v>41898</v>
      </c>
      <c r="O5176" s="17">
        <v>2.35E-2</v>
      </c>
    </row>
    <row r="5177" spans="14:15" ht="12.65" customHeight="1" x14ac:dyDescent="0.25">
      <c r="N5177" s="21">
        <v>41899</v>
      </c>
      <c r="O5177" s="17">
        <v>2.35E-2</v>
      </c>
    </row>
    <row r="5178" spans="14:15" ht="12.65" customHeight="1" x14ac:dyDescent="0.25">
      <c r="N5178" s="21">
        <v>41900</v>
      </c>
      <c r="O5178" s="17">
        <v>2.35E-2</v>
      </c>
    </row>
    <row r="5179" spans="14:15" ht="12.65" customHeight="1" x14ac:dyDescent="0.25">
      <c r="N5179" s="21">
        <v>41901</v>
      </c>
      <c r="O5179" s="17">
        <v>2.35E-2</v>
      </c>
    </row>
    <row r="5180" spans="14:15" ht="12.65" customHeight="1" x14ac:dyDescent="0.25">
      <c r="N5180" s="21">
        <v>41904</v>
      </c>
      <c r="O5180" s="17">
        <v>2.35E-2</v>
      </c>
    </row>
    <row r="5181" spans="14:15" ht="12.65" customHeight="1" x14ac:dyDescent="0.25">
      <c r="N5181" s="21">
        <v>41905</v>
      </c>
      <c r="O5181" s="17">
        <v>2.35E-2</v>
      </c>
    </row>
    <row r="5182" spans="14:15" ht="12.65" customHeight="1" x14ac:dyDescent="0.25">
      <c r="N5182" s="21">
        <v>41906</v>
      </c>
      <c r="O5182" s="17">
        <v>2.35E-2</v>
      </c>
    </row>
    <row r="5183" spans="14:15" ht="12.65" customHeight="1" x14ac:dyDescent="0.25">
      <c r="N5183" s="21">
        <v>41907</v>
      </c>
      <c r="O5183" s="17">
        <v>2.35E-2</v>
      </c>
    </row>
    <row r="5184" spans="14:15" ht="12.65" customHeight="1" x14ac:dyDescent="0.25">
      <c r="N5184" s="21">
        <v>41908</v>
      </c>
      <c r="O5184" s="17">
        <v>2.35E-2</v>
      </c>
    </row>
    <row r="5185" spans="14:15" ht="12.65" customHeight="1" x14ac:dyDescent="0.25">
      <c r="N5185" s="21">
        <v>41911</v>
      </c>
      <c r="O5185" s="17">
        <v>2.35E-2</v>
      </c>
    </row>
    <row r="5186" spans="14:15" ht="12.65" customHeight="1" x14ac:dyDescent="0.25">
      <c r="N5186" s="21">
        <v>41912</v>
      </c>
      <c r="O5186" s="17">
        <v>2.35E-2</v>
      </c>
    </row>
    <row r="5187" spans="14:15" ht="12.65" customHeight="1" x14ac:dyDescent="0.25">
      <c r="N5187" s="21">
        <v>41913</v>
      </c>
      <c r="O5187" s="17">
        <v>2.35E-2</v>
      </c>
    </row>
    <row r="5188" spans="14:15" ht="12.65" customHeight="1" x14ac:dyDescent="0.25">
      <c r="N5188" s="21">
        <v>41914</v>
      </c>
      <c r="O5188" s="17">
        <v>2.35E-2</v>
      </c>
    </row>
    <row r="5189" spans="14:15" ht="12.65" customHeight="1" x14ac:dyDescent="0.25">
      <c r="N5189" s="21">
        <v>41918</v>
      </c>
      <c r="O5189" s="17">
        <v>2.35E-2</v>
      </c>
    </row>
    <row r="5190" spans="14:15" ht="12.65" customHeight="1" x14ac:dyDescent="0.25">
      <c r="N5190" s="21">
        <v>41919</v>
      </c>
      <c r="O5190" s="17">
        <v>2.3099999999999999E-2</v>
      </c>
    </row>
    <row r="5191" spans="14:15" ht="12.65" customHeight="1" x14ac:dyDescent="0.25">
      <c r="N5191" s="21">
        <v>41920</v>
      </c>
      <c r="O5191" s="17">
        <v>2.3E-2</v>
      </c>
    </row>
    <row r="5192" spans="14:15" ht="12.65" customHeight="1" x14ac:dyDescent="0.25">
      <c r="N5192" s="21">
        <v>41922</v>
      </c>
      <c r="O5192" s="17">
        <v>2.29E-2</v>
      </c>
    </row>
    <row r="5193" spans="14:15" ht="12.65" customHeight="1" x14ac:dyDescent="0.25">
      <c r="N5193" s="21">
        <v>41925</v>
      </c>
      <c r="O5193" s="17">
        <v>2.2800000000000001E-2</v>
      </c>
    </row>
    <row r="5194" spans="14:15" ht="12.65" customHeight="1" x14ac:dyDescent="0.25">
      <c r="N5194" s="21">
        <v>41926</v>
      </c>
      <c r="O5194" s="17">
        <v>2.2800000000000001E-2</v>
      </c>
    </row>
    <row r="5195" spans="14:15" ht="12.65" customHeight="1" x14ac:dyDescent="0.25">
      <c r="N5195" s="21">
        <v>41927</v>
      </c>
      <c r="O5195" s="17">
        <v>2.18E-2</v>
      </c>
    </row>
    <row r="5196" spans="14:15" ht="12.65" customHeight="1" x14ac:dyDescent="0.25">
      <c r="N5196" s="21">
        <v>41928</v>
      </c>
      <c r="O5196" s="17">
        <v>2.1700000000000001E-2</v>
      </c>
    </row>
    <row r="5197" spans="14:15" ht="12.65" customHeight="1" x14ac:dyDescent="0.25">
      <c r="N5197" s="21">
        <v>41929</v>
      </c>
      <c r="O5197" s="17">
        <v>2.1700000000000001E-2</v>
      </c>
    </row>
    <row r="5198" spans="14:15" ht="12.65" customHeight="1" x14ac:dyDescent="0.25">
      <c r="N5198" s="21">
        <v>41932</v>
      </c>
      <c r="O5198" s="17">
        <v>2.1600000000000001E-2</v>
      </c>
    </row>
    <row r="5199" spans="14:15" ht="12.65" customHeight="1" x14ac:dyDescent="0.25">
      <c r="N5199" s="21">
        <v>41933</v>
      </c>
      <c r="O5199" s="17">
        <v>2.1499999999999998E-2</v>
      </c>
    </row>
    <row r="5200" spans="14:15" ht="12.65" customHeight="1" x14ac:dyDescent="0.25">
      <c r="N5200" s="21">
        <v>41934</v>
      </c>
      <c r="O5200" s="17">
        <v>2.1499999999999998E-2</v>
      </c>
    </row>
    <row r="5201" spans="14:15" ht="12.65" customHeight="1" x14ac:dyDescent="0.25">
      <c r="N5201" s="21">
        <v>41935</v>
      </c>
      <c r="O5201" s="17">
        <v>2.1399999999999999E-2</v>
      </c>
    </row>
    <row r="5202" spans="14:15" ht="12.65" customHeight="1" x14ac:dyDescent="0.25">
      <c r="N5202" s="21">
        <v>41936</v>
      </c>
      <c r="O5202" s="17">
        <v>2.1399999999999999E-2</v>
      </c>
    </row>
    <row r="5203" spans="14:15" ht="12.65" customHeight="1" x14ac:dyDescent="0.25">
      <c r="N5203" s="21">
        <v>41939</v>
      </c>
      <c r="O5203" s="17">
        <v>2.1399999999999999E-2</v>
      </c>
    </row>
    <row r="5204" spans="14:15" ht="12.65" customHeight="1" x14ac:dyDescent="0.25">
      <c r="N5204" s="21">
        <v>41940</v>
      </c>
      <c r="O5204" s="17">
        <v>2.1399999999999999E-2</v>
      </c>
    </row>
    <row r="5205" spans="14:15" ht="12.65" customHeight="1" x14ac:dyDescent="0.25">
      <c r="N5205" s="21">
        <v>41941</v>
      </c>
      <c r="O5205" s="17">
        <v>2.1399999999999999E-2</v>
      </c>
    </row>
    <row r="5206" spans="14:15" ht="12.65" customHeight="1" x14ac:dyDescent="0.25">
      <c r="N5206" s="21">
        <v>41942</v>
      </c>
      <c r="O5206" s="17">
        <v>2.1399999999999999E-2</v>
      </c>
    </row>
    <row r="5207" spans="14:15" ht="12.65" customHeight="1" x14ac:dyDescent="0.25">
      <c r="N5207" s="21">
        <v>41943</v>
      </c>
      <c r="O5207" s="17">
        <v>2.1399999999999999E-2</v>
      </c>
    </row>
    <row r="5208" spans="14:15" ht="12.65" customHeight="1" x14ac:dyDescent="0.25">
      <c r="N5208" s="21">
        <v>41946</v>
      </c>
      <c r="O5208" s="17">
        <v>2.1399999999999999E-2</v>
      </c>
    </row>
    <row r="5209" spans="14:15" ht="12.65" customHeight="1" x14ac:dyDescent="0.25">
      <c r="N5209" s="21">
        <v>41947</v>
      </c>
      <c r="O5209" s="17">
        <v>2.1399999999999999E-2</v>
      </c>
    </row>
    <row r="5210" spans="14:15" ht="12.65" customHeight="1" x14ac:dyDescent="0.25">
      <c r="N5210" s="21">
        <v>41948</v>
      </c>
      <c r="O5210" s="17">
        <v>2.1399999999999999E-2</v>
      </c>
    </row>
    <row r="5211" spans="14:15" ht="12.65" customHeight="1" x14ac:dyDescent="0.25">
      <c r="N5211" s="21">
        <v>41949</v>
      </c>
      <c r="O5211" s="17">
        <v>2.1399999999999999E-2</v>
      </c>
    </row>
    <row r="5212" spans="14:15" ht="12.65" customHeight="1" x14ac:dyDescent="0.25">
      <c r="N5212" s="21">
        <v>41950</v>
      </c>
      <c r="O5212" s="17">
        <v>2.1399999999999999E-2</v>
      </c>
    </row>
    <row r="5213" spans="14:15" ht="12.65" customHeight="1" x14ac:dyDescent="0.25">
      <c r="N5213" s="21">
        <v>41953</v>
      </c>
      <c r="O5213" s="17">
        <v>2.1399999999999999E-2</v>
      </c>
    </row>
    <row r="5214" spans="14:15" ht="12.65" customHeight="1" x14ac:dyDescent="0.25">
      <c r="N5214" s="21">
        <v>41954</v>
      </c>
      <c r="O5214" s="17">
        <v>2.1399999999999999E-2</v>
      </c>
    </row>
    <row r="5215" spans="14:15" ht="12.65" customHeight="1" x14ac:dyDescent="0.25">
      <c r="N5215" s="21">
        <v>41955</v>
      </c>
      <c r="O5215" s="17">
        <v>2.1399999999999999E-2</v>
      </c>
    </row>
    <row r="5216" spans="14:15" ht="12.65" customHeight="1" x14ac:dyDescent="0.25">
      <c r="N5216" s="21">
        <v>41956</v>
      </c>
      <c r="O5216" s="17">
        <v>2.1399999999999999E-2</v>
      </c>
    </row>
    <row r="5217" spans="14:15" ht="12.65" customHeight="1" x14ac:dyDescent="0.25">
      <c r="N5217" s="21">
        <v>41957</v>
      </c>
      <c r="O5217" s="17">
        <v>2.1399999999999999E-2</v>
      </c>
    </row>
    <row r="5218" spans="14:15" ht="12.65" customHeight="1" x14ac:dyDescent="0.25">
      <c r="N5218" s="21">
        <v>41960</v>
      </c>
      <c r="O5218" s="17">
        <v>2.1399999999999999E-2</v>
      </c>
    </row>
    <row r="5219" spans="14:15" ht="12.65" customHeight="1" x14ac:dyDescent="0.25">
      <c r="N5219" s="21">
        <v>41961</v>
      </c>
      <c r="O5219" s="17">
        <v>2.1399999999999999E-2</v>
      </c>
    </row>
    <row r="5220" spans="14:15" ht="12.65" customHeight="1" x14ac:dyDescent="0.25">
      <c r="N5220" s="21">
        <v>41962</v>
      </c>
      <c r="O5220" s="17">
        <v>2.1399999999999999E-2</v>
      </c>
    </row>
    <row r="5221" spans="14:15" ht="12.65" customHeight="1" x14ac:dyDescent="0.25">
      <c r="N5221" s="21">
        <v>41963</v>
      </c>
      <c r="O5221" s="17">
        <v>2.1399999999999999E-2</v>
      </c>
    </row>
    <row r="5222" spans="14:15" ht="12.65" customHeight="1" x14ac:dyDescent="0.25">
      <c r="N5222" s="21">
        <v>41964</v>
      </c>
      <c r="O5222" s="17">
        <v>2.1399999999999999E-2</v>
      </c>
    </row>
    <row r="5223" spans="14:15" ht="12.65" customHeight="1" x14ac:dyDescent="0.25">
      <c r="N5223" s="21">
        <v>41967</v>
      </c>
      <c r="O5223" s="17">
        <v>2.1399999999999999E-2</v>
      </c>
    </row>
    <row r="5224" spans="14:15" ht="12.65" customHeight="1" x14ac:dyDescent="0.25">
      <c r="N5224" s="21">
        <v>41968</v>
      </c>
      <c r="O5224" s="17">
        <v>2.1299999999999999E-2</v>
      </c>
    </row>
    <row r="5225" spans="14:15" ht="12.65" customHeight="1" x14ac:dyDescent="0.25">
      <c r="N5225" s="21">
        <v>41969</v>
      </c>
      <c r="O5225" s="17">
        <v>2.1299999999999999E-2</v>
      </c>
    </row>
    <row r="5226" spans="14:15" ht="12.65" customHeight="1" x14ac:dyDescent="0.25">
      <c r="N5226" s="21">
        <v>41970</v>
      </c>
      <c r="O5226" s="17">
        <v>2.1299999999999999E-2</v>
      </c>
    </row>
    <row r="5227" spans="14:15" ht="12.65" customHeight="1" x14ac:dyDescent="0.25">
      <c r="N5227" s="21">
        <v>41971</v>
      </c>
      <c r="O5227" s="17">
        <v>2.1299999999999999E-2</v>
      </c>
    </row>
    <row r="5228" spans="14:15" ht="12.65" customHeight="1" x14ac:dyDescent="0.25">
      <c r="N5228" s="21">
        <v>41974</v>
      </c>
      <c r="O5228" s="17">
        <v>2.1299999999999999E-2</v>
      </c>
    </row>
    <row r="5229" spans="14:15" ht="12.65" customHeight="1" x14ac:dyDescent="0.25">
      <c r="N5229" s="21">
        <v>41975</v>
      </c>
      <c r="O5229" s="17">
        <v>2.1299999999999999E-2</v>
      </c>
    </row>
    <row r="5230" spans="14:15" ht="12.65" customHeight="1" x14ac:dyDescent="0.25">
      <c r="N5230" s="21">
        <v>41976</v>
      </c>
      <c r="O5230" s="17">
        <v>2.1299999999999999E-2</v>
      </c>
    </row>
    <row r="5231" spans="14:15" ht="12.65" customHeight="1" x14ac:dyDescent="0.25">
      <c r="N5231" s="21">
        <v>41977</v>
      </c>
      <c r="O5231" s="17">
        <v>2.1299999999999999E-2</v>
      </c>
    </row>
    <row r="5232" spans="14:15" ht="12.65" customHeight="1" x14ac:dyDescent="0.25">
      <c r="N5232" s="21">
        <v>41978</v>
      </c>
      <c r="O5232" s="17">
        <v>2.1299999999999999E-2</v>
      </c>
    </row>
    <row r="5233" spans="14:15" ht="12.65" customHeight="1" x14ac:dyDescent="0.25">
      <c r="N5233" s="21">
        <v>41981</v>
      </c>
      <c r="O5233" s="17">
        <v>2.1299999999999999E-2</v>
      </c>
    </row>
    <row r="5234" spans="14:15" ht="12.65" customHeight="1" x14ac:dyDescent="0.25">
      <c r="N5234" s="21">
        <v>41982</v>
      </c>
      <c r="O5234" s="17">
        <v>2.1299999999999999E-2</v>
      </c>
    </row>
    <row r="5235" spans="14:15" ht="12.65" customHeight="1" x14ac:dyDescent="0.25">
      <c r="N5235" s="21">
        <v>41983</v>
      </c>
      <c r="O5235" s="17">
        <v>2.1299999999999999E-2</v>
      </c>
    </row>
    <row r="5236" spans="14:15" ht="12.65" customHeight="1" x14ac:dyDescent="0.25">
      <c r="N5236" s="21">
        <v>41984</v>
      </c>
      <c r="O5236" s="17">
        <v>2.1299999999999999E-2</v>
      </c>
    </row>
    <row r="5237" spans="14:15" ht="12.65" customHeight="1" x14ac:dyDescent="0.25">
      <c r="N5237" s="21">
        <v>41985</v>
      </c>
      <c r="O5237" s="17">
        <v>2.1299999999999999E-2</v>
      </c>
    </row>
    <row r="5238" spans="14:15" ht="12.65" customHeight="1" x14ac:dyDescent="0.25">
      <c r="N5238" s="21">
        <v>41988</v>
      </c>
      <c r="O5238" s="17">
        <v>2.1299999999999999E-2</v>
      </c>
    </row>
    <row r="5239" spans="14:15" ht="12.65" customHeight="1" x14ac:dyDescent="0.25">
      <c r="N5239" s="21">
        <v>41989</v>
      </c>
      <c r="O5239" s="17">
        <v>2.1299999999999999E-2</v>
      </c>
    </row>
    <row r="5240" spans="14:15" ht="12.65" customHeight="1" x14ac:dyDescent="0.25">
      <c r="N5240" s="21">
        <v>41990</v>
      </c>
      <c r="O5240" s="17">
        <v>2.1299999999999999E-2</v>
      </c>
    </row>
    <row r="5241" spans="14:15" ht="12.65" customHeight="1" x14ac:dyDescent="0.25">
      <c r="N5241" s="21">
        <v>41991</v>
      </c>
      <c r="O5241" s="17">
        <v>2.1299999999999999E-2</v>
      </c>
    </row>
    <row r="5242" spans="14:15" ht="12.65" customHeight="1" x14ac:dyDescent="0.25">
      <c r="N5242" s="21">
        <v>41992</v>
      </c>
      <c r="O5242" s="17">
        <v>2.1299999999999999E-2</v>
      </c>
    </row>
    <row r="5243" spans="14:15" ht="12.65" customHeight="1" x14ac:dyDescent="0.25">
      <c r="N5243" s="21">
        <v>41995</v>
      </c>
      <c r="O5243" s="17">
        <v>2.1299999999999999E-2</v>
      </c>
    </row>
    <row r="5244" spans="14:15" ht="12.65" customHeight="1" x14ac:dyDescent="0.25">
      <c r="N5244" s="21">
        <v>41996</v>
      </c>
      <c r="O5244" s="17">
        <v>2.1299999999999999E-2</v>
      </c>
    </row>
    <row r="5245" spans="14:15" ht="12.65" customHeight="1" x14ac:dyDescent="0.25">
      <c r="N5245" s="21">
        <v>41997</v>
      </c>
      <c r="O5245" s="17">
        <v>2.1299999999999999E-2</v>
      </c>
    </row>
    <row r="5246" spans="14:15" ht="12.65" customHeight="1" x14ac:dyDescent="0.25">
      <c r="N5246" s="21">
        <v>41999</v>
      </c>
      <c r="O5246" s="17">
        <v>2.1299999999999999E-2</v>
      </c>
    </row>
    <row r="5247" spans="14:15" ht="12.65" customHeight="1" x14ac:dyDescent="0.25">
      <c r="N5247" s="21">
        <v>42002</v>
      </c>
      <c r="O5247" s="17">
        <v>2.1299999999999999E-2</v>
      </c>
    </row>
    <row r="5248" spans="14:15" ht="12.65" customHeight="1" x14ac:dyDescent="0.25">
      <c r="N5248" s="21">
        <v>42003</v>
      </c>
      <c r="O5248" s="17">
        <v>2.1299999999999999E-2</v>
      </c>
    </row>
    <row r="5249" spans="14:15" ht="12.65" customHeight="1" x14ac:dyDescent="0.25">
      <c r="N5249" s="21">
        <v>42004</v>
      </c>
      <c r="O5249" s="17">
        <v>2.1299999999999999E-2</v>
      </c>
    </row>
    <row r="5250" spans="14:15" ht="12.65" customHeight="1" x14ac:dyDescent="0.25">
      <c r="N5250" s="21">
        <v>42006</v>
      </c>
      <c r="O5250" s="17">
        <v>2.1299999999999999E-2</v>
      </c>
    </row>
    <row r="5251" spans="14:15" ht="12.65" customHeight="1" x14ac:dyDescent="0.25">
      <c r="N5251" s="21">
        <v>42009</v>
      </c>
      <c r="O5251" s="17">
        <v>2.1299999999999999E-2</v>
      </c>
    </row>
    <row r="5252" spans="14:15" ht="12.65" customHeight="1" x14ac:dyDescent="0.25">
      <c r="N5252" s="21">
        <v>42010</v>
      </c>
      <c r="O5252" s="17">
        <v>2.1299999999999999E-2</v>
      </c>
    </row>
    <row r="5253" spans="14:15" ht="12.65" customHeight="1" x14ac:dyDescent="0.25">
      <c r="N5253" s="21">
        <v>42011</v>
      </c>
      <c r="O5253" s="17">
        <v>2.1299999999999999E-2</v>
      </c>
    </row>
    <row r="5254" spans="14:15" ht="12.65" customHeight="1" x14ac:dyDescent="0.25">
      <c r="N5254" s="21">
        <v>42012</v>
      </c>
      <c r="O5254" s="17">
        <v>2.1299999999999999E-2</v>
      </c>
    </row>
    <row r="5255" spans="14:15" ht="12.65" customHeight="1" x14ac:dyDescent="0.25">
      <c r="N5255" s="21">
        <v>42013</v>
      </c>
      <c r="O5255" s="17">
        <v>2.1299999999999999E-2</v>
      </c>
    </row>
    <row r="5256" spans="14:15" ht="12.65" customHeight="1" x14ac:dyDescent="0.25">
      <c r="N5256" s="21">
        <v>42016</v>
      </c>
      <c r="O5256" s="17">
        <v>2.1299999999999999E-2</v>
      </c>
    </row>
    <row r="5257" spans="14:15" ht="12.65" customHeight="1" x14ac:dyDescent="0.25">
      <c r="N5257" s="21">
        <v>42017</v>
      </c>
      <c r="O5257" s="17">
        <v>2.1299999999999999E-2</v>
      </c>
    </row>
    <row r="5258" spans="14:15" ht="12.65" customHeight="1" x14ac:dyDescent="0.25">
      <c r="N5258" s="21">
        <v>42018</v>
      </c>
      <c r="O5258" s="17">
        <v>2.1299999999999999E-2</v>
      </c>
    </row>
    <row r="5259" spans="14:15" ht="12.65" customHeight="1" x14ac:dyDescent="0.25">
      <c r="N5259" s="21">
        <v>42019</v>
      </c>
      <c r="O5259" s="17">
        <v>2.1299999999999999E-2</v>
      </c>
    </row>
    <row r="5260" spans="14:15" ht="12.65" customHeight="1" x14ac:dyDescent="0.25">
      <c r="N5260" s="21">
        <v>42020</v>
      </c>
      <c r="O5260" s="17">
        <v>2.1299999999999999E-2</v>
      </c>
    </row>
    <row r="5261" spans="14:15" ht="12.65" customHeight="1" x14ac:dyDescent="0.25">
      <c r="N5261" s="21">
        <v>42023</v>
      </c>
      <c r="O5261" s="17">
        <v>2.1299999999999999E-2</v>
      </c>
    </row>
    <row r="5262" spans="14:15" ht="12.65" customHeight="1" x14ac:dyDescent="0.25">
      <c r="N5262" s="21">
        <v>42024</v>
      </c>
      <c r="O5262" s="17">
        <v>2.1299999999999999E-2</v>
      </c>
    </row>
    <row r="5263" spans="14:15" ht="12.65" customHeight="1" x14ac:dyDescent="0.25">
      <c r="N5263" s="21">
        <v>42025</v>
      </c>
      <c r="O5263" s="17">
        <v>2.1299999999999999E-2</v>
      </c>
    </row>
    <row r="5264" spans="14:15" ht="12.65" customHeight="1" x14ac:dyDescent="0.25">
      <c r="N5264" s="21">
        <v>42026</v>
      </c>
      <c r="O5264" s="17">
        <v>2.1299999999999999E-2</v>
      </c>
    </row>
    <row r="5265" spans="14:15" ht="12.65" customHeight="1" x14ac:dyDescent="0.25">
      <c r="N5265" s="21">
        <v>42027</v>
      </c>
      <c r="O5265" s="17">
        <v>2.1299999999999999E-2</v>
      </c>
    </row>
    <row r="5266" spans="14:15" ht="12.65" customHeight="1" x14ac:dyDescent="0.25">
      <c r="N5266" s="21">
        <v>42030</v>
      </c>
      <c r="O5266" s="17">
        <v>2.1299999999999999E-2</v>
      </c>
    </row>
    <row r="5267" spans="14:15" ht="12.65" customHeight="1" x14ac:dyDescent="0.25">
      <c r="N5267" s="21">
        <v>42031</v>
      </c>
      <c r="O5267" s="17">
        <v>2.1299999999999999E-2</v>
      </c>
    </row>
    <row r="5268" spans="14:15" ht="12.65" customHeight="1" x14ac:dyDescent="0.25">
      <c r="N5268" s="21">
        <v>42032</v>
      </c>
      <c r="O5268" s="17">
        <v>2.12E-2</v>
      </c>
    </row>
    <row r="5269" spans="14:15" ht="12.65" customHeight="1" x14ac:dyDescent="0.25">
      <c r="N5269" s="21">
        <v>42033</v>
      </c>
      <c r="O5269" s="17">
        <v>2.12E-2</v>
      </c>
    </row>
    <row r="5270" spans="14:15" ht="12.65" customHeight="1" x14ac:dyDescent="0.25">
      <c r="N5270" s="21">
        <v>42034</v>
      </c>
      <c r="O5270" s="17">
        <v>2.12E-2</v>
      </c>
    </row>
    <row r="5271" spans="14:15" ht="12.65" customHeight="1" x14ac:dyDescent="0.25">
      <c r="N5271" s="21">
        <v>42037</v>
      </c>
      <c r="O5271" s="17">
        <v>2.12E-2</v>
      </c>
    </row>
    <row r="5272" spans="14:15" ht="12.65" customHeight="1" x14ac:dyDescent="0.25">
      <c r="N5272" s="21">
        <v>42038</v>
      </c>
      <c r="O5272" s="17">
        <v>2.12E-2</v>
      </c>
    </row>
    <row r="5273" spans="14:15" ht="12.65" customHeight="1" x14ac:dyDescent="0.25">
      <c r="N5273" s="21">
        <v>42039</v>
      </c>
      <c r="O5273" s="17">
        <v>2.12E-2</v>
      </c>
    </row>
    <row r="5274" spans="14:15" ht="12.65" customHeight="1" x14ac:dyDescent="0.25">
      <c r="N5274" s="21">
        <v>42040</v>
      </c>
      <c r="O5274" s="17">
        <v>2.12E-2</v>
      </c>
    </row>
    <row r="5275" spans="14:15" ht="12.65" customHeight="1" x14ac:dyDescent="0.25">
      <c r="N5275" s="21">
        <v>42041</v>
      </c>
      <c r="O5275" s="17">
        <v>2.12E-2</v>
      </c>
    </row>
    <row r="5276" spans="14:15" ht="12.65" customHeight="1" x14ac:dyDescent="0.25">
      <c r="N5276" s="21">
        <v>42044</v>
      </c>
      <c r="O5276" s="17">
        <v>2.12E-2</v>
      </c>
    </row>
    <row r="5277" spans="14:15" ht="12.65" customHeight="1" x14ac:dyDescent="0.25">
      <c r="N5277" s="21">
        <v>42045</v>
      </c>
      <c r="O5277" s="17">
        <v>2.12E-2</v>
      </c>
    </row>
    <row r="5278" spans="14:15" ht="12.65" customHeight="1" x14ac:dyDescent="0.25">
      <c r="N5278" s="21">
        <v>42046</v>
      </c>
      <c r="O5278" s="17">
        <v>2.12E-2</v>
      </c>
    </row>
    <row r="5279" spans="14:15" ht="12.65" customHeight="1" x14ac:dyDescent="0.25">
      <c r="N5279" s="21">
        <v>42047</v>
      </c>
      <c r="O5279" s="17">
        <v>2.12E-2</v>
      </c>
    </row>
    <row r="5280" spans="14:15" ht="12.65" customHeight="1" x14ac:dyDescent="0.25">
      <c r="N5280" s="21">
        <v>42048</v>
      </c>
      <c r="O5280" s="17">
        <v>2.12E-2</v>
      </c>
    </row>
    <row r="5281" spans="14:15" ht="12.65" customHeight="1" x14ac:dyDescent="0.25">
      <c r="N5281" s="21">
        <v>42051</v>
      </c>
      <c r="O5281" s="17">
        <v>2.12E-2</v>
      </c>
    </row>
    <row r="5282" spans="14:15" ht="12.65" customHeight="1" x14ac:dyDescent="0.25">
      <c r="N5282" s="21">
        <v>42052</v>
      </c>
      <c r="O5282" s="17">
        <v>2.12E-2</v>
      </c>
    </row>
    <row r="5283" spans="14:15" ht="12.65" customHeight="1" x14ac:dyDescent="0.25">
      <c r="N5283" s="21">
        <v>42058</v>
      </c>
      <c r="O5283" s="17">
        <v>2.12E-2</v>
      </c>
    </row>
    <row r="5284" spans="14:15" ht="12.65" customHeight="1" x14ac:dyDescent="0.25">
      <c r="N5284" s="21">
        <v>42059</v>
      </c>
      <c r="O5284" s="17">
        <v>2.1000000000000001E-2</v>
      </c>
    </row>
    <row r="5285" spans="14:15" ht="12.65" customHeight="1" x14ac:dyDescent="0.25">
      <c r="N5285" s="21">
        <v>42060</v>
      </c>
      <c r="O5285" s="17">
        <v>2.1000000000000001E-2</v>
      </c>
    </row>
    <row r="5286" spans="14:15" ht="12.65" customHeight="1" x14ac:dyDescent="0.25">
      <c r="N5286" s="21">
        <v>42061</v>
      </c>
      <c r="O5286" s="17">
        <v>2.1000000000000001E-2</v>
      </c>
    </row>
    <row r="5287" spans="14:15" ht="12.65" customHeight="1" x14ac:dyDescent="0.25">
      <c r="N5287" s="21">
        <v>42062</v>
      </c>
      <c r="O5287" s="17">
        <v>2.1000000000000001E-2</v>
      </c>
    </row>
    <row r="5288" spans="14:15" ht="12.65" customHeight="1" x14ac:dyDescent="0.25">
      <c r="N5288" s="21">
        <v>42065</v>
      </c>
      <c r="O5288" s="17">
        <v>2.1000000000000001E-2</v>
      </c>
    </row>
    <row r="5289" spans="14:15" ht="12.65" customHeight="1" x14ac:dyDescent="0.25">
      <c r="N5289" s="21">
        <v>42066</v>
      </c>
      <c r="O5289" s="17">
        <v>2.1000000000000001E-2</v>
      </c>
    </row>
    <row r="5290" spans="14:15" ht="12.65" customHeight="1" x14ac:dyDescent="0.25">
      <c r="N5290" s="21">
        <v>42067</v>
      </c>
      <c r="O5290" s="17">
        <v>2.1000000000000001E-2</v>
      </c>
    </row>
    <row r="5291" spans="14:15" ht="12.65" customHeight="1" x14ac:dyDescent="0.25">
      <c r="N5291" s="21">
        <v>42068</v>
      </c>
      <c r="O5291" s="17">
        <v>2.1000000000000001E-2</v>
      </c>
    </row>
    <row r="5292" spans="14:15" ht="12.65" customHeight="1" x14ac:dyDescent="0.25">
      <c r="N5292" s="21">
        <v>42069</v>
      </c>
      <c r="O5292" s="17">
        <v>2.1000000000000001E-2</v>
      </c>
    </row>
    <row r="5293" spans="14:15" ht="12.65" customHeight="1" x14ac:dyDescent="0.25">
      <c r="N5293" s="21">
        <v>42072</v>
      </c>
      <c r="O5293" s="17">
        <v>2.1000000000000001E-2</v>
      </c>
    </row>
    <row r="5294" spans="14:15" ht="12.65" customHeight="1" x14ac:dyDescent="0.25">
      <c r="N5294" s="21">
        <v>42073</v>
      </c>
      <c r="O5294" s="17">
        <v>2.1000000000000001E-2</v>
      </c>
    </row>
    <row r="5295" spans="14:15" ht="12.65" customHeight="1" x14ac:dyDescent="0.25">
      <c r="N5295" s="21">
        <v>42074</v>
      </c>
      <c r="O5295" s="17">
        <v>2.1000000000000001E-2</v>
      </c>
    </row>
    <row r="5296" spans="14:15" ht="12.65" customHeight="1" x14ac:dyDescent="0.25">
      <c r="N5296" s="21">
        <v>42075</v>
      </c>
      <c r="O5296" s="17">
        <v>1.9099999999999999E-2</v>
      </c>
    </row>
    <row r="5297" spans="14:15" ht="12.65" customHeight="1" x14ac:dyDescent="0.25">
      <c r="N5297" s="21">
        <v>42076</v>
      </c>
      <c r="O5297" s="17">
        <v>1.9E-2</v>
      </c>
    </row>
    <row r="5298" spans="14:15" ht="12.65" customHeight="1" x14ac:dyDescent="0.25">
      <c r="N5298" s="21">
        <v>42079</v>
      </c>
      <c r="O5298" s="17">
        <v>1.89E-2</v>
      </c>
    </row>
    <row r="5299" spans="14:15" ht="12.65" customHeight="1" x14ac:dyDescent="0.25">
      <c r="N5299" s="21">
        <v>42080</v>
      </c>
      <c r="O5299" s="17">
        <v>1.8800000000000001E-2</v>
      </c>
    </row>
    <row r="5300" spans="14:15" ht="12.65" customHeight="1" x14ac:dyDescent="0.25">
      <c r="N5300" s="21">
        <v>42081</v>
      </c>
      <c r="O5300" s="17">
        <v>1.8700000000000001E-2</v>
      </c>
    </row>
    <row r="5301" spans="14:15" ht="12.65" customHeight="1" x14ac:dyDescent="0.25">
      <c r="N5301" s="21">
        <v>42082</v>
      </c>
      <c r="O5301" s="17">
        <v>1.8700000000000001E-2</v>
      </c>
    </row>
    <row r="5302" spans="14:15" ht="12.65" customHeight="1" x14ac:dyDescent="0.25">
      <c r="N5302" s="21">
        <v>42083</v>
      </c>
      <c r="O5302" s="17">
        <v>1.8599999999999998E-2</v>
      </c>
    </row>
    <row r="5303" spans="14:15" ht="12.65" customHeight="1" x14ac:dyDescent="0.25">
      <c r="N5303" s="21">
        <v>42086</v>
      </c>
      <c r="O5303" s="17">
        <v>1.8599999999999998E-2</v>
      </c>
    </row>
    <row r="5304" spans="14:15" ht="12.65" customHeight="1" x14ac:dyDescent="0.25">
      <c r="N5304" s="21">
        <v>42087</v>
      </c>
      <c r="O5304" s="17">
        <v>1.8599999999999998E-2</v>
      </c>
    </row>
    <row r="5305" spans="14:15" ht="12.65" customHeight="1" x14ac:dyDescent="0.25">
      <c r="N5305" s="21">
        <v>42088</v>
      </c>
      <c r="O5305" s="17">
        <v>1.8599999999999998E-2</v>
      </c>
    </row>
    <row r="5306" spans="14:15" ht="12.65" customHeight="1" x14ac:dyDescent="0.25">
      <c r="N5306" s="21">
        <v>42089</v>
      </c>
      <c r="O5306" s="17">
        <v>1.8599999999999998E-2</v>
      </c>
    </row>
    <row r="5307" spans="14:15" ht="12.65" customHeight="1" x14ac:dyDescent="0.25">
      <c r="N5307" s="21">
        <v>42090</v>
      </c>
      <c r="O5307" s="17">
        <v>1.8599999999999998E-2</v>
      </c>
    </row>
    <row r="5308" spans="14:15" ht="12.65" customHeight="1" x14ac:dyDescent="0.25">
      <c r="N5308" s="21">
        <v>42093</v>
      </c>
      <c r="O5308" s="17">
        <v>1.8499999999999999E-2</v>
      </c>
    </row>
    <row r="5309" spans="14:15" ht="12.65" customHeight="1" x14ac:dyDescent="0.25">
      <c r="N5309" s="21">
        <v>42094</v>
      </c>
      <c r="O5309" s="17">
        <v>1.8499999999999999E-2</v>
      </c>
    </row>
    <row r="5310" spans="14:15" ht="12.65" customHeight="1" x14ac:dyDescent="0.25">
      <c r="N5310" s="21">
        <v>42095</v>
      </c>
      <c r="O5310" s="17">
        <v>1.8499999999999999E-2</v>
      </c>
    </row>
    <row r="5311" spans="14:15" ht="12.65" customHeight="1" x14ac:dyDescent="0.25">
      <c r="N5311" s="21">
        <v>42096</v>
      </c>
      <c r="O5311" s="17">
        <v>1.8499999999999999E-2</v>
      </c>
    </row>
    <row r="5312" spans="14:15" ht="12.65" customHeight="1" x14ac:dyDescent="0.25">
      <c r="N5312" s="21">
        <v>42097</v>
      </c>
      <c r="O5312" s="17">
        <v>1.8499999999999999E-2</v>
      </c>
    </row>
    <row r="5313" spans="14:15" ht="12.65" customHeight="1" x14ac:dyDescent="0.25">
      <c r="N5313" s="21">
        <v>42100</v>
      </c>
      <c r="O5313" s="17">
        <v>1.8499999999999999E-2</v>
      </c>
    </row>
    <row r="5314" spans="14:15" ht="12.65" customHeight="1" x14ac:dyDescent="0.25">
      <c r="N5314" s="21">
        <v>42101</v>
      </c>
      <c r="O5314" s="17">
        <v>1.83E-2</v>
      </c>
    </row>
    <row r="5315" spans="14:15" ht="12.65" customHeight="1" x14ac:dyDescent="0.25">
      <c r="N5315" s="21">
        <v>42102</v>
      </c>
      <c r="O5315" s="17">
        <v>1.83E-2</v>
      </c>
    </row>
    <row r="5316" spans="14:15" ht="12.65" customHeight="1" x14ac:dyDescent="0.25">
      <c r="N5316" s="21">
        <v>42103</v>
      </c>
      <c r="O5316" s="17">
        <v>1.8200000000000001E-2</v>
      </c>
    </row>
    <row r="5317" spans="14:15" ht="12.65" customHeight="1" x14ac:dyDescent="0.25">
      <c r="N5317" s="21">
        <v>42104</v>
      </c>
      <c r="O5317" s="17">
        <v>1.7999999999999999E-2</v>
      </c>
    </row>
    <row r="5318" spans="14:15" ht="12.65" customHeight="1" x14ac:dyDescent="0.25">
      <c r="N5318" s="21">
        <v>42107</v>
      </c>
      <c r="O5318" s="17">
        <v>1.7999999999999999E-2</v>
      </c>
    </row>
    <row r="5319" spans="14:15" ht="12.65" customHeight="1" x14ac:dyDescent="0.25">
      <c r="N5319" s="21">
        <v>42108</v>
      </c>
      <c r="O5319" s="17">
        <v>1.7999999999999999E-2</v>
      </c>
    </row>
    <row r="5320" spans="14:15" ht="12.65" customHeight="1" x14ac:dyDescent="0.25">
      <c r="N5320" s="21">
        <v>42109</v>
      </c>
      <c r="O5320" s="17">
        <v>1.7999999999999999E-2</v>
      </c>
    </row>
    <row r="5321" spans="14:15" ht="12.65" customHeight="1" x14ac:dyDescent="0.25">
      <c r="N5321" s="21">
        <v>42110</v>
      </c>
      <c r="O5321" s="17">
        <v>1.7999999999999999E-2</v>
      </c>
    </row>
    <row r="5322" spans="14:15" ht="12.65" customHeight="1" x14ac:dyDescent="0.25">
      <c r="N5322" s="21">
        <v>42111</v>
      </c>
      <c r="O5322" s="17">
        <v>1.7999999999999999E-2</v>
      </c>
    </row>
    <row r="5323" spans="14:15" ht="12.65" customHeight="1" x14ac:dyDescent="0.25">
      <c r="N5323" s="21">
        <v>42114</v>
      </c>
      <c r="O5323" s="17">
        <v>1.7999999999999999E-2</v>
      </c>
    </row>
    <row r="5324" spans="14:15" ht="12.65" customHeight="1" x14ac:dyDescent="0.25">
      <c r="N5324" s="21">
        <v>42115</v>
      </c>
      <c r="O5324" s="17">
        <v>1.7999999999999999E-2</v>
      </c>
    </row>
    <row r="5325" spans="14:15" ht="12.65" customHeight="1" x14ac:dyDescent="0.25">
      <c r="N5325" s="21">
        <v>42116</v>
      </c>
      <c r="O5325" s="17">
        <v>1.7999999999999999E-2</v>
      </c>
    </row>
    <row r="5326" spans="14:15" ht="12.65" customHeight="1" x14ac:dyDescent="0.25">
      <c r="N5326" s="21">
        <v>42117</v>
      </c>
      <c r="O5326" s="17">
        <v>1.7999999999999999E-2</v>
      </c>
    </row>
    <row r="5327" spans="14:15" ht="12.65" customHeight="1" x14ac:dyDescent="0.25">
      <c r="N5327" s="21">
        <v>42118</v>
      </c>
      <c r="O5327" s="17">
        <v>1.7999999999999999E-2</v>
      </c>
    </row>
    <row r="5328" spans="14:15" ht="12.65" customHeight="1" x14ac:dyDescent="0.25">
      <c r="N5328" s="21">
        <v>42121</v>
      </c>
      <c r="O5328" s="17">
        <v>1.7999999999999999E-2</v>
      </c>
    </row>
    <row r="5329" spans="14:15" ht="12.65" customHeight="1" x14ac:dyDescent="0.25">
      <c r="N5329" s="21">
        <v>42122</v>
      </c>
      <c r="O5329" s="17">
        <v>1.7999999999999999E-2</v>
      </c>
    </row>
    <row r="5330" spans="14:15" ht="12.65" customHeight="1" x14ac:dyDescent="0.25">
      <c r="N5330" s="21">
        <v>42123</v>
      </c>
      <c r="O5330" s="17">
        <v>1.7999999999999999E-2</v>
      </c>
    </row>
    <row r="5331" spans="14:15" ht="12.65" customHeight="1" x14ac:dyDescent="0.25">
      <c r="N5331" s="21">
        <v>42124</v>
      </c>
      <c r="O5331" s="17">
        <v>1.7999999999999999E-2</v>
      </c>
    </row>
    <row r="5332" spans="14:15" ht="12.65" customHeight="1" x14ac:dyDescent="0.25">
      <c r="N5332" s="21">
        <v>42128</v>
      </c>
      <c r="O5332" s="17">
        <v>1.7999999999999999E-2</v>
      </c>
    </row>
    <row r="5333" spans="14:15" ht="12.65" customHeight="1" x14ac:dyDescent="0.25">
      <c r="N5333" s="21">
        <v>42130</v>
      </c>
      <c r="O5333" s="17">
        <v>1.7999999999999999E-2</v>
      </c>
    </row>
    <row r="5334" spans="14:15" ht="12.65" customHeight="1" x14ac:dyDescent="0.25">
      <c r="N5334" s="21">
        <v>42131</v>
      </c>
      <c r="O5334" s="17">
        <v>1.7999999999999999E-2</v>
      </c>
    </row>
    <row r="5335" spans="14:15" ht="12.65" customHeight="1" x14ac:dyDescent="0.25">
      <c r="N5335" s="21">
        <v>42132</v>
      </c>
      <c r="O5335" s="17">
        <v>1.7999999999999999E-2</v>
      </c>
    </row>
    <row r="5336" spans="14:15" ht="12.65" customHeight="1" x14ac:dyDescent="0.25">
      <c r="N5336" s="21">
        <v>42135</v>
      </c>
      <c r="O5336" s="17">
        <v>1.7999999999999999E-2</v>
      </c>
    </row>
    <row r="5337" spans="14:15" ht="12.65" customHeight="1" x14ac:dyDescent="0.25">
      <c r="N5337" s="21">
        <v>42136</v>
      </c>
      <c r="O5337" s="17">
        <v>1.7999999999999999E-2</v>
      </c>
    </row>
    <row r="5338" spans="14:15" ht="12.65" customHeight="1" x14ac:dyDescent="0.25">
      <c r="N5338" s="21">
        <v>42137</v>
      </c>
      <c r="O5338" s="17">
        <v>1.7999999999999999E-2</v>
      </c>
    </row>
    <row r="5339" spans="14:15" ht="12.65" customHeight="1" x14ac:dyDescent="0.25">
      <c r="N5339" s="21">
        <v>42138</v>
      </c>
      <c r="O5339" s="17">
        <v>1.7999999999999999E-2</v>
      </c>
    </row>
    <row r="5340" spans="14:15" ht="12.65" customHeight="1" x14ac:dyDescent="0.25">
      <c r="N5340" s="21">
        <v>42139</v>
      </c>
      <c r="O5340" s="17">
        <v>1.7999999999999999E-2</v>
      </c>
    </row>
    <row r="5341" spans="14:15" ht="12.65" customHeight="1" x14ac:dyDescent="0.25">
      <c r="N5341" s="21">
        <v>42142</v>
      </c>
      <c r="O5341" s="17">
        <v>1.7999999999999999E-2</v>
      </c>
    </row>
    <row r="5342" spans="14:15" ht="12.65" customHeight="1" x14ac:dyDescent="0.25">
      <c r="N5342" s="21">
        <v>42143</v>
      </c>
      <c r="O5342" s="17">
        <v>1.7999999999999999E-2</v>
      </c>
    </row>
    <row r="5343" spans="14:15" ht="12.65" customHeight="1" x14ac:dyDescent="0.25">
      <c r="N5343" s="21">
        <v>42144</v>
      </c>
      <c r="O5343" s="17">
        <v>1.7999999999999999E-2</v>
      </c>
    </row>
    <row r="5344" spans="14:15" ht="12.65" customHeight="1" x14ac:dyDescent="0.25">
      <c r="N5344" s="21">
        <v>42145</v>
      </c>
      <c r="O5344" s="17">
        <v>1.7999999999999999E-2</v>
      </c>
    </row>
    <row r="5345" spans="14:15" ht="12.65" customHeight="1" x14ac:dyDescent="0.25">
      <c r="N5345" s="21">
        <v>42146</v>
      </c>
      <c r="O5345" s="17">
        <v>1.7999999999999999E-2</v>
      </c>
    </row>
    <row r="5346" spans="14:15" ht="12.65" customHeight="1" x14ac:dyDescent="0.25">
      <c r="N5346" s="21">
        <v>42150</v>
      </c>
      <c r="O5346" s="17">
        <v>1.7999999999999999E-2</v>
      </c>
    </row>
    <row r="5347" spans="14:15" ht="12.65" customHeight="1" x14ac:dyDescent="0.25">
      <c r="N5347" s="21">
        <v>42151</v>
      </c>
      <c r="O5347" s="17">
        <v>1.7999999999999999E-2</v>
      </c>
    </row>
    <row r="5348" spans="14:15" ht="12.65" customHeight="1" x14ac:dyDescent="0.25">
      <c r="N5348" s="21">
        <v>42152</v>
      </c>
      <c r="O5348" s="17">
        <v>1.7999999999999999E-2</v>
      </c>
    </row>
    <row r="5349" spans="14:15" ht="12.65" customHeight="1" x14ac:dyDescent="0.25">
      <c r="N5349" s="21">
        <v>42153</v>
      </c>
      <c r="O5349" s="17">
        <v>1.7999999999999999E-2</v>
      </c>
    </row>
    <row r="5350" spans="14:15" ht="12.65" customHeight="1" x14ac:dyDescent="0.25">
      <c r="N5350" s="21">
        <v>42156</v>
      </c>
      <c r="O5350" s="17">
        <v>1.7999999999999999E-2</v>
      </c>
    </row>
    <row r="5351" spans="14:15" ht="12.65" customHeight="1" x14ac:dyDescent="0.25">
      <c r="N5351" s="21">
        <v>42157</v>
      </c>
      <c r="O5351" s="17">
        <v>1.7999999999999999E-2</v>
      </c>
    </row>
    <row r="5352" spans="14:15" ht="12.65" customHeight="1" x14ac:dyDescent="0.25">
      <c r="N5352" s="21">
        <v>42158</v>
      </c>
      <c r="O5352" s="17">
        <v>1.7999999999999999E-2</v>
      </c>
    </row>
    <row r="5353" spans="14:15" ht="12.65" customHeight="1" x14ac:dyDescent="0.25">
      <c r="N5353" s="21">
        <v>42159</v>
      </c>
      <c r="O5353" s="17">
        <v>1.7999999999999999E-2</v>
      </c>
    </row>
    <row r="5354" spans="14:15" ht="12.65" customHeight="1" x14ac:dyDescent="0.25">
      <c r="N5354" s="21">
        <v>42160</v>
      </c>
      <c r="O5354" s="17">
        <v>1.7999999999999999E-2</v>
      </c>
    </row>
    <row r="5355" spans="14:15" ht="12.65" customHeight="1" x14ac:dyDescent="0.25">
      <c r="N5355" s="21">
        <v>42163</v>
      </c>
      <c r="O5355" s="17">
        <v>1.7999999999999999E-2</v>
      </c>
    </row>
    <row r="5356" spans="14:15" ht="12.65" customHeight="1" x14ac:dyDescent="0.25">
      <c r="N5356" s="21">
        <v>42164</v>
      </c>
      <c r="O5356" s="17">
        <v>1.7999999999999999E-2</v>
      </c>
    </row>
    <row r="5357" spans="14:15" ht="12.65" customHeight="1" x14ac:dyDescent="0.25">
      <c r="N5357" s="21">
        <v>42165</v>
      </c>
      <c r="O5357" s="17">
        <v>1.7999999999999999E-2</v>
      </c>
    </row>
    <row r="5358" spans="14:15" ht="12.65" customHeight="1" x14ac:dyDescent="0.25">
      <c r="N5358" s="21">
        <v>42166</v>
      </c>
      <c r="O5358" s="17">
        <v>1.6500000000000001E-2</v>
      </c>
    </row>
    <row r="5359" spans="14:15" ht="12.65" customHeight="1" x14ac:dyDescent="0.25">
      <c r="N5359" s="21">
        <v>42167</v>
      </c>
      <c r="O5359" s="17">
        <v>1.6500000000000001E-2</v>
      </c>
    </row>
    <row r="5360" spans="14:15" ht="12.65" customHeight="1" x14ac:dyDescent="0.25">
      <c r="N5360" s="21">
        <v>42170</v>
      </c>
      <c r="O5360" s="17">
        <v>1.6500000000000001E-2</v>
      </c>
    </row>
    <row r="5361" spans="14:15" ht="12.65" customHeight="1" x14ac:dyDescent="0.25">
      <c r="N5361" s="21">
        <v>42171</v>
      </c>
      <c r="O5361" s="17">
        <v>1.6500000000000001E-2</v>
      </c>
    </row>
    <row r="5362" spans="14:15" ht="12.65" customHeight="1" x14ac:dyDescent="0.25">
      <c r="N5362" s="21">
        <v>42172</v>
      </c>
      <c r="O5362" s="17">
        <v>1.6500000000000001E-2</v>
      </c>
    </row>
    <row r="5363" spans="14:15" ht="12.65" customHeight="1" x14ac:dyDescent="0.25">
      <c r="N5363" s="21">
        <v>42173</v>
      </c>
      <c r="O5363" s="17">
        <v>1.6500000000000001E-2</v>
      </c>
    </row>
    <row r="5364" spans="14:15" ht="12.65" customHeight="1" x14ac:dyDescent="0.25">
      <c r="N5364" s="21">
        <v>42174</v>
      </c>
      <c r="O5364" s="17">
        <v>1.6500000000000001E-2</v>
      </c>
    </row>
    <row r="5365" spans="14:15" ht="12.65" customHeight="1" x14ac:dyDescent="0.25">
      <c r="N5365" s="21">
        <v>42177</v>
      </c>
      <c r="O5365" s="17">
        <v>1.6500000000000001E-2</v>
      </c>
    </row>
    <row r="5366" spans="14:15" ht="12.65" customHeight="1" x14ac:dyDescent="0.25">
      <c r="N5366" s="21">
        <v>42178</v>
      </c>
      <c r="O5366" s="17">
        <v>1.6500000000000001E-2</v>
      </c>
    </row>
    <row r="5367" spans="14:15" ht="12.65" customHeight="1" x14ac:dyDescent="0.25">
      <c r="N5367" s="21">
        <v>42179</v>
      </c>
      <c r="O5367" s="17">
        <v>1.6500000000000001E-2</v>
      </c>
    </row>
    <row r="5368" spans="14:15" ht="12.65" customHeight="1" x14ac:dyDescent="0.25">
      <c r="N5368" s="21">
        <v>42180</v>
      </c>
      <c r="O5368" s="17">
        <v>1.6500000000000001E-2</v>
      </c>
    </row>
    <row r="5369" spans="14:15" ht="12.65" customHeight="1" x14ac:dyDescent="0.25">
      <c r="N5369" s="21">
        <v>42181</v>
      </c>
      <c r="O5369" s="17">
        <v>1.6500000000000001E-2</v>
      </c>
    </row>
    <row r="5370" spans="14:15" ht="12.65" customHeight="1" x14ac:dyDescent="0.25">
      <c r="N5370" s="21">
        <v>42184</v>
      </c>
      <c r="O5370" s="17">
        <v>1.6500000000000001E-2</v>
      </c>
    </row>
    <row r="5371" spans="14:15" ht="12.65" customHeight="1" x14ac:dyDescent="0.25">
      <c r="N5371" s="21">
        <v>42185</v>
      </c>
      <c r="O5371" s="17">
        <v>1.6500000000000001E-2</v>
      </c>
    </row>
    <row r="5372" spans="14:15" ht="12.65" customHeight="1" x14ac:dyDescent="0.25">
      <c r="N5372" s="21">
        <v>42186</v>
      </c>
      <c r="O5372" s="17">
        <v>1.6500000000000001E-2</v>
      </c>
    </row>
    <row r="5373" spans="14:15" ht="12.65" customHeight="1" x14ac:dyDescent="0.25">
      <c r="N5373" s="21">
        <v>42187</v>
      </c>
      <c r="O5373" s="17">
        <v>1.6500000000000001E-2</v>
      </c>
    </row>
    <row r="5374" spans="14:15" ht="12.65" customHeight="1" x14ac:dyDescent="0.25">
      <c r="N5374" s="21">
        <v>42188</v>
      </c>
      <c r="O5374" s="17">
        <v>1.6500000000000001E-2</v>
      </c>
    </row>
    <row r="5375" spans="14:15" ht="12.65" customHeight="1" x14ac:dyDescent="0.25">
      <c r="N5375" s="21">
        <v>42191</v>
      </c>
      <c r="O5375" s="17">
        <v>1.6500000000000001E-2</v>
      </c>
    </row>
    <row r="5376" spans="14:15" ht="12.65" customHeight="1" x14ac:dyDescent="0.25">
      <c r="N5376" s="21">
        <v>42192</v>
      </c>
      <c r="O5376" s="17">
        <v>1.6500000000000001E-2</v>
      </c>
    </row>
    <row r="5377" spans="14:15" ht="12.65" customHeight="1" x14ac:dyDescent="0.25">
      <c r="N5377" s="21">
        <v>42193</v>
      </c>
      <c r="O5377" s="17">
        <v>1.6500000000000001E-2</v>
      </c>
    </row>
    <row r="5378" spans="14:15" ht="12.65" customHeight="1" x14ac:dyDescent="0.25">
      <c r="N5378" s="21">
        <v>42194</v>
      </c>
      <c r="O5378" s="17">
        <v>1.6500000000000001E-2</v>
      </c>
    </row>
    <row r="5379" spans="14:15" ht="12.65" customHeight="1" x14ac:dyDescent="0.25">
      <c r="N5379" s="21">
        <v>42195</v>
      </c>
      <c r="O5379" s="17">
        <v>1.6500000000000001E-2</v>
      </c>
    </row>
    <row r="5380" spans="14:15" ht="12.65" customHeight="1" x14ac:dyDescent="0.25">
      <c r="N5380" s="21">
        <v>42198</v>
      </c>
      <c r="O5380" s="17">
        <v>1.6500000000000001E-2</v>
      </c>
    </row>
    <row r="5381" spans="14:15" ht="12.65" customHeight="1" x14ac:dyDescent="0.25">
      <c r="N5381" s="21">
        <v>42199</v>
      </c>
      <c r="O5381" s="17">
        <v>1.6500000000000001E-2</v>
      </c>
    </row>
    <row r="5382" spans="14:15" ht="12.65" customHeight="1" x14ac:dyDescent="0.25">
      <c r="N5382" s="21">
        <v>42200</v>
      </c>
      <c r="O5382" s="17">
        <v>1.6500000000000001E-2</v>
      </c>
    </row>
    <row r="5383" spans="14:15" ht="12.65" customHeight="1" x14ac:dyDescent="0.25">
      <c r="N5383" s="21">
        <v>42201</v>
      </c>
      <c r="O5383" s="17">
        <v>1.6500000000000001E-2</v>
      </c>
    </row>
    <row r="5384" spans="14:15" ht="12.65" customHeight="1" x14ac:dyDescent="0.25">
      <c r="N5384" s="21">
        <v>42202</v>
      </c>
      <c r="O5384" s="17">
        <v>1.6500000000000001E-2</v>
      </c>
    </row>
    <row r="5385" spans="14:15" ht="12.65" customHeight="1" x14ac:dyDescent="0.25">
      <c r="N5385" s="21">
        <v>42205</v>
      </c>
      <c r="O5385" s="17">
        <v>1.6500000000000001E-2</v>
      </c>
    </row>
    <row r="5386" spans="14:15" ht="12.65" customHeight="1" x14ac:dyDescent="0.25">
      <c r="N5386" s="21">
        <v>42206</v>
      </c>
      <c r="O5386" s="17">
        <v>1.6500000000000001E-2</v>
      </c>
    </row>
    <row r="5387" spans="14:15" ht="12.65" customHeight="1" x14ac:dyDescent="0.25">
      <c r="N5387" s="21">
        <v>42207</v>
      </c>
      <c r="O5387" s="17">
        <v>1.6500000000000001E-2</v>
      </c>
    </row>
    <row r="5388" spans="14:15" ht="12.65" customHeight="1" x14ac:dyDescent="0.25">
      <c r="N5388" s="21">
        <v>42208</v>
      </c>
      <c r="O5388" s="17">
        <v>1.6500000000000001E-2</v>
      </c>
    </row>
    <row r="5389" spans="14:15" ht="12.65" customHeight="1" x14ac:dyDescent="0.25">
      <c r="N5389" s="21">
        <v>42209</v>
      </c>
      <c r="O5389" s="17">
        <v>1.6500000000000001E-2</v>
      </c>
    </row>
    <row r="5390" spans="14:15" ht="12.65" customHeight="1" x14ac:dyDescent="0.25">
      <c r="N5390" s="21">
        <v>42212</v>
      </c>
      <c r="O5390" s="17">
        <v>1.6400000000000001E-2</v>
      </c>
    </row>
    <row r="5391" spans="14:15" ht="12.65" customHeight="1" x14ac:dyDescent="0.25">
      <c r="N5391" s="21">
        <v>42213</v>
      </c>
      <c r="O5391" s="17">
        <v>1.6400000000000001E-2</v>
      </c>
    </row>
    <row r="5392" spans="14:15" ht="12.65" customHeight="1" x14ac:dyDescent="0.25">
      <c r="N5392" s="21">
        <v>42214</v>
      </c>
      <c r="O5392" s="17">
        <v>1.6400000000000001E-2</v>
      </c>
    </row>
    <row r="5393" spans="14:15" ht="12.65" customHeight="1" x14ac:dyDescent="0.25">
      <c r="N5393" s="21">
        <v>42215</v>
      </c>
      <c r="O5393" s="17">
        <v>1.6400000000000001E-2</v>
      </c>
    </row>
    <row r="5394" spans="14:15" ht="12.65" customHeight="1" x14ac:dyDescent="0.25">
      <c r="N5394" s="21">
        <v>42216</v>
      </c>
      <c r="O5394" s="17">
        <v>1.6400000000000001E-2</v>
      </c>
    </row>
    <row r="5395" spans="14:15" ht="12.65" customHeight="1" x14ac:dyDescent="0.25">
      <c r="N5395" s="21">
        <v>42219</v>
      </c>
      <c r="O5395" s="17">
        <v>1.6400000000000001E-2</v>
      </c>
    </row>
    <row r="5396" spans="14:15" ht="12.65" customHeight="1" x14ac:dyDescent="0.25">
      <c r="N5396" s="21">
        <v>42220</v>
      </c>
      <c r="O5396" s="17">
        <v>1.6400000000000001E-2</v>
      </c>
    </row>
    <row r="5397" spans="14:15" ht="12.65" customHeight="1" x14ac:dyDescent="0.25">
      <c r="N5397" s="21">
        <v>42221</v>
      </c>
      <c r="O5397" s="17">
        <v>1.6400000000000001E-2</v>
      </c>
    </row>
    <row r="5398" spans="14:15" ht="12.65" customHeight="1" x14ac:dyDescent="0.25">
      <c r="N5398" s="21">
        <v>42222</v>
      </c>
      <c r="O5398" s="17">
        <v>1.6400000000000001E-2</v>
      </c>
    </row>
    <row r="5399" spans="14:15" ht="12.65" customHeight="1" x14ac:dyDescent="0.25">
      <c r="N5399" s="21">
        <v>42223</v>
      </c>
      <c r="O5399" s="17">
        <v>1.6400000000000001E-2</v>
      </c>
    </row>
    <row r="5400" spans="14:15" ht="12.65" customHeight="1" x14ac:dyDescent="0.25">
      <c r="N5400" s="21">
        <v>42226</v>
      </c>
      <c r="O5400" s="17">
        <v>1.6400000000000001E-2</v>
      </c>
    </row>
    <row r="5401" spans="14:15" ht="12.65" customHeight="1" x14ac:dyDescent="0.25">
      <c r="N5401" s="21">
        <v>42227</v>
      </c>
      <c r="O5401" s="17">
        <v>1.6400000000000001E-2</v>
      </c>
    </row>
    <row r="5402" spans="14:15" ht="12.65" customHeight="1" x14ac:dyDescent="0.25">
      <c r="N5402" s="21">
        <v>42228</v>
      </c>
      <c r="O5402" s="17">
        <v>1.6400000000000001E-2</v>
      </c>
    </row>
    <row r="5403" spans="14:15" ht="12.65" customHeight="1" x14ac:dyDescent="0.25">
      <c r="N5403" s="21">
        <v>42229</v>
      </c>
      <c r="O5403" s="17">
        <v>1.6400000000000001E-2</v>
      </c>
    </row>
    <row r="5404" spans="14:15" ht="12.65" customHeight="1" x14ac:dyDescent="0.25">
      <c r="N5404" s="21">
        <v>42233</v>
      </c>
      <c r="O5404" s="17">
        <v>1.6400000000000001E-2</v>
      </c>
    </row>
    <row r="5405" spans="14:15" ht="12.65" customHeight="1" x14ac:dyDescent="0.25">
      <c r="N5405" s="21">
        <v>42234</v>
      </c>
      <c r="O5405" s="17">
        <v>1.6400000000000001E-2</v>
      </c>
    </row>
    <row r="5406" spans="14:15" ht="12.65" customHeight="1" x14ac:dyDescent="0.25">
      <c r="N5406" s="21">
        <v>42235</v>
      </c>
      <c r="O5406" s="17">
        <v>1.6400000000000001E-2</v>
      </c>
    </row>
    <row r="5407" spans="14:15" ht="12.65" customHeight="1" x14ac:dyDescent="0.25">
      <c r="N5407" s="21">
        <v>42236</v>
      </c>
      <c r="O5407" s="17">
        <v>1.6400000000000001E-2</v>
      </c>
    </row>
    <row r="5408" spans="14:15" ht="12.65" customHeight="1" x14ac:dyDescent="0.25">
      <c r="N5408" s="21">
        <v>42237</v>
      </c>
      <c r="O5408" s="17">
        <v>1.6400000000000001E-2</v>
      </c>
    </row>
    <row r="5409" spans="14:15" ht="12.65" customHeight="1" x14ac:dyDescent="0.25">
      <c r="N5409" s="21">
        <v>42240</v>
      </c>
      <c r="O5409" s="17">
        <v>1.6400000000000001E-2</v>
      </c>
    </row>
    <row r="5410" spans="14:15" ht="12.65" customHeight="1" x14ac:dyDescent="0.25">
      <c r="N5410" s="21">
        <v>42241</v>
      </c>
      <c r="O5410" s="17">
        <v>1.6400000000000001E-2</v>
      </c>
    </row>
    <row r="5411" spans="14:15" ht="12.65" customHeight="1" x14ac:dyDescent="0.25">
      <c r="N5411" s="21">
        <v>42242</v>
      </c>
      <c r="O5411" s="17">
        <v>1.6400000000000001E-2</v>
      </c>
    </row>
    <row r="5412" spans="14:15" ht="12.65" customHeight="1" x14ac:dyDescent="0.25">
      <c r="N5412" s="21">
        <v>42243</v>
      </c>
      <c r="O5412" s="17">
        <v>1.6400000000000001E-2</v>
      </c>
    </row>
    <row r="5413" spans="14:15" ht="12.65" customHeight="1" x14ac:dyDescent="0.25">
      <c r="N5413" s="21">
        <v>42244</v>
      </c>
      <c r="O5413" s="17">
        <v>1.6400000000000001E-2</v>
      </c>
    </row>
    <row r="5414" spans="14:15" ht="12.65" customHeight="1" x14ac:dyDescent="0.25">
      <c r="N5414" s="21">
        <v>42247</v>
      </c>
      <c r="O5414" s="17">
        <v>1.6299999999999999E-2</v>
      </c>
    </row>
    <row r="5415" spans="14:15" ht="12.65" customHeight="1" x14ac:dyDescent="0.25">
      <c r="N5415" s="21">
        <v>42248</v>
      </c>
      <c r="O5415" s="17">
        <v>1.6299999999999999E-2</v>
      </c>
    </row>
    <row r="5416" spans="14:15" ht="12.65" customHeight="1" x14ac:dyDescent="0.25">
      <c r="N5416" s="21">
        <v>42249</v>
      </c>
      <c r="O5416" s="17">
        <v>1.61E-2</v>
      </c>
    </row>
    <row r="5417" spans="14:15" ht="12.65" customHeight="1" x14ac:dyDescent="0.25">
      <c r="N5417" s="21">
        <v>42250</v>
      </c>
      <c r="O5417" s="17">
        <v>1.61E-2</v>
      </c>
    </row>
    <row r="5418" spans="14:15" ht="12.65" customHeight="1" x14ac:dyDescent="0.25">
      <c r="N5418" s="21">
        <v>42251</v>
      </c>
      <c r="O5418" s="17">
        <v>1.6E-2</v>
      </c>
    </row>
    <row r="5419" spans="14:15" ht="12.65" customHeight="1" x14ac:dyDescent="0.25">
      <c r="N5419" s="21">
        <v>42254</v>
      </c>
      <c r="O5419" s="17">
        <v>1.6E-2</v>
      </c>
    </row>
    <row r="5420" spans="14:15" ht="12.65" customHeight="1" x14ac:dyDescent="0.25">
      <c r="N5420" s="21">
        <v>42255</v>
      </c>
      <c r="O5420" s="17">
        <v>1.6E-2</v>
      </c>
    </row>
    <row r="5421" spans="14:15" ht="12.65" customHeight="1" x14ac:dyDescent="0.25">
      <c r="N5421" s="21">
        <v>42256</v>
      </c>
      <c r="O5421" s="17">
        <v>1.6E-2</v>
      </c>
    </row>
    <row r="5422" spans="14:15" ht="12.65" customHeight="1" x14ac:dyDescent="0.25">
      <c r="N5422" s="21">
        <v>42257</v>
      </c>
      <c r="O5422" s="17">
        <v>1.6E-2</v>
      </c>
    </row>
    <row r="5423" spans="14:15" ht="12.65" customHeight="1" x14ac:dyDescent="0.25">
      <c r="N5423" s="21">
        <v>42258</v>
      </c>
      <c r="O5423" s="17">
        <v>1.6E-2</v>
      </c>
    </row>
    <row r="5424" spans="14:15" ht="12.65" customHeight="1" x14ac:dyDescent="0.25">
      <c r="N5424" s="21">
        <v>42261</v>
      </c>
      <c r="O5424" s="17">
        <v>1.6E-2</v>
      </c>
    </row>
    <row r="5425" spans="14:15" ht="12.65" customHeight="1" x14ac:dyDescent="0.25">
      <c r="N5425" s="21">
        <v>42262</v>
      </c>
      <c r="O5425" s="17">
        <v>1.6E-2</v>
      </c>
    </row>
    <row r="5426" spans="14:15" ht="12.65" customHeight="1" x14ac:dyDescent="0.25">
      <c r="N5426" s="21">
        <v>42263</v>
      </c>
      <c r="O5426" s="17">
        <v>1.6E-2</v>
      </c>
    </row>
    <row r="5427" spans="14:15" ht="12.65" customHeight="1" x14ac:dyDescent="0.25">
      <c r="N5427" s="21">
        <v>42264</v>
      </c>
      <c r="O5427" s="17">
        <v>1.6E-2</v>
      </c>
    </row>
    <row r="5428" spans="14:15" ht="12.65" customHeight="1" x14ac:dyDescent="0.25">
      <c r="N5428" s="21">
        <v>42265</v>
      </c>
      <c r="O5428" s="17">
        <v>1.6E-2</v>
      </c>
    </row>
    <row r="5429" spans="14:15" ht="12.65" customHeight="1" x14ac:dyDescent="0.25">
      <c r="N5429" s="21">
        <v>42268</v>
      </c>
      <c r="O5429" s="17">
        <v>1.6E-2</v>
      </c>
    </row>
    <row r="5430" spans="14:15" ht="12.65" customHeight="1" x14ac:dyDescent="0.25">
      <c r="N5430" s="21">
        <v>42269</v>
      </c>
      <c r="O5430" s="17">
        <v>1.6E-2</v>
      </c>
    </row>
    <row r="5431" spans="14:15" ht="12.65" customHeight="1" x14ac:dyDescent="0.25">
      <c r="N5431" s="21">
        <v>42270</v>
      </c>
      <c r="O5431" s="17">
        <v>1.6E-2</v>
      </c>
    </row>
    <row r="5432" spans="14:15" ht="12.65" customHeight="1" x14ac:dyDescent="0.25">
      <c r="N5432" s="21">
        <v>42271</v>
      </c>
      <c r="O5432" s="17">
        <v>1.6E-2</v>
      </c>
    </row>
    <row r="5433" spans="14:15" ht="12.65" customHeight="1" x14ac:dyDescent="0.25">
      <c r="N5433" s="21">
        <v>42272</v>
      </c>
      <c r="O5433" s="17">
        <v>1.6E-2</v>
      </c>
    </row>
    <row r="5434" spans="14:15" ht="12.65" customHeight="1" x14ac:dyDescent="0.25">
      <c r="N5434" s="21">
        <v>42277</v>
      </c>
      <c r="O5434" s="17">
        <v>1.5900000000000001E-2</v>
      </c>
    </row>
    <row r="5435" spans="14:15" ht="12.65" customHeight="1" x14ac:dyDescent="0.25">
      <c r="N5435" s="21">
        <v>42278</v>
      </c>
      <c r="O5435" s="17">
        <v>1.5900000000000001E-2</v>
      </c>
    </row>
    <row r="5436" spans="14:15" ht="12.65" customHeight="1" x14ac:dyDescent="0.25">
      <c r="N5436" s="21">
        <v>42279</v>
      </c>
      <c r="O5436" s="17">
        <v>1.5900000000000001E-2</v>
      </c>
    </row>
    <row r="5437" spans="14:15" ht="12.65" customHeight="1" x14ac:dyDescent="0.25">
      <c r="N5437" s="21">
        <v>42282</v>
      </c>
      <c r="O5437" s="17">
        <v>1.5900000000000001E-2</v>
      </c>
    </row>
    <row r="5438" spans="14:15" ht="12.65" customHeight="1" x14ac:dyDescent="0.25">
      <c r="N5438" s="21">
        <v>42283</v>
      </c>
      <c r="O5438" s="17">
        <v>1.5900000000000001E-2</v>
      </c>
    </row>
    <row r="5439" spans="14:15" ht="12.65" customHeight="1" x14ac:dyDescent="0.25">
      <c r="N5439" s="21">
        <v>42284</v>
      </c>
      <c r="O5439" s="17">
        <v>1.5900000000000001E-2</v>
      </c>
    </row>
    <row r="5440" spans="14:15" ht="12.65" customHeight="1" x14ac:dyDescent="0.25">
      <c r="N5440" s="21">
        <v>42285</v>
      </c>
      <c r="O5440" s="17">
        <v>1.5900000000000001E-2</v>
      </c>
    </row>
    <row r="5441" spans="14:15" ht="12.65" customHeight="1" x14ac:dyDescent="0.25">
      <c r="N5441" s="21">
        <v>42289</v>
      </c>
      <c r="O5441" s="17">
        <v>1.5900000000000001E-2</v>
      </c>
    </row>
    <row r="5442" spans="14:15" ht="12.65" customHeight="1" x14ac:dyDescent="0.25">
      <c r="N5442" s="21">
        <v>42290</v>
      </c>
      <c r="O5442" s="17">
        <v>1.5800000000000002E-2</v>
      </c>
    </row>
    <row r="5443" spans="14:15" ht="12.65" customHeight="1" x14ac:dyDescent="0.25">
      <c r="N5443" s="21">
        <v>42291</v>
      </c>
      <c r="O5443" s="17">
        <v>1.5699999999999999E-2</v>
      </c>
    </row>
    <row r="5444" spans="14:15" ht="12.65" customHeight="1" x14ac:dyDescent="0.25">
      <c r="N5444" s="21">
        <v>42292</v>
      </c>
      <c r="O5444" s="17">
        <v>1.5699999999999999E-2</v>
      </c>
    </row>
    <row r="5445" spans="14:15" ht="12.65" customHeight="1" x14ac:dyDescent="0.25">
      <c r="N5445" s="21">
        <v>42293</v>
      </c>
      <c r="O5445" s="17">
        <v>1.5699999999999999E-2</v>
      </c>
    </row>
    <row r="5446" spans="14:15" ht="12.65" customHeight="1" x14ac:dyDescent="0.25">
      <c r="N5446" s="21">
        <v>42296</v>
      </c>
      <c r="O5446" s="17">
        <v>1.5699999999999999E-2</v>
      </c>
    </row>
    <row r="5447" spans="14:15" ht="12.65" customHeight="1" x14ac:dyDescent="0.25">
      <c r="N5447" s="21">
        <v>42297</v>
      </c>
      <c r="O5447" s="17">
        <v>1.5699999999999999E-2</v>
      </c>
    </row>
    <row r="5448" spans="14:15" ht="12.65" customHeight="1" x14ac:dyDescent="0.25">
      <c r="N5448" s="21">
        <v>42298</v>
      </c>
      <c r="O5448" s="17">
        <v>1.5699999999999999E-2</v>
      </c>
    </row>
    <row r="5449" spans="14:15" ht="12.65" customHeight="1" x14ac:dyDescent="0.25">
      <c r="N5449" s="21">
        <v>42299</v>
      </c>
      <c r="O5449" s="17">
        <v>1.5699999999999999E-2</v>
      </c>
    </row>
    <row r="5450" spans="14:15" ht="12.65" customHeight="1" x14ac:dyDescent="0.25">
      <c r="N5450" s="21">
        <v>42300</v>
      </c>
      <c r="O5450" s="17">
        <v>1.5699999999999999E-2</v>
      </c>
    </row>
    <row r="5451" spans="14:15" ht="12.65" customHeight="1" x14ac:dyDescent="0.25">
      <c r="N5451" s="21">
        <v>42303</v>
      </c>
      <c r="O5451" s="17">
        <v>1.5699999999999999E-2</v>
      </c>
    </row>
    <row r="5452" spans="14:15" ht="12.65" customHeight="1" x14ac:dyDescent="0.25">
      <c r="N5452" s="21">
        <v>42304</v>
      </c>
      <c r="O5452" s="17">
        <v>1.5699999999999999E-2</v>
      </c>
    </row>
    <row r="5453" spans="14:15" ht="12.65" customHeight="1" x14ac:dyDescent="0.25">
      <c r="N5453" s="21">
        <v>42305</v>
      </c>
      <c r="O5453" s="17">
        <v>1.5699999999999999E-2</v>
      </c>
    </row>
    <row r="5454" spans="14:15" ht="12.65" customHeight="1" x14ac:dyDescent="0.25">
      <c r="N5454" s="21">
        <v>42306</v>
      </c>
      <c r="O5454" s="17">
        <v>1.5699999999999999E-2</v>
      </c>
    </row>
    <row r="5455" spans="14:15" ht="12.65" customHeight="1" x14ac:dyDescent="0.25">
      <c r="N5455" s="21">
        <v>42307</v>
      </c>
      <c r="O5455" s="17">
        <v>1.5699999999999999E-2</v>
      </c>
    </row>
    <row r="5456" spans="14:15" ht="12.65" customHeight="1" x14ac:dyDescent="0.25">
      <c r="N5456" s="21">
        <v>42310</v>
      </c>
      <c r="O5456" s="17">
        <v>1.5699999999999999E-2</v>
      </c>
    </row>
    <row r="5457" spans="14:15" ht="12.65" customHeight="1" x14ac:dyDescent="0.25">
      <c r="N5457" s="21">
        <v>42311</v>
      </c>
      <c r="O5457" s="17">
        <v>1.5699999999999999E-2</v>
      </c>
    </row>
    <row r="5458" spans="14:15" ht="12.65" customHeight="1" x14ac:dyDescent="0.25">
      <c r="N5458" s="21">
        <v>42312</v>
      </c>
      <c r="O5458" s="17">
        <v>1.5699999999999999E-2</v>
      </c>
    </row>
    <row r="5459" spans="14:15" ht="12.65" customHeight="1" x14ac:dyDescent="0.25">
      <c r="N5459" s="21">
        <v>42313</v>
      </c>
      <c r="O5459" s="17">
        <v>1.5699999999999999E-2</v>
      </c>
    </row>
    <row r="5460" spans="14:15" ht="12.65" customHeight="1" x14ac:dyDescent="0.25">
      <c r="N5460" s="21">
        <v>42314</v>
      </c>
      <c r="O5460" s="17">
        <v>1.5699999999999999E-2</v>
      </c>
    </row>
    <row r="5461" spans="14:15" ht="12.65" customHeight="1" x14ac:dyDescent="0.25">
      <c r="N5461" s="21">
        <v>42317</v>
      </c>
      <c r="O5461" s="17">
        <v>1.5699999999999999E-2</v>
      </c>
    </row>
    <row r="5462" spans="14:15" ht="12.65" customHeight="1" x14ac:dyDescent="0.25">
      <c r="N5462" s="21">
        <v>42318</v>
      </c>
      <c r="O5462" s="17">
        <v>1.5699999999999999E-2</v>
      </c>
    </row>
    <row r="5463" spans="14:15" ht="12.65" customHeight="1" x14ac:dyDescent="0.25">
      <c r="N5463" s="21">
        <v>42319</v>
      </c>
      <c r="O5463" s="17">
        <v>1.5699999999999999E-2</v>
      </c>
    </row>
    <row r="5464" spans="14:15" ht="12.65" customHeight="1" x14ac:dyDescent="0.25">
      <c r="N5464" s="21">
        <v>42320</v>
      </c>
      <c r="O5464" s="17">
        <v>1.5800000000000002E-2</v>
      </c>
    </row>
    <row r="5465" spans="14:15" ht="12.65" customHeight="1" x14ac:dyDescent="0.25">
      <c r="N5465" s="21">
        <v>42321</v>
      </c>
      <c r="O5465" s="17">
        <v>1.5800000000000002E-2</v>
      </c>
    </row>
    <row r="5466" spans="14:15" ht="12.65" customHeight="1" x14ac:dyDescent="0.25">
      <c r="N5466" s="21">
        <v>42324</v>
      </c>
      <c r="O5466" s="17">
        <v>1.5800000000000002E-2</v>
      </c>
    </row>
    <row r="5467" spans="14:15" ht="12.65" customHeight="1" x14ac:dyDescent="0.25">
      <c r="N5467" s="21">
        <v>42325</v>
      </c>
      <c r="O5467" s="17">
        <v>1.5800000000000002E-2</v>
      </c>
    </row>
    <row r="5468" spans="14:15" ht="12.65" customHeight="1" x14ac:dyDescent="0.25">
      <c r="N5468" s="21">
        <v>42326</v>
      </c>
      <c r="O5468" s="17">
        <v>1.5800000000000002E-2</v>
      </c>
    </row>
    <row r="5469" spans="14:15" ht="12.65" customHeight="1" x14ac:dyDescent="0.25">
      <c r="N5469" s="21">
        <v>42327</v>
      </c>
      <c r="O5469" s="17">
        <v>1.5800000000000002E-2</v>
      </c>
    </row>
    <row r="5470" spans="14:15" ht="12.65" customHeight="1" x14ac:dyDescent="0.25">
      <c r="N5470" s="21">
        <v>42328</v>
      </c>
      <c r="O5470" s="17">
        <v>1.5800000000000002E-2</v>
      </c>
    </row>
    <row r="5471" spans="14:15" ht="12.65" customHeight="1" x14ac:dyDescent="0.25">
      <c r="N5471" s="21">
        <v>42331</v>
      </c>
      <c r="O5471" s="17">
        <v>1.5900000000000001E-2</v>
      </c>
    </row>
    <row r="5472" spans="14:15" ht="12.65" customHeight="1" x14ac:dyDescent="0.25">
      <c r="N5472" s="21">
        <v>42332</v>
      </c>
      <c r="O5472" s="17">
        <v>1.5900000000000001E-2</v>
      </c>
    </row>
    <row r="5473" spans="14:15" ht="12.65" customHeight="1" x14ac:dyDescent="0.25">
      <c r="N5473" s="21">
        <v>42333</v>
      </c>
      <c r="O5473" s="17">
        <v>1.5900000000000001E-2</v>
      </c>
    </row>
    <row r="5474" spans="14:15" ht="12.65" customHeight="1" x14ac:dyDescent="0.25">
      <c r="N5474" s="21">
        <v>42334</v>
      </c>
      <c r="O5474" s="17">
        <v>1.6199999999999999E-2</v>
      </c>
    </row>
    <row r="5475" spans="14:15" ht="12.65" customHeight="1" x14ac:dyDescent="0.25">
      <c r="N5475" s="21">
        <v>42335</v>
      </c>
      <c r="O5475" s="17">
        <v>1.6199999999999999E-2</v>
      </c>
    </row>
    <row r="5476" spans="14:15" ht="12.65" customHeight="1" x14ac:dyDescent="0.25">
      <c r="N5476" s="21">
        <v>42338</v>
      </c>
      <c r="O5476" s="17">
        <v>1.66E-2</v>
      </c>
    </row>
    <row r="5477" spans="14:15" ht="12.65" customHeight="1" x14ac:dyDescent="0.25">
      <c r="N5477" s="21">
        <v>42339</v>
      </c>
      <c r="O5477" s="17">
        <v>1.67E-2</v>
      </c>
    </row>
    <row r="5478" spans="14:15" ht="12.65" customHeight="1" x14ac:dyDescent="0.25">
      <c r="N5478" s="21">
        <v>42340</v>
      </c>
      <c r="O5478" s="17">
        <v>1.67E-2</v>
      </c>
    </row>
    <row r="5479" spans="14:15" ht="12.65" customHeight="1" x14ac:dyDescent="0.25">
      <c r="N5479" s="21">
        <v>42341</v>
      </c>
      <c r="O5479" s="17">
        <v>1.67E-2</v>
      </c>
    </row>
    <row r="5480" spans="14:15" ht="12.65" customHeight="1" x14ac:dyDescent="0.25">
      <c r="N5480" s="21">
        <v>42342</v>
      </c>
      <c r="O5480" s="17">
        <v>1.67E-2</v>
      </c>
    </row>
    <row r="5481" spans="14:15" ht="12.65" customHeight="1" x14ac:dyDescent="0.25">
      <c r="N5481" s="21">
        <v>42345</v>
      </c>
      <c r="O5481" s="17">
        <v>1.67E-2</v>
      </c>
    </row>
    <row r="5482" spans="14:15" ht="12.65" customHeight="1" x14ac:dyDescent="0.25">
      <c r="N5482" s="21">
        <v>42346</v>
      </c>
      <c r="O5482" s="17">
        <v>1.67E-2</v>
      </c>
    </row>
    <row r="5483" spans="14:15" ht="12.65" customHeight="1" x14ac:dyDescent="0.25">
      <c r="N5483" s="21">
        <v>42347</v>
      </c>
      <c r="O5483" s="17">
        <v>1.67E-2</v>
      </c>
    </row>
    <row r="5484" spans="14:15" ht="12.65" customHeight="1" x14ac:dyDescent="0.25">
      <c r="N5484" s="21">
        <v>42348</v>
      </c>
      <c r="O5484" s="17">
        <v>1.67E-2</v>
      </c>
    </row>
    <row r="5485" spans="14:15" ht="12.65" customHeight="1" x14ac:dyDescent="0.25">
      <c r="N5485" s="21">
        <v>42349</v>
      </c>
      <c r="O5485" s="17">
        <v>1.67E-2</v>
      </c>
    </row>
    <row r="5486" spans="14:15" ht="12.65" customHeight="1" x14ac:dyDescent="0.25">
      <c r="N5486" s="21">
        <v>42352</v>
      </c>
      <c r="O5486" s="17">
        <v>1.67E-2</v>
      </c>
    </row>
    <row r="5487" spans="14:15" ht="12.65" customHeight="1" x14ac:dyDescent="0.25">
      <c r="N5487" s="21">
        <v>42353</v>
      </c>
      <c r="O5487" s="17">
        <v>1.67E-2</v>
      </c>
    </row>
    <row r="5488" spans="14:15" ht="12.65" customHeight="1" x14ac:dyDescent="0.25">
      <c r="N5488" s="21">
        <v>42354</v>
      </c>
      <c r="O5488" s="17">
        <v>1.67E-2</v>
      </c>
    </row>
    <row r="5489" spans="14:15" ht="12.65" customHeight="1" x14ac:dyDescent="0.25">
      <c r="N5489" s="21">
        <v>42355</v>
      </c>
      <c r="O5489" s="17">
        <v>1.67E-2</v>
      </c>
    </row>
    <row r="5490" spans="14:15" ht="12.65" customHeight="1" x14ac:dyDescent="0.25">
      <c r="N5490" s="21">
        <v>42356</v>
      </c>
      <c r="O5490" s="17">
        <v>1.67E-2</v>
      </c>
    </row>
    <row r="5491" spans="14:15" ht="12.65" customHeight="1" x14ac:dyDescent="0.25">
      <c r="N5491" s="21">
        <v>42359</v>
      </c>
      <c r="O5491" s="17">
        <v>1.67E-2</v>
      </c>
    </row>
    <row r="5492" spans="14:15" ht="12.65" customHeight="1" x14ac:dyDescent="0.25">
      <c r="N5492" s="21">
        <v>42360</v>
      </c>
      <c r="O5492" s="17">
        <v>1.67E-2</v>
      </c>
    </row>
    <row r="5493" spans="14:15" ht="12.65" customHeight="1" x14ac:dyDescent="0.25">
      <c r="N5493" s="21">
        <v>42361</v>
      </c>
      <c r="O5493" s="17">
        <v>1.67E-2</v>
      </c>
    </row>
    <row r="5494" spans="14:15" ht="12.65" customHeight="1" x14ac:dyDescent="0.25">
      <c r="N5494" s="21">
        <v>42362</v>
      </c>
      <c r="O5494" s="17">
        <v>1.67E-2</v>
      </c>
    </row>
    <row r="5495" spans="14:15" ht="12.65" customHeight="1" x14ac:dyDescent="0.25">
      <c r="N5495" s="21">
        <v>42366</v>
      </c>
      <c r="O5495" s="17">
        <v>1.67E-2</v>
      </c>
    </row>
    <row r="5496" spans="14:15" ht="12.65" customHeight="1" x14ac:dyDescent="0.25">
      <c r="N5496" s="21">
        <v>42367</v>
      </c>
      <c r="O5496" s="17">
        <v>1.67E-2</v>
      </c>
    </row>
    <row r="5497" spans="14:15" ht="12.65" customHeight="1" x14ac:dyDescent="0.25">
      <c r="N5497" s="21">
        <v>42368</v>
      </c>
      <c r="O5497" s="17">
        <v>1.67E-2</v>
      </c>
    </row>
    <row r="5498" spans="14:15" ht="12.65" customHeight="1" x14ac:dyDescent="0.25">
      <c r="N5498" s="21">
        <v>42369</v>
      </c>
      <c r="O5498" s="17">
        <v>1.67E-2</v>
      </c>
    </row>
    <row r="5499" spans="14:15" ht="12.65" customHeight="1" x14ac:dyDescent="0.25">
      <c r="N5499" s="21">
        <v>42373</v>
      </c>
      <c r="O5499" s="17">
        <v>1.67E-2</v>
      </c>
    </row>
    <row r="5500" spans="14:15" ht="12.65" customHeight="1" x14ac:dyDescent="0.25">
      <c r="N5500" s="21">
        <v>42374</v>
      </c>
      <c r="O5500" s="17">
        <v>1.67E-2</v>
      </c>
    </row>
    <row r="5501" spans="14:15" ht="12.65" customHeight="1" x14ac:dyDescent="0.25">
      <c r="N5501" s="21">
        <v>42375</v>
      </c>
      <c r="O5501" s="17">
        <v>1.67E-2</v>
      </c>
    </row>
    <row r="5502" spans="14:15" ht="12.65" customHeight="1" x14ac:dyDescent="0.25">
      <c r="N5502" s="21">
        <v>42376</v>
      </c>
      <c r="O5502" s="17">
        <v>1.67E-2</v>
      </c>
    </row>
    <row r="5503" spans="14:15" ht="12.65" customHeight="1" x14ac:dyDescent="0.25">
      <c r="N5503" s="21">
        <v>42377</v>
      </c>
      <c r="O5503" s="17">
        <v>1.67E-2</v>
      </c>
    </row>
    <row r="5504" spans="14:15" ht="12.65" customHeight="1" x14ac:dyDescent="0.25">
      <c r="N5504" s="21">
        <v>42380</v>
      </c>
      <c r="O5504" s="17">
        <v>1.67E-2</v>
      </c>
    </row>
    <row r="5505" spans="14:15" ht="12.65" customHeight="1" x14ac:dyDescent="0.25">
      <c r="N5505" s="21">
        <v>42381</v>
      </c>
      <c r="O5505" s="17">
        <v>1.67E-2</v>
      </c>
    </row>
    <row r="5506" spans="14:15" ht="12.65" customHeight="1" x14ac:dyDescent="0.25">
      <c r="N5506" s="21">
        <v>42382</v>
      </c>
      <c r="O5506" s="17">
        <v>1.67E-2</v>
      </c>
    </row>
    <row r="5507" spans="14:15" ht="12.65" customHeight="1" x14ac:dyDescent="0.25">
      <c r="N5507" s="21">
        <v>42383</v>
      </c>
      <c r="O5507" s="17">
        <v>1.67E-2</v>
      </c>
    </row>
    <row r="5508" spans="14:15" ht="12.65" customHeight="1" x14ac:dyDescent="0.25">
      <c r="N5508" s="21">
        <v>42384</v>
      </c>
      <c r="O5508" s="17">
        <v>1.67E-2</v>
      </c>
    </row>
    <row r="5509" spans="14:15" ht="12.65" customHeight="1" x14ac:dyDescent="0.25">
      <c r="N5509" s="21">
        <v>42387</v>
      </c>
      <c r="O5509" s="17">
        <v>1.67E-2</v>
      </c>
    </row>
    <row r="5510" spans="14:15" ht="12.65" customHeight="1" x14ac:dyDescent="0.25">
      <c r="N5510" s="21">
        <v>42388</v>
      </c>
      <c r="O5510" s="17">
        <v>1.67E-2</v>
      </c>
    </row>
    <row r="5511" spans="14:15" ht="12.65" customHeight="1" x14ac:dyDescent="0.25">
      <c r="N5511" s="21">
        <v>42389</v>
      </c>
      <c r="O5511" s="17">
        <v>1.67E-2</v>
      </c>
    </row>
    <row r="5512" spans="14:15" ht="12.65" customHeight="1" x14ac:dyDescent="0.25">
      <c r="N5512" s="21">
        <v>42390</v>
      </c>
      <c r="O5512" s="17">
        <v>1.67E-2</v>
      </c>
    </row>
    <row r="5513" spans="14:15" ht="12.65" customHeight="1" x14ac:dyDescent="0.25">
      <c r="N5513" s="21">
        <v>42391</v>
      </c>
      <c r="O5513" s="17">
        <v>1.67E-2</v>
      </c>
    </row>
    <row r="5514" spans="14:15" ht="12.65" customHeight="1" x14ac:dyDescent="0.25">
      <c r="N5514" s="21">
        <v>42394</v>
      </c>
      <c r="O5514" s="17">
        <v>1.6500000000000001E-2</v>
      </c>
    </row>
    <row r="5515" spans="14:15" ht="12.65" customHeight="1" x14ac:dyDescent="0.25">
      <c r="N5515" s="21">
        <v>42395</v>
      </c>
      <c r="O5515" s="17">
        <v>1.6500000000000001E-2</v>
      </c>
    </row>
    <row r="5516" spans="14:15" ht="12.65" customHeight="1" x14ac:dyDescent="0.25">
      <c r="N5516" s="21">
        <v>42396</v>
      </c>
      <c r="O5516" s="17">
        <v>1.6500000000000001E-2</v>
      </c>
    </row>
    <row r="5517" spans="14:15" ht="12.65" customHeight="1" x14ac:dyDescent="0.25">
      <c r="N5517" s="21">
        <v>42397</v>
      </c>
      <c r="O5517" s="17">
        <v>1.6500000000000001E-2</v>
      </c>
    </row>
    <row r="5518" spans="14:15" ht="12.65" customHeight="1" x14ac:dyDescent="0.25">
      <c r="N5518" s="21">
        <v>42398</v>
      </c>
      <c r="O5518" s="17">
        <v>1.6500000000000001E-2</v>
      </c>
    </row>
    <row r="5519" spans="14:15" ht="12.65" customHeight="1" x14ac:dyDescent="0.25">
      <c r="N5519" s="21">
        <v>42401</v>
      </c>
      <c r="O5519" s="17">
        <v>1.6500000000000001E-2</v>
      </c>
    </row>
    <row r="5520" spans="14:15" ht="12.65" customHeight="1" x14ac:dyDescent="0.25">
      <c r="N5520" s="21">
        <v>42402</v>
      </c>
      <c r="O5520" s="17">
        <v>1.6500000000000001E-2</v>
      </c>
    </row>
    <row r="5521" spans="14:15" ht="12.65" customHeight="1" x14ac:dyDescent="0.25">
      <c r="N5521" s="21">
        <v>42403</v>
      </c>
      <c r="O5521" s="17">
        <v>1.6500000000000001E-2</v>
      </c>
    </row>
    <row r="5522" spans="14:15" ht="12.65" customHeight="1" x14ac:dyDescent="0.25">
      <c r="N5522" s="21">
        <v>42404</v>
      </c>
      <c r="O5522" s="17">
        <v>1.6500000000000001E-2</v>
      </c>
    </row>
    <row r="5523" spans="14:15" ht="12.65" customHeight="1" x14ac:dyDescent="0.25">
      <c r="N5523" s="21">
        <v>42405</v>
      </c>
      <c r="O5523" s="17">
        <v>1.6500000000000001E-2</v>
      </c>
    </row>
    <row r="5524" spans="14:15" ht="12.65" customHeight="1" x14ac:dyDescent="0.25">
      <c r="N5524" s="21">
        <v>42411</v>
      </c>
      <c r="O5524" s="17">
        <v>1.6400000000000001E-2</v>
      </c>
    </row>
    <row r="5525" spans="14:15" ht="12.65" customHeight="1" x14ac:dyDescent="0.25">
      <c r="N5525" s="21">
        <v>42412</v>
      </c>
      <c r="O5525" s="17">
        <v>1.6400000000000001E-2</v>
      </c>
    </row>
    <row r="5526" spans="14:15" ht="12.65" customHeight="1" x14ac:dyDescent="0.25">
      <c r="N5526" s="21">
        <v>42415</v>
      </c>
      <c r="O5526" s="17">
        <v>1.6400000000000001E-2</v>
      </c>
    </row>
    <row r="5527" spans="14:15" ht="12.65" customHeight="1" x14ac:dyDescent="0.25">
      <c r="N5527" s="21">
        <v>42416</v>
      </c>
      <c r="O5527" s="17">
        <v>1.6299999999999999E-2</v>
      </c>
    </row>
    <row r="5528" spans="14:15" ht="12.65" customHeight="1" x14ac:dyDescent="0.25">
      <c r="N5528" s="21">
        <v>42417</v>
      </c>
      <c r="O5528" s="17">
        <v>1.6299999999999999E-2</v>
      </c>
    </row>
    <row r="5529" spans="14:15" ht="12.65" customHeight="1" x14ac:dyDescent="0.25">
      <c r="N5529" s="21">
        <v>42418</v>
      </c>
      <c r="O5529" s="17">
        <v>1.6299999999999999E-2</v>
      </c>
    </row>
    <row r="5530" spans="14:15" ht="12.65" customHeight="1" x14ac:dyDescent="0.25">
      <c r="N5530" s="21">
        <v>42419</v>
      </c>
      <c r="O5530" s="17">
        <v>1.6299999999999999E-2</v>
      </c>
    </row>
    <row r="5531" spans="14:15" ht="12.65" customHeight="1" x14ac:dyDescent="0.25">
      <c r="N5531" s="21">
        <v>42422</v>
      </c>
      <c r="O5531" s="17">
        <v>1.6299999999999999E-2</v>
      </c>
    </row>
    <row r="5532" spans="14:15" ht="12.65" customHeight="1" x14ac:dyDescent="0.25">
      <c r="N5532" s="21">
        <v>42423</v>
      </c>
      <c r="O5532" s="17">
        <v>1.6299999999999999E-2</v>
      </c>
    </row>
    <row r="5533" spans="14:15" ht="12.65" customHeight="1" x14ac:dyDescent="0.25">
      <c r="N5533" s="21">
        <v>42424</v>
      </c>
      <c r="O5533" s="17">
        <v>1.6299999999999999E-2</v>
      </c>
    </row>
    <row r="5534" spans="14:15" ht="12.65" customHeight="1" x14ac:dyDescent="0.25">
      <c r="N5534" s="21">
        <v>42425</v>
      </c>
      <c r="O5534" s="17">
        <v>1.6299999999999999E-2</v>
      </c>
    </row>
    <row r="5535" spans="14:15" ht="12.65" customHeight="1" x14ac:dyDescent="0.25">
      <c r="N5535" s="21">
        <v>42426</v>
      </c>
      <c r="O5535" s="17">
        <v>1.6299999999999999E-2</v>
      </c>
    </row>
    <row r="5536" spans="14:15" ht="12.65" customHeight="1" x14ac:dyDescent="0.25">
      <c r="N5536" s="21">
        <v>42429</v>
      </c>
      <c r="O5536" s="17">
        <v>1.6299999999999999E-2</v>
      </c>
    </row>
    <row r="5537" spans="14:15" ht="12.65" customHeight="1" x14ac:dyDescent="0.25">
      <c r="N5537" s="21">
        <v>42431</v>
      </c>
      <c r="O5537" s="17">
        <v>1.6299999999999999E-2</v>
      </c>
    </row>
    <row r="5538" spans="14:15" ht="12.65" customHeight="1" x14ac:dyDescent="0.25">
      <c r="N5538" s="21">
        <v>42432</v>
      </c>
      <c r="O5538" s="17">
        <v>1.6299999999999999E-2</v>
      </c>
    </row>
    <row r="5539" spans="14:15" ht="12.65" customHeight="1" x14ac:dyDescent="0.25">
      <c r="N5539" s="21">
        <v>42433</v>
      </c>
      <c r="O5539" s="17">
        <v>1.6299999999999999E-2</v>
      </c>
    </row>
    <row r="5540" spans="14:15" ht="12.65" customHeight="1" x14ac:dyDescent="0.25">
      <c r="N5540" s="21">
        <v>42436</v>
      </c>
      <c r="O5540" s="17">
        <v>1.6299999999999999E-2</v>
      </c>
    </row>
    <row r="5541" spans="14:15" ht="12.65" customHeight="1" x14ac:dyDescent="0.25">
      <c r="N5541" s="21">
        <v>42437</v>
      </c>
      <c r="O5541" s="17">
        <v>1.6299999999999999E-2</v>
      </c>
    </row>
    <row r="5542" spans="14:15" ht="12.65" customHeight="1" x14ac:dyDescent="0.25">
      <c r="N5542" s="21">
        <v>42438</v>
      </c>
      <c r="O5542" s="17">
        <v>1.6299999999999999E-2</v>
      </c>
    </row>
    <row r="5543" spans="14:15" ht="12.65" customHeight="1" x14ac:dyDescent="0.25">
      <c r="N5543" s="21">
        <v>42439</v>
      </c>
      <c r="O5543" s="17">
        <v>1.6299999999999999E-2</v>
      </c>
    </row>
    <row r="5544" spans="14:15" ht="12.65" customHeight="1" x14ac:dyDescent="0.25">
      <c r="N5544" s="21">
        <v>42440</v>
      </c>
      <c r="O5544" s="17">
        <v>1.6299999999999999E-2</v>
      </c>
    </row>
    <row r="5545" spans="14:15" ht="12.65" customHeight="1" x14ac:dyDescent="0.25">
      <c r="N5545" s="21">
        <v>42443</v>
      </c>
      <c r="O5545" s="17">
        <v>1.6299999999999999E-2</v>
      </c>
    </row>
    <row r="5546" spans="14:15" ht="12.65" customHeight="1" x14ac:dyDescent="0.25">
      <c r="N5546" s="21">
        <v>42444</v>
      </c>
      <c r="O5546" s="17">
        <v>1.6299999999999999E-2</v>
      </c>
    </row>
    <row r="5547" spans="14:15" ht="12.65" customHeight="1" x14ac:dyDescent="0.25">
      <c r="N5547" s="21">
        <v>42445</v>
      </c>
      <c r="O5547" s="17">
        <v>1.6299999999999999E-2</v>
      </c>
    </row>
    <row r="5548" spans="14:15" ht="12.65" customHeight="1" x14ac:dyDescent="0.25">
      <c r="N5548" s="21">
        <v>42446</v>
      </c>
      <c r="O5548" s="17">
        <v>1.6299999999999999E-2</v>
      </c>
    </row>
    <row r="5549" spans="14:15" ht="12.65" customHeight="1" x14ac:dyDescent="0.25">
      <c r="N5549" s="21">
        <v>42447</v>
      </c>
      <c r="O5549" s="17">
        <v>1.6299999999999999E-2</v>
      </c>
    </row>
    <row r="5550" spans="14:15" ht="12.65" customHeight="1" x14ac:dyDescent="0.25">
      <c r="N5550" s="21">
        <v>42450</v>
      </c>
      <c r="O5550" s="17">
        <v>1.6299999999999999E-2</v>
      </c>
    </row>
    <row r="5551" spans="14:15" ht="12.65" customHeight="1" x14ac:dyDescent="0.25">
      <c r="N5551" s="21">
        <v>42451</v>
      </c>
      <c r="O5551" s="17">
        <v>1.6299999999999999E-2</v>
      </c>
    </row>
    <row r="5552" spans="14:15" ht="12.65" customHeight="1" x14ac:dyDescent="0.25">
      <c r="N5552" s="21">
        <v>42452</v>
      </c>
      <c r="O5552" s="17">
        <v>1.6299999999999999E-2</v>
      </c>
    </row>
    <row r="5553" spans="14:15" ht="12.65" customHeight="1" x14ac:dyDescent="0.25">
      <c r="N5553" s="21">
        <v>42453</v>
      </c>
      <c r="O5553" s="17">
        <v>1.6299999999999999E-2</v>
      </c>
    </row>
    <row r="5554" spans="14:15" ht="12.65" customHeight="1" x14ac:dyDescent="0.25">
      <c r="N5554" s="21">
        <v>42454</v>
      </c>
      <c r="O5554" s="17">
        <v>1.6299999999999999E-2</v>
      </c>
    </row>
    <row r="5555" spans="14:15" ht="12.65" customHeight="1" x14ac:dyDescent="0.25">
      <c r="N5555" s="21">
        <v>42457</v>
      </c>
      <c r="O5555" s="17">
        <v>1.61E-2</v>
      </c>
    </row>
    <row r="5556" spans="14:15" ht="12.65" customHeight="1" x14ac:dyDescent="0.25">
      <c r="N5556" s="21">
        <v>42458</v>
      </c>
      <c r="O5556" s="17">
        <v>1.61E-2</v>
      </c>
    </row>
    <row r="5557" spans="14:15" ht="12.65" customHeight="1" x14ac:dyDescent="0.25">
      <c r="N5557" s="21">
        <v>42459</v>
      </c>
      <c r="O5557" s="17">
        <v>1.61E-2</v>
      </c>
    </row>
    <row r="5558" spans="14:15" ht="12.65" customHeight="1" x14ac:dyDescent="0.25">
      <c r="N5558" s="21">
        <v>42460</v>
      </c>
      <c r="O5558" s="17">
        <v>1.61E-2</v>
      </c>
    </row>
    <row r="5559" spans="14:15" ht="12.65" customHeight="1" x14ac:dyDescent="0.25">
      <c r="N5559" s="21">
        <v>42461</v>
      </c>
      <c r="O5559" s="17">
        <v>1.61E-2</v>
      </c>
    </row>
    <row r="5560" spans="14:15" ht="12.65" customHeight="1" x14ac:dyDescent="0.25">
      <c r="N5560" s="21">
        <v>42464</v>
      </c>
      <c r="O5560" s="17">
        <v>1.61E-2</v>
      </c>
    </row>
    <row r="5561" spans="14:15" ht="12.65" customHeight="1" x14ac:dyDescent="0.25">
      <c r="N5561" s="21">
        <v>42465</v>
      </c>
      <c r="O5561" s="17">
        <v>1.61E-2</v>
      </c>
    </row>
    <row r="5562" spans="14:15" ht="12.65" customHeight="1" x14ac:dyDescent="0.25">
      <c r="N5562" s="21">
        <v>42466</v>
      </c>
      <c r="O5562" s="17">
        <v>1.61E-2</v>
      </c>
    </row>
    <row r="5563" spans="14:15" ht="12.65" customHeight="1" x14ac:dyDescent="0.25">
      <c r="N5563" s="21">
        <v>42467</v>
      </c>
      <c r="O5563" s="17">
        <v>1.61E-2</v>
      </c>
    </row>
    <row r="5564" spans="14:15" ht="12.65" customHeight="1" x14ac:dyDescent="0.25">
      <c r="N5564" s="21">
        <v>42468</v>
      </c>
      <c r="O5564" s="17">
        <v>1.61E-2</v>
      </c>
    </row>
    <row r="5565" spans="14:15" ht="12.65" customHeight="1" x14ac:dyDescent="0.25">
      <c r="N5565" s="21">
        <v>42471</v>
      </c>
      <c r="O5565" s="17">
        <v>1.61E-2</v>
      </c>
    </row>
    <row r="5566" spans="14:15" ht="12.65" customHeight="1" x14ac:dyDescent="0.25">
      <c r="N5566" s="21">
        <v>42472</v>
      </c>
      <c r="O5566" s="17">
        <v>1.61E-2</v>
      </c>
    </row>
    <row r="5567" spans="14:15" ht="12.65" customHeight="1" x14ac:dyDescent="0.25">
      <c r="N5567" s="21">
        <v>42474</v>
      </c>
      <c r="O5567" s="17">
        <v>1.61E-2</v>
      </c>
    </row>
    <row r="5568" spans="14:15" ht="12.65" customHeight="1" x14ac:dyDescent="0.25">
      <c r="N5568" s="21">
        <v>42475</v>
      </c>
      <c r="O5568" s="17">
        <v>1.61E-2</v>
      </c>
    </row>
    <row r="5569" spans="14:15" ht="12.65" customHeight="1" x14ac:dyDescent="0.25">
      <c r="N5569" s="21">
        <v>42478</v>
      </c>
      <c r="O5569" s="17">
        <v>1.61E-2</v>
      </c>
    </row>
    <row r="5570" spans="14:15" ht="12.65" customHeight="1" x14ac:dyDescent="0.25">
      <c r="N5570" s="21">
        <v>42479</v>
      </c>
      <c r="O5570" s="17">
        <v>1.61E-2</v>
      </c>
    </row>
    <row r="5571" spans="14:15" ht="12.65" customHeight="1" x14ac:dyDescent="0.25">
      <c r="N5571" s="21">
        <v>42480</v>
      </c>
      <c r="O5571" s="17">
        <v>1.61E-2</v>
      </c>
    </row>
    <row r="5572" spans="14:15" ht="12.65" customHeight="1" x14ac:dyDescent="0.25">
      <c r="N5572" s="21">
        <v>42481</v>
      </c>
      <c r="O5572" s="17">
        <v>1.61E-2</v>
      </c>
    </row>
    <row r="5573" spans="14:15" ht="12.65" customHeight="1" x14ac:dyDescent="0.25">
      <c r="N5573" s="21">
        <v>42482</v>
      </c>
      <c r="O5573" s="17">
        <v>1.61E-2</v>
      </c>
    </row>
    <row r="5574" spans="14:15" ht="12.65" customHeight="1" x14ac:dyDescent="0.25">
      <c r="N5574" s="21">
        <v>42485</v>
      </c>
      <c r="O5574" s="17">
        <v>1.61E-2</v>
      </c>
    </row>
    <row r="5575" spans="14:15" ht="12.65" customHeight="1" x14ac:dyDescent="0.25">
      <c r="N5575" s="21">
        <v>42486</v>
      </c>
      <c r="O5575" s="17">
        <v>1.61E-2</v>
      </c>
    </row>
    <row r="5576" spans="14:15" ht="12.65" customHeight="1" x14ac:dyDescent="0.25">
      <c r="N5576" s="21">
        <v>42487</v>
      </c>
      <c r="O5576" s="17">
        <v>1.61E-2</v>
      </c>
    </row>
    <row r="5577" spans="14:15" ht="12.65" customHeight="1" x14ac:dyDescent="0.25">
      <c r="N5577" s="21">
        <v>42488</v>
      </c>
      <c r="O5577" s="17">
        <v>1.61E-2</v>
      </c>
    </row>
    <row r="5578" spans="14:15" ht="12.65" customHeight="1" x14ac:dyDescent="0.25">
      <c r="N5578" s="21">
        <v>42489</v>
      </c>
      <c r="O5578" s="17">
        <v>1.61E-2</v>
      </c>
    </row>
    <row r="5579" spans="14:15" ht="12.65" customHeight="1" x14ac:dyDescent="0.25">
      <c r="N5579" s="21">
        <v>42492</v>
      </c>
      <c r="O5579" s="17">
        <v>1.61E-2</v>
      </c>
    </row>
    <row r="5580" spans="14:15" ht="12.65" customHeight="1" x14ac:dyDescent="0.25">
      <c r="N5580" s="21">
        <v>42493</v>
      </c>
      <c r="O5580" s="17">
        <v>1.61E-2</v>
      </c>
    </row>
    <row r="5581" spans="14:15" ht="12.65" customHeight="1" x14ac:dyDescent="0.25">
      <c r="N5581" s="21">
        <v>42494</v>
      </c>
      <c r="O5581" s="17">
        <v>1.61E-2</v>
      </c>
    </row>
    <row r="5582" spans="14:15" ht="12.65" customHeight="1" x14ac:dyDescent="0.25">
      <c r="N5582" s="21">
        <v>42495</v>
      </c>
      <c r="O5582" s="17">
        <v>1.61E-2</v>
      </c>
    </row>
    <row r="5583" spans="14:15" ht="12.65" customHeight="1" x14ac:dyDescent="0.25">
      <c r="N5583" s="21">
        <v>42499</v>
      </c>
      <c r="O5583" s="17">
        <v>1.61E-2</v>
      </c>
    </row>
    <row r="5584" spans="14:15" ht="12.65" customHeight="1" x14ac:dyDescent="0.25">
      <c r="N5584" s="21">
        <v>42500</v>
      </c>
      <c r="O5584" s="17">
        <v>1.6E-2</v>
      </c>
    </row>
    <row r="5585" spans="14:15" ht="12.65" customHeight="1" x14ac:dyDescent="0.25">
      <c r="N5585" s="21">
        <v>42501</v>
      </c>
      <c r="O5585" s="17">
        <v>1.6E-2</v>
      </c>
    </row>
    <row r="5586" spans="14:15" ht="12.65" customHeight="1" x14ac:dyDescent="0.25">
      <c r="N5586" s="21">
        <v>42502</v>
      </c>
      <c r="O5586" s="17">
        <v>1.6E-2</v>
      </c>
    </row>
    <row r="5587" spans="14:15" ht="12.65" customHeight="1" x14ac:dyDescent="0.25">
      <c r="N5587" s="21">
        <v>42503</v>
      </c>
      <c r="O5587" s="17">
        <v>1.6E-2</v>
      </c>
    </row>
    <row r="5588" spans="14:15" ht="12.65" customHeight="1" x14ac:dyDescent="0.25">
      <c r="N5588" s="21">
        <v>42506</v>
      </c>
      <c r="O5588" s="17">
        <v>1.5800000000000002E-2</v>
      </c>
    </row>
    <row r="5589" spans="14:15" ht="12.65" customHeight="1" x14ac:dyDescent="0.25">
      <c r="N5589" s="21">
        <v>42507</v>
      </c>
      <c r="O5589" s="17">
        <v>1.5800000000000002E-2</v>
      </c>
    </row>
    <row r="5590" spans="14:15" ht="12.65" customHeight="1" x14ac:dyDescent="0.25">
      <c r="N5590" s="21">
        <v>42508</v>
      </c>
      <c r="O5590" s="17">
        <v>1.5800000000000002E-2</v>
      </c>
    </row>
    <row r="5591" spans="14:15" ht="12.65" customHeight="1" x14ac:dyDescent="0.25">
      <c r="N5591" s="21">
        <v>42509</v>
      </c>
      <c r="O5591" s="17">
        <v>1.5599999999999999E-2</v>
      </c>
    </row>
    <row r="5592" spans="14:15" ht="12.65" customHeight="1" x14ac:dyDescent="0.25">
      <c r="N5592" s="21">
        <v>42510</v>
      </c>
      <c r="O5592" s="17">
        <v>1.5599999999999999E-2</v>
      </c>
    </row>
    <row r="5593" spans="14:15" ht="12.65" customHeight="1" x14ac:dyDescent="0.25">
      <c r="N5593" s="21">
        <v>42513</v>
      </c>
      <c r="O5593" s="17">
        <v>1.5599999999999999E-2</v>
      </c>
    </row>
    <row r="5594" spans="14:15" ht="12.65" customHeight="1" x14ac:dyDescent="0.25">
      <c r="N5594" s="21">
        <v>42514</v>
      </c>
      <c r="O5594" s="17">
        <v>1.5599999999999999E-2</v>
      </c>
    </row>
    <row r="5595" spans="14:15" ht="12.65" customHeight="1" x14ac:dyDescent="0.25">
      <c r="N5595" s="21">
        <v>42515</v>
      </c>
      <c r="O5595" s="17">
        <v>1.5599999999999999E-2</v>
      </c>
    </row>
    <row r="5596" spans="14:15" ht="12.65" customHeight="1" x14ac:dyDescent="0.25">
      <c r="N5596" s="21">
        <v>42516</v>
      </c>
      <c r="O5596" s="17">
        <v>1.5599999999999999E-2</v>
      </c>
    </row>
    <row r="5597" spans="14:15" ht="12.65" customHeight="1" x14ac:dyDescent="0.25">
      <c r="N5597" s="21">
        <v>42517</v>
      </c>
      <c r="O5597" s="17">
        <v>1.5599999999999999E-2</v>
      </c>
    </row>
    <row r="5598" spans="14:15" ht="12.65" customHeight="1" x14ac:dyDescent="0.25">
      <c r="N5598" s="21">
        <v>42520</v>
      </c>
      <c r="O5598" s="17">
        <v>1.5599999999999999E-2</v>
      </c>
    </row>
    <row r="5599" spans="14:15" ht="12.65" customHeight="1" x14ac:dyDescent="0.25">
      <c r="N5599" s="21">
        <v>42521</v>
      </c>
      <c r="O5599" s="17">
        <v>1.5599999999999999E-2</v>
      </c>
    </row>
    <row r="5600" spans="14:15" ht="12.65" customHeight="1" x14ac:dyDescent="0.25">
      <c r="N5600" s="21">
        <v>42522</v>
      </c>
      <c r="O5600" s="17">
        <v>1.5599999999999999E-2</v>
      </c>
    </row>
    <row r="5601" spans="14:15" ht="12.65" customHeight="1" x14ac:dyDescent="0.25">
      <c r="N5601" s="21">
        <v>42523</v>
      </c>
      <c r="O5601" s="17">
        <v>1.5599999999999999E-2</v>
      </c>
    </row>
    <row r="5602" spans="14:15" ht="12.65" customHeight="1" x14ac:dyDescent="0.25">
      <c r="N5602" s="21">
        <v>42524</v>
      </c>
      <c r="O5602" s="17">
        <v>1.5599999999999999E-2</v>
      </c>
    </row>
    <row r="5603" spans="14:15" ht="12.65" customHeight="1" x14ac:dyDescent="0.25">
      <c r="N5603" s="21">
        <v>42528</v>
      </c>
      <c r="O5603" s="17">
        <v>1.5599999999999999E-2</v>
      </c>
    </row>
    <row r="5604" spans="14:15" ht="12.65" customHeight="1" x14ac:dyDescent="0.25">
      <c r="N5604" s="21">
        <v>42529</v>
      </c>
      <c r="O5604" s="17">
        <v>1.5599999999999999E-2</v>
      </c>
    </row>
    <row r="5605" spans="14:15" ht="12.65" customHeight="1" x14ac:dyDescent="0.25">
      <c r="N5605" s="21">
        <v>42530</v>
      </c>
      <c r="O5605" s="17">
        <v>1.3899999999999999E-2</v>
      </c>
    </row>
    <row r="5606" spans="14:15" ht="12.65" customHeight="1" x14ac:dyDescent="0.25">
      <c r="N5606" s="21">
        <v>42531</v>
      </c>
      <c r="O5606" s="17">
        <v>1.3899999999999999E-2</v>
      </c>
    </row>
    <row r="5607" spans="14:15" ht="12.65" customHeight="1" x14ac:dyDescent="0.25">
      <c r="N5607" s="21">
        <v>42534</v>
      </c>
      <c r="O5607" s="17">
        <v>1.3899999999999999E-2</v>
      </c>
    </row>
    <row r="5608" spans="14:15" ht="12.65" customHeight="1" x14ac:dyDescent="0.25">
      <c r="N5608" s="21">
        <v>42535</v>
      </c>
      <c r="O5608" s="17">
        <v>1.3899999999999999E-2</v>
      </c>
    </row>
    <row r="5609" spans="14:15" ht="12.65" customHeight="1" x14ac:dyDescent="0.25">
      <c r="N5609" s="21">
        <v>42536</v>
      </c>
      <c r="O5609" s="17">
        <v>1.3899999999999999E-2</v>
      </c>
    </row>
    <row r="5610" spans="14:15" ht="12.65" customHeight="1" x14ac:dyDescent="0.25">
      <c r="N5610" s="21">
        <v>42537</v>
      </c>
      <c r="O5610" s="17">
        <v>1.3899999999999999E-2</v>
      </c>
    </row>
    <row r="5611" spans="14:15" ht="12.65" customHeight="1" x14ac:dyDescent="0.25">
      <c r="N5611" s="21">
        <v>42538</v>
      </c>
      <c r="O5611" s="17">
        <v>1.3899999999999999E-2</v>
      </c>
    </row>
    <row r="5612" spans="14:15" ht="12.65" customHeight="1" x14ac:dyDescent="0.25">
      <c r="N5612" s="21">
        <v>42541</v>
      </c>
      <c r="O5612" s="17">
        <v>1.3899999999999999E-2</v>
      </c>
    </row>
    <row r="5613" spans="14:15" ht="12.65" customHeight="1" x14ac:dyDescent="0.25">
      <c r="N5613" s="21">
        <v>42542</v>
      </c>
      <c r="O5613" s="17">
        <v>1.3899999999999999E-2</v>
      </c>
    </row>
    <row r="5614" spans="14:15" ht="12.65" customHeight="1" x14ac:dyDescent="0.25">
      <c r="N5614" s="21">
        <v>42543</v>
      </c>
      <c r="O5614" s="17">
        <v>1.3899999999999999E-2</v>
      </c>
    </row>
    <row r="5615" spans="14:15" ht="12.65" customHeight="1" x14ac:dyDescent="0.25">
      <c r="N5615" s="21">
        <v>42544</v>
      </c>
      <c r="O5615" s="17">
        <v>1.3899999999999999E-2</v>
      </c>
    </row>
    <row r="5616" spans="14:15" ht="12.65" customHeight="1" x14ac:dyDescent="0.25">
      <c r="N5616" s="21">
        <v>42545</v>
      </c>
      <c r="O5616" s="17">
        <v>1.37E-2</v>
      </c>
    </row>
    <row r="5617" spans="14:15" ht="12.65" customHeight="1" x14ac:dyDescent="0.25">
      <c r="N5617" s="21">
        <v>42548</v>
      </c>
      <c r="O5617" s="17">
        <v>1.37E-2</v>
      </c>
    </row>
    <row r="5618" spans="14:15" ht="12.65" customHeight="1" x14ac:dyDescent="0.25">
      <c r="N5618" s="21">
        <v>42549</v>
      </c>
      <c r="O5618" s="17">
        <v>1.37E-2</v>
      </c>
    </row>
    <row r="5619" spans="14:15" ht="12.65" customHeight="1" x14ac:dyDescent="0.25">
      <c r="N5619" s="21">
        <v>42550</v>
      </c>
      <c r="O5619" s="17">
        <v>1.37E-2</v>
      </c>
    </row>
    <row r="5620" spans="14:15" ht="12.65" customHeight="1" x14ac:dyDescent="0.25">
      <c r="N5620" s="21">
        <v>42551</v>
      </c>
      <c r="O5620" s="17">
        <v>1.37E-2</v>
      </c>
    </row>
    <row r="5621" spans="14:15" ht="12.65" customHeight="1" x14ac:dyDescent="0.25">
      <c r="N5621" s="21">
        <v>42552</v>
      </c>
      <c r="O5621" s="17">
        <v>1.37E-2</v>
      </c>
    </row>
    <row r="5622" spans="14:15" ht="12.65" customHeight="1" x14ac:dyDescent="0.25">
      <c r="N5622" s="21">
        <v>42555</v>
      </c>
      <c r="O5622" s="17">
        <v>1.37E-2</v>
      </c>
    </row>
    <row r="5623" spans="14:15" ht="12.65" customHeight="1" x14ac:dyDescent="0.25">
      <c r="N5623" s="21">
        <v>42556</v>
      </c>
      <c r="O5623" s="17">
        <v>1.37E-2</v>
      </c>
    </row>
    <row r="5624" spans="14:15" ht="12.65" customHeight="1" x14ac:dyDescent="0.25">
      <c r="N5624" s="21">
        <v>42557</v>
      </c>
      <c r="O5624" s="17">
        <v>1.37E-2</v>
      </c>
    </row>
    <row r="5625" spans="14:15" ht="12.65" customHeight="1" x14ac:dyDescent="0.25">
      <c r="N5625" s="21">
        <v>42558</v>
      </c>
      <c r="O5625" s="17">
        <v>1.3599999999999999E-2</v>
      </c>
    </row>
    <row r="5626" spans="14:15" ht="12.65" customHeight="1" x14ac:dyDescent="0.25">
      <c r="N5626" s="21">
        <v>42559</v>
      </c>
      <c r="O5626" s="17">
        <v>1.3599999999999999E-2</v>
      </c>
    </row>
    <row r="5627" spans="14:15" ht="12.65" customHeight="1" x14ac:dyDescent="0.25">
      <c r="N5627" s="21">
        <v>42562</v>
      </c>
      <c r="O5627" s="17">
        <v>1.3599999999999999E-2</v>
      </c>
    </row>
    <row r="5628" spans="14:15" ht="12.65" customHeight="1" x14ac:dyDescent="0.25">
      <c r="N5628" s="21">
        <v>42563</v>
      </c>
      <c r="O5628" s="17">
        <v>1.3599999999999999E-2</v>
      </c>
    </row>
    <row r="5629" spans="14:15" ht="12.65" customHeight="1" x14ac:dyDescent="0.25">
      <c r="N5629" s="21">
        <v>42564</v>
      </c>
      <c r="O5629" s="17">
        <v>1.3599999999999999E-2</v>
      </c>
    </row>
    <row r="5630" spans="14:15" ht="12.65" customHeight="1" x14ac:dyDescent="0.25">
      <c r="N5630" s="21">
        <v>42565</v>
      </c>
      <c r="O5630" s="17">
        <v>1.3599999999999999E-2</v>
      </c>
    </row>
    <row r="5631" spans="14:15" ht="12.65" customHeight="1" x14ac:dyDescent="0.25">
      <c r="N5631" s="21">
        <v>42566</v>
      </c>
      <c r="O5631" s="17">
        <v>1.3599999999999999E-2</v>
      </c>
    </row>
    <row r="5632" spans="14:15" ht="12.65" customHeight="1" x14ac:dyDescent="0.25">
      <c r="N5632" s="21">
        <v>42569</v>
      </c>
      <c r="O5632" s="17">
        <v>1.3599999999999999E-2</v>
      </c>
    </row>
    <row r="5633" spans="14:15" ht="12.65" customHeight="1" x14ac:dyDescent="0.25">
      <c r="N5633" s="21">
        <v>42570</v>
      </c>
      <c r="O5633" s="17">
        <v>1.3599999999999999E-2</v>
      </c>
    </row>
    <row r="5634" spans="14:15" ht="12.65" customHeight="1" x14ac:dyDescent="0.25">
      <c r="N5634" s="21">
        <v>42571</v>
      </c>
      <c r="O5634" s="17">
        <v>1.3599999999999999E-2</v>
      </c>
    </row>
    <row r="5635" spans="14:15" ht="12.65" customHeight="1" x14ac:dyDescent="0.25">
      <c r="N5635" s="21">
        <v>42572</v>
      </c>
      <c r="O5635" s="17">
        <v>1.3599999999999999E-2</v>
      </c>
    </row>
    <row r="5636" spans="14:15" ht="12.65" customHeight="1" x14ac:dyDescent="0.25">
      <c r="N5636" s="21">
        <v>42573</v>
      </c>
      <c r="O5636" s="17">
        <v>1.3599999999999999E-2</v>
      </c>
    </row>
    <row r="5637" spans="14:15" ht="12.65" customHeight="1" x14ac:dyDescent="0.25">
      <c r="N5637" s="21">
        <v>42576</v>
      </c>
      <c r="O5637" s="17">
        <v>1.3599999999999999E-2</v>
      </c>
    </row>
    <row r="5638" spans="14:15" ht="12.65" customHeight="1" x14ac:dyDescent="0.25">
      <c r="N5638" s="21">
        <v>42577</v>
      </c>
      <c r="O5638" s="17">
        <v>1.3599999999999999E-2</v>
      </c>
    </row>
    <row r="5639" spans="14:15" ht="12.65" customHeight="1" x14ac:dyDescent="0.25">
      <c r="N5639" s="21">
        <v>42578</v>
      </c>
      <c r="O5639" s="17">
        <v>1.3599999999999999E-2</v>
      </c>
    </row>
    <row r="5640" spans="14:15" ht="12.65" customHeight="1" x14ac:dyDescent="0.25">
      <c r="N5640" s="21">
        <v>42579</v>
      </c>
      <c r="O5640" s="17">
        <v>1.3599999999999999E-2</v>
      </c>
    </row>
    <row r="5641" spans="14:15" ht="12.65" customHeight="1" x14ac:dyDescent="0.25">
      <c r="N5641" s="21">
        <v>42580</v>
      </c>
      <c r="O5641" s="17">
        <v>1.3599999999999999E-2</v>
      </c>
    </row>
    <row r="5642" spans="14:15" ht="12.65" customHeight="1" x14ac:dyDescent="0.25">
      <c r="N5642" s="21">
        <v>42583</v>
      </c>
      <c r="O5642" s="17">
        <v>1.3599999999999999E-2</v>
      </c>
    </row>
    <row r="5643" spans="14:15" ht="12.65" customHeight="1" x14ac:dyDescent="0.25">
      <c r="N5643" s="21">
        <v>42584</v>
      </c>
      <c r="O5643" s="17">
        <v>1.3599999999999999E-2</v>
      </c>
    </row>
    <row r="5644" spans="14:15" ht="12.65" customHeight="1" x14ac:dyDescent="0.25">
      <c r="N5644" s="21">
        <v>42585</v>
      </c>
      <c r="O5644" s="17">
        <v>1.3599999999999999E-2</v>
      </c>
    </row>
    <row r="5645" spans="14:15" ht="12.65" customHeight="1" x14ac:dyDescent="0.25">
      <c r="N5645" s="21">
        <v>42586</v>
      </c>
      <c r="O5645" s="17">
        <v>1.3599999999999999E-2</v>
      </c>
    </row>
    <row r="5646" spans="14:15" ht="12.65" customHeight="1" x14ac:dyDescent="0.25">
      <c r="N5646" s="21">
        <v>42587</v>
      </c>
      <c r="O5646" s="17">
        <v>1.3599999999999999E-2</v>
      </c>
    </row>
    <row r="5647" spans="14:15" ht="12.65" customHeight="1" x14ac:dyDescent="0.25">
      <c r="N5647" s="21">
        <v>42590</v>
      </c>
      <c r="O5647" s="17">
        <v>1.3599999999999999E-2</v>
      </c>
    </row>
    <row r="5648" spans="14:15" ht="12.65" customHeight="1" x14ac:dyDescent="0.25">
      <c r="N5648" s="21">
        <v>42591</v>
      </c>
      <c r="O5648" s="17">
        <v>1.3599999999999999E-2</v>
      </c>
    </row>
    <row r="5649" spans="14:15" ht="12.65" customHeight="1" x14ac:dyDescent="0.25">
      <c r="N5649" s="21">
        <v>42592</v>
      </c>
      <c r="O5649" s="17">
        <v>1.3599999999999999E-2</v>
      </c>
    </row>
    <row r="5650" spans="14:15" ht="12.65" customHeight="1" x14ac:dyDescent="0.25">
      <c r="N5650" s="21">
        <v>42593</v>
      </c>
      <c r="O5650" s="17">
        <v>1.35E-2</v>
      </c>
    </row>
    <row r="5651" spans="14:15" ht="12.65" customHeight="1" x14ac:dyDescent="0.25">
      <c r="N5651" s="21">
        <v>42594</v>
      </c>
      <c r="O5651" s="17">
        <v>1.35E-2</v>
      </c>
    </row>
    <row r="5652" spans="14:15" ht="12.65" customHeight="1" x14ac:dyDescent="0.25">
      <c r="N5652" s="21">
        <v>42598</v>
      </c>
      <c r="O5652" s="17">
        <v>1.35E-2</v>
      </c>
    </row>
    <row r="5653" spans="14:15" ht="12.65" customHeight="1" x14ac:dyDescent="0.25">
      <c r="N5653" s="21">
        <v>42599</v>
      </c>
      <c r="O5653" s="17">
        <v>1.35E-2</v>
      </c>
    </row>
    <row r="5654" spans="14:15" ht="12.65" customHeight="1" x14ac:dyDescent="0.25">
      <c r="N5654" s="21">
        <v>42600</v>
      </c>
      <c r="O5654" s="17">
        <v>1.34E-2</v>
      </c>
    </row>
    <row r="5655" spans="14:15" ht="12.65" customHeight="1" x14ac:dyDescent="0.25">
      <c r="N5655" s="21">
        <v>42601</v>
      </c>
      <c r="O5655" s="17">
        <v>1.34E-2</v>
      </c>
    </row>
    <row r="5656" spans="14:15" ht="12.65" customHeight="1" x14ac:dyDescent="0.25">
      <c r="N5656" s="21">
        <v>42604</v>
      </c>
      <c r="O5656" s="17">
        <v>1.34E-2</v>
      </c>
    </row>
    <row r="5657" spans="14:15" ht="12.65" customHeight="1" x14ac:dyDescent="0.25">
      <c r="N5657" s="21">
        <v>42605</v>
      </c>
      <c r="O5657" s="17">
        <v>1.34E-2</v>
      </c>
    </row>
    <row r="5658" spans="14:15" ht="12.65" customHeight="1" x14ac:dyDescent="0.25">
      <c r="N5658" s="21">
        <v>42606</v>
      </c>
      <c r="O5658" s="17">
        <v>1.34E-2</v>
      </c>
    </row>
    <row r="5659" spans="14:15" ht="12.65" customHeight="1" x14ac:dyDescent="0.25">
      <c r="N5659" s="21">
        <v>42607</v>
      </c>
      <c r="O5659" s="17">
        <v>1.34E-2</v>
      </c>
    </row>
    <row r="5660" spans="14:15" ht="12.65" customHeight="1" x14ac:dyDescent="0.25">
      <c r="N5660" s="21">
        <v>42608</v>
      </c>
      <c r="O5660" s="17">
        <v>1.34E-2</v>
      </c>
    </row>
    <row r="5661" spans="14:15" ht="12.65" customHeight="1" x14ac:dyDescent="0.25">
      <c r="N5661" s="21">
        <v>42611</v>
      </c>
      <c r="O5661" s="17">
        <v>1.34E-2</v>
      </c>
    </row>
    <row r="5662" spans="14:15" ht="12.65" customHeight="1" x14ac:dyDescent="0.25">
      <c r="N5662" s="21">
        <v>42612</v>
      </c>
      <c r="O5662" s="17">
        <v>1.34E-2</v>
      </c>
    </row>
    <row r="5663" spans="14:15" ht="12.65" customHeight="1" x14ac:dyDescent="0.25">
      <c r="N5663" s="21">
        <v>42613</v>
      </c>
      <c r="O5663" s="17">
        <v>1.34E-2</v>
      </c>
    </row>
    <row r="5664" spans="14:15" ht="12.65" customHeight="1" x14ac:dyDescent="0.25">
      <c r="N5664" s="21">
        <v>42614</v>
      </c>
      <c r="O5664" s="17">
        <v>1.34E-2</v>
      </c>
    </row>
    <row r="5665" spans="14:15" ht="12.65" customHeight="1" x14ac:dyDescent="0.25">
      <c r="N5665" s="21">
        <v>42615</v>
      </c>
      <c r="O5665" s="17">
        <v>1.34E-2</v>
      </c>
    </row>
    <row r="5666" spans="14:15" ht="12.65" customHeight="1" x14ac:dyDescent="0.25">
      <c r="N5666" s="21">
        <v>42618</v>
      </c>
      <c r="O5666" s="17">
        <v>1.34E-2</v>
      </c>
    </row>
    <row r="5667" spans="14:15" ht="12.65" customHeight="1" x14ac:dyDescent="0.25">
      <c r="N5667" s="21">
        <v>42619</v>
      </c>
      <c r="O5667" s="17">
        <v>1.34E-2</v>
      </c>
    </row>
    <row r="5668" spans="14:15" ht="12.65" customHeight="1" x14ac:dyDescent="0.25">
      <c r="N5668" s="21">
        <v>42620</v>
      </c>
      <c r="O5668" s="17">
        <v>1.34E-2</v>
      </c>
    </row>
    <row r="5669" spans="14:15" ht="12.65" customHeight="1" x14ac:dyDescent="0.25">
      <c r="N5669" s="21">
        <v>42621</v>
      </c>
      <c r="O5669" s="17">
        <v>1.34E-2</v>
      </c>
    </row>
    <row r="5670" spans="14:15" ht="12.65" customHeight="1" x14ac:dyDescent="0.25">
      <c r="N5670" s="21">
        <v>42622</v>
      </c>
      <c r="O5670" s="17">
        <v>1.34E-2</v>
      </c>
    </row>
    <row r="5671" spans="14:15" ht="12.65" customHeight="1" x14ac:dyDescent="0.25">
      <c r="N5671" s="21">
        <v>42625</v>
      </c>
      <c r="O5671" s="17">
        <v>1.34E-2</v>
      </c>
    </row>
    <row r="5672" spans="14:15" ht="12.65" customHeight="1" x14ac:dyDescent="0.25">
      <c r="N5672" s="21">
        <v>42626</v>
      </c>
      <c r="O5672" s="17">
        <v>1.34E-2</v>
      </c>
    </row>
    <row r="5673" spans="14:15" ht="12.65" customHeight="1" x14ac:dyDescent="0.25">
      <c r="N5673" s="21">
        <v>42632</v>
      </c>
      <c r="O5673" s="17">
        <v>1.34E-2</v>
      </c>
    </row>
    <row r="5674" spans="14:15" ht="12.65" customHeight="1" x14ac:dyDescent="0.25">
      <c r="N5674" s="21">
        <v>42633</v>
      </c>
      <c r="O5674" s="17">
        <v>1.34E-2</v>
      </c>
    </row>
    <row r="5675" spans="14:15" ht="12.65" customHeight="1" x14ac:dyDescent="0.25">
      <c r="N5675" s="21">
        <v>42634</v>
      </c>
      <c r="O5675" s="17">
        <v>1.34E-2</v>
      </c>
    </row>
    <row r="5676" spans="14:15" ht="12.65" customHeight="1" x14ac:dyDescent="0.25">
      <c r="N5676" s="21">
        <v>42635</v>
      </c>
      <c r="O5676" s="17">
        <v>1.34E-2</v>
      </c>
    </row>
    <row r="5677" spans="14:15" ht="12.65" customHeight="1" x14ac:dyDescent="0.25">
      <c r="N5677" s="21">
        <v>42636</v>
      </c>
      <c r="O5677" s="17">
        <v>1.34E-2</v>
      </c>
    </row>
    <row r="5678" spans="14:15" ht="12.65" customHeight="1" x14ac:dyDescent="0.25">
      <c r="N5678" s="21">
        <v>42639</v>
      </c>
      <c r="O5678" s="17">
        <v>1.34E-2</v>
      </c>
    </row>
    <row r="5679" spans="14:15" ht="12.65" customHeight="1" x14ac:dyDescent="0.25">
      <c r="N5679" s="21">
        <v>42640</v>
      </c>
      <c r="O5679" s="17">
        <v>1.34E-2</v>
      </c>
    </row>
    <row r="5680" spans="14:15" ht="12.65" customHeight="1" x14ac:dyDescent="0.25">
      <c r="N5680" s="21">
        <v>42641</v>
      </c>
      <c r="O5680" s="17">
        <v>1.34E-2</v>
      </c>
    </row>
    <row r="5681" spans="14:15" ht="12.65" customHeight="1" x14ac:dyDescent="0.25">
      <c r="N5681" s="21">
        <v>42642</v>
      </c>
      <c r="O5681" s="17">
        <v>1.34E-2</v>
      </c>
    </row>
    <row r="5682" spans="14:15" ht="12.65" customHeight="1" x14ac:dyDescent="0.25">
      <c r="N5682" s="21">
        <v>42643</v>
      </c>
      <c r="O5682" s="17">
        <v>1.34E-2</v>
      </c>
    </row>
    <row r="5683" spans="14:15" ht="12.65" customHeight="1" x14ac:dyDescent="0.25">
      <c r="N5683" s="21">
        <v>42647</v>
      </c>
      <c r="O5683" s="17">
        <v>1.34E-2</v>
      </c>
    </row>
    <row r="5684" spans="14:15" ht="12.65" customHeight="1" x14ac:dyDescent="0.25">
      <c r="N5684" s="21">
        <v>42648</v>
      </c>
      <c r="O5684" s="17">
        <v>1.34E-2</v>
      </c>
    </row>
    <row r="5685" spans="14:15" ht="12.65" customHeight="1" x14ac:dyDescent="0.25">
      <c r="N5685" s="21">
        <v>42649</v>
      </c>
      <c r="O5685" s="17">
        <v>1.34E-2</v>
      </c>
    </row>
    <row r="5686" spans="14:15" ht="12.65" customHeight="1" x14ac:dyDescent="0.25">
      <c r="N5686" s="21">
        <v>42650</v>
      </c>
      <c r="O5686" s="17">
        <v>1.34E-2</v>
      </c>
    </row>
    <row r="5687" spans="14:15" ht="12.65" customHeight="1" x14ac:dyDescent="0.25">
      <c r="N5687" s="21">
        <v>42653</v>
      </c>
      <c r="O5687" s="17">
        <v>1.34E-2</v>
      </c>
    </row>
    <row r="5688" spans="14:15" ht="12.65" customHeight="1" x14ac:dyDescent="0.25">
      <c r="N5688" s="21">
        <v>42654</v>
      </c>
      <c r="O5688" s="17">
        <v>1.34E-2</v>
      </c>
    </row>
    <row r="5689" spans="14:15" ht="12.65" customHeight="1" x14ac:dyDescent="0.25">
      <c r="N5689" s="21">
        <v>42655</v>
      </c>
      <c r="O5689" s="17">
        <v>1.34E-2</v>
      </c>
    </row>
    <row r="5690" spans="14:15" ht="12.65" customHeight="1" x14ac:dyDescent="0.25">
      <c r="N5690" s="21">
        <v>42656</v>
      </c>
      <c r="O5690" s="17">
        <v>1.34E-2</v>
      </c>
    </row>
    <row r="5691" spans="14:15" ht="12.65" customHeight="1" x14ac:dyDescent="0.25">
      <c r="N5691" s="21">
        <v>42657</v>
      </c>
      <c r="O5691" s="17">
        <v>1.34E-2</v>
      </c>
    </row>
    <row r="5692" spans="14:15" ht="12.65" customHeight="1" x14ac:dyDescent="0.25">
      <c r="N5692" s="21">
        <v>42660</v>
      </c>
      <c r="O5692" s="17">
        <v>1.34E-2</v>
      </c>
    </row>
    <row r="5693" spans="14:15" ht="12.65" customHeight="1" x14ac:dyDescent="0.25">
      <c r="N5693" s="21">
        <v>42661</v>
      </c>
      <c r="O5693" s="17">
        <v>1.34E-2</v>
      </c>
    </row>
    <row r="5694" spans="14:15" ht="12.65" customHeight="1" x14ac:dyDescent="0.25">
      <c r="N5694" s="21">
        <v>42662</v>
      </c>
      <c r="O5694" s="17">
        <v>1.34E-2</v>
      </c>
    </row>
    <row r="5695" spans="14:15" ht="12.65" customHeight="1" x14ac:dyDescent="0.25">
      <c r="N5695" s="21">
        <v>42663</v>
      </c>
      <c r="O5695" s="17">
        <v>1.34E-2</v>
      </c>
    </row>
    <row r="5696" spans="14:15" ht="12.65" customHeight="1" x14ac:dyDescent="0.25">
      <c r="N5696" s="21">
        <v>42664</v>
      </c>
      <c r="O5696" s="17">
        <v>1.3599999999999999E-2</v>
      </c>
    </row>
    <row r="5697" spans="14:15" ht="12.65" customHeight="1" x14ac:dyDescent="0.25">
      <c r="N5697" s="21">
        <v>42667</v>
      </c>
      <c r="O5697" s="17">
        <v>1.37E-2</v>
      </c>
    </row>
    <row r="5698" spans="14:15" ht="12.65" customHeight="1" x14ac:dyDescent="0.25">
      <c r="N5698" s="21">
        <v>42668</v>
      </c>
      <c r="O5698" s="17">
        <v>1.38E-2</v>
      </c>
    </row>
    <row r="5699" spans="14:15" ht="12.65" customHeight="1" x14ac:dyDescent="0.25">
      <c r="N5699" s="21">
        <v>42669</v>
      </c>
      <c r="O5699" s="17">
        <v>1.3899999999999999E-2</v>
      </c>
    </row>
    <row r="5700" spans="14:15" ht="12.65" customHeight="1" x14ac:dyDescent="0.25">
      <c r="N5700" s="21">
        <v>42670</v>
      </c>
      <c r="O5700" s="17">
        <v>1.3899999999999999E-2</v>
      </c>
    </row>
    <row r="5701" spans="14:15" ht="12.65" customHeight="1" x14ac:dyDescent="0.25">
      <c r="N5701" s="21">
        <v>42671</v>
      </c>
      <c r="O5701" s="17">
        <v>1.3899999999999999E-2</v>
      </c>
    </row>
    <row r="5702" spans="14:15" ht="12.65" customHeight="1" x14ac:dyDescent="0.25">
      <c r="N5702" s="21">
        <v>42674</v>
      </c>
      <c r="O5702" s="17">
        <v>1.3899999999999999E-2</v>
      </c>
    </row>
    <row r="5703" spans="14:15" ht="12.65" customHeight="1" x14ac:dyDescent="0.25">
      <c r="N5703" s="21">
        <v>42675</v>
      </c>
      <c r="O5703" s="17">
        <v>1.3899999999999999E-2</v>
      </c>
    </row>
    <row r="5704" spans="14:15" ht="12.65" customHeight="1" x14ac:dyDescent="0.25">
      <c r="N5704" s="21">
        <v>42676</v>
      </c>
      <c r="O5704" s="17">
        <v>1.3899999999999999E-2</v>
      </c>
    </row>
    <row r="5705" spans="14:15" ht="12.65" customHeight="1" x14ac:dyDescent="0.25">
      <c r="N5705" s="21">
        <v>42677</v>
      </c>
      <c r="O5705" s="17">
        <v>1.3899999999999999E-2</v>
      </c>
    </row>
    <row r="5706" spans="14:15" ht="12.65" customHeight="1" x14ac:dyDescent="0.25">
      <c r="N5706" s="21">
        <v>42678</v>
      </c>
      <c r="O5706" s="17">
        <v>1.3899999999999999E-2</v>
      </c>
    </row>
    <row r="5707" spans="14:15" ht="12.65" customHeight="1" x14ac:dyDescent="0.25">
      <c r="N5707" s="21">
        <v>42681</v>
      </c>
      <c r="O5707" s="17">
        <v>1.3899999999999999E-2</v>
      </c>
    </row>
    <row r="5708" spans="14:15" ht="12.65" customHeight="1" x14ac:dyDescent="0.25">
      <c r="N5708" s="21">
        <v>42682</v>
      </c>
      <c r="O5708" s="17">
        <v>1.3899999999999999E-2</v>
      </c>
    </row>
    <row r="5709" spans="14:15" ht="12.65" customHeight="1" x14ac:dyDescent="0.25">
      <c r="N5709" s="21">
        <v>42683</v>
      </c>
      <c r="O5709" s="17">
        <v>1.3899999999999999E-2</v>
      </c>
    </row>
    <row r="5710" spans="14:15" ht="12.65" customHeight="1" x14ac:dyDescent="0.25">
      <c r="N5710" s="21">
        <v>42684</v>
      </c>
      <c r="O5710" s="17">
        <v>1.3899999999999999E-2</v>
      </c>
    </row>
    <row r="5711" spans="14:15" ht="12.65" customHeight="1" x14ac:dyDescent="0.25">
      <c r="N5711" s="21">
        <v>42685</v>
      </c>
      <c r="O5711" s="17">
        <v>1.3899999999999999E-2</v>
      </c>
    </row>
    <row r="5712" spans="14:15" ht="12.65" customHeight="1" x14ac:dyDescent="0.25">
      <c r="N5712" s="21">
        <v>42688</v>
      </c>
      <c r="O5712" s="17">
        <v>1.3899999999999999E-2</v>
      </c>
    </row>
    <row r="5713" spans="14:15" ht="12.65" customHeight="1" x14ac:dyDescent="0.25">
      <c r="N5713" s="21">
        <v>42689</v>
      </c>
      <c r="O5713" s="17">
        <v>1.3899999999999999E-2</v>
      </c>
    </row>
    <row r="5714" spans="14:15" ht="12.65" customHeight="1" x14ac:dyDescent="0.25">
      <c r="N5714" s="21">
        <v>42690</v>
      </c>
      <c r="O5714" s="17">
        <v>1.3899999999999999E-2</v>
      </c>
    </row>
    <row r="5715" spans="14:15" ht="12.65" customHeight="1" x14ac:dyDescent="0.25">
      <c r="N5715" s="21">
        <v>42691</v>
      </c>
      <c r="O5715" s="17">
        <v>1.4E-2</v>
      </c>
    </row>
    <row r="5716" spans="14:15" ht="12.65" customHeight="1" x14ac:dyDescent="0.25">
      <c r="N5716" s="21">
        <v>42692</v>
      </c>
      <c r="O5716" s="17">
        <v>1.4E-2</v>
      </c>
    </row>
    <row r="5717" spans="14:15" ht="12.65" customHeight="1" x14ac:dyDescent="0.25">
      <c r="N5717" s="21">
        <v>42695</v>
      </c>
      <c r="O5717" s="17">
        <v>1.41E-2</v>
      </c>
    </row>
    <row r="5718" spans="14:15" ht="12.65" customHeight="1" x14ac:dyDescent="0.25">
      <c r="N5718" s="21">
        <v>42696</v>
      </c>
      <c r="O5718" s="17">
        <v>1.4200000000000001E-2</v>
      </c>
    </row>
    <row r="5719" spans="14:15" ht="12.65" customHeight="1" x14ac:dyDescent="0.25">
      <c r="N5719" s="21">
        <v>42697</v>
      </c>
      <c r="O5719" s="17">
        <v>1.43E-2</v>
      </c>
    </row>
    <row r="5720" spans="14:15" ht="12.65" customHeight="1" x14ac:dyDescent="0.25">
      <c r="N5720" s="21">
        <v>42698</v>
      </c>
      <c r="O5720" s="17">
        <v>1.46E-2</v>
      </c>
    </row>
    <row r="5721" spans="14:15" ht="12.65" customHeight="1" x14ac:dyDescent="0.25">
      <c r="N5721" s="21">
        <v>42699</v>
      </c>
      <c r="O5721" s="17">
        <v>1.4800000000000001E-2</v>
      </c>
    </row>
    <row r="5722" spans="14:15" ht="12.65" customHeight="1" x14ac:dyDescent="0.25">
      <c r="N5722" s="21">
        <v>42702</v>
      </c>
      <c r="O5722" s="17">
        <v>1.49E-2</v>
      </c>
    </row>
    <row r="5723" spans="14:15" ht="12.65" customHeight="1" x14ac:dyDescent="0.25">
      <c r="N5723" s="21">
        <v>42703</v>
      </c>
      <c r="O5723" s="17">
        <v>1.52E-2</v>
      </c>
    </row>
    <row r="5724" spans="14:15" ht="12.65" customHeight="1" x14ac:dyDescent="0.25">
      <c r="N5724" s="21">
        <v>42704</v>
      </c>
      <c r="O5724" s="17">
        <v>1.52E-2</v>
      </c>
    </row>
    <row r="5725" spans="14:15" ht="12.65" customHeight="1" x14ac:dyDescent="0.25">
      <c r="N5725" s="21">
        <v>42705</v>
      </c>
      <c r="O5725" s="17">
        <v>1.5299999999999999E-2</v>
      </c>
    </row>
    <row r="5726" spans="14:15" ht="12.65" customHeight="1" x14ac:dyDescent="0.25">
      <c r="N5726" s="21">
        <v>42706</v>
      </c>
      <c r="O5726" s="17">
        <v>1.54E-2</v>
      </c>
    </row>
    <row r="5727" spans="14:15" ht="12.65" customHeight="1" x14ac:dyDescent="0.25">
      <c r="N5727" s="21">
        <v>42709</v>
      </c>
      <c r="O5727" s="17">
        <v>1.54E-2</v>
      </c>
    </row>
    <row r="5728" spans="14:15" ht="12.65" customHeight="1" x14ac:dyDescent="0.25">
      <c r="N5728" s="21">
        <v>42710</v>
      </c>
      <c r="O5728" s="17">
        <v>1.54E-2</v>
      </c>
    </row>
    <row r="5729" spans="14:15" ht="12.65" customHeight="1" x14ac:dyDescent="0.25">
      <c r="N5729" s="21">
        <v>42711</v>
      </c>
      <c r="O5729" s="17">
        <v>1.54E-2</v>
      </c>
    </row>
    <row r="5730" spans="14:15" ht="12.65" customHeight="1" x14ac:dyDescent="0.25">
      <c r="N5730" s="21">
        <v>42712</v>
      </c>
      <c r="O5730" s="17">
        <v>1.54E-2</v>
      </c>
    </row>
    <row r="5731" spans="14:15" ht="12.65" customHeight="1" x14ac:dyDescent="0.25">
      <c r="N5731" s="21">
        <v>42713</v>
      </c>
      <c r="O5731" s="17">
        <v>1.54E-2</v>
      </c>
    </row>
    <row r="5732" spans="14:15" ht="12.65" customHeight="1" x14ac:dyDescent="0.25">
      <c r="N5732" s="21">
        <v>42716</v>
      </c>
      <c r="O5732" s="17">
        <v>1.54E-2</v>
      </c>
    </row>
    <row r="5733" spans="14:15" ht="12.65" customHeight="1" x14ac:dyDescent="0.25">
      <c r="N5733" s="21">
        <v>42717</v>
      </c>
      <c r="O5733" s="17">
        <v>1.54E-2</v>
      </c>
    </row>
    <row r="5734" spans="14:15" ht="12.65" customHeight="1" x14ac:dyDescent="0.25">
      <c r="N5734" s="21">
        <v>42718</v>
      </c>
      <c r="O5734" s="17">
        <v>1.54E-2</v>
      </c>
    </row>
    <row r="5735" spans="14:15" ht="12.65" customHeight="1" x14ac:dyDescent="0.25">
      <c r="N5735" s="21">
        <v>42719</v>
      </c>
      <c r="O5735" s="17">
        <v>1.54E-2</v>
      </c>
    </row>
    <row r="5736" spans="14:15" ht="12.65" customHeight="1" x14ac:dyDescent="0.25">
      <c r="N5736" s="21">
        <v>42720</v>
      </c>
      <c r="O5736" s="17">
        <v>1.54E-2</v>
      </c>
    </row>
    <row r="5737" spans="14:15" ht="12.65" customHeight="1" x14ac:dyDescent="0.25">
      <c r="N5737" s="21">
        <v>42723</v>
      </c>
      <c r="O5737" s="17">
        <v>1.54E-2</v>
      </c>
    </row>
    <row r="5738" spans="14:15" ht="12.65" customHeight="1" x14ac:dyDescent="0.25">
      <c r="N5738" s="21">
        <v>42724</v>
      </c>
      <c r="O5738" s="17">
        <v>1.54E-2</v>
      </c>
    </row>
    <row r="5739" spans="14:15" ht="12.65" customHeight="1" x14ac:dyDescent="0.25">
      <c r="N5739" s="21">
        <v>42725</v>
      </c>
      <c r="O5739" s="17">
        <v>1.54E-2</v>
      </c>
    </row>
    <row r="5740" spans="14:15" ht="12.65" customHeight="1" x14ac:dyDescent="0.25">
      <c r="N5740" s="21">
        <v>42726</v>
      </c>
      <c r="O5740" s="17">
        <v>1.54E-2</v>
      </c>
    </row>
    <row r="5741" spans="14:15" ht="12.65" customHeight="1" x14ac:dyDescent="0.25">
      <c r="N5741" s="21">
        <v>42727</v>
      </c>
      <c r="O5741" s="17">
        <v>1.54E-2</v>
      </c>
    </row>
    <row r="5742" spans="14:15" ht="12.65" customHeight="1" x14ac:dyDescent="0.25">
      <c r="N5742" s="21">
        <v>42730</v>
      </c>
      <c r="O5742" s="17">
        <v>1.54E-2</v>
      </c>
    </row>
    <row r="5743" spans="14:15" ht="12.65" customHeight="1" x14ac:dyDescent="0.25">
      <c r="N5743" s="21">
        <v>42731</v>
      </c>
      <c r="O5743" s="17">
        <v>1.54E-2</v>
      </c>
    </row>
    <row r="5744" spans="14:15" ht="12.65" customHeight="1" x14ac:dyDescent="0.25">
      <c r="N5744" s="21">
        <v>42732</v>
      </c>
      <c r="O5744" s="17">
        <v>1.5299999999999999E-2</v>
      </c>
    </row>
    <row r="5745" spans="14:15" ht="12.65" customHeight="1" x14ac:dyDescent="0.25">
      <c r="N5745" s="21">
        <v>42733</v>
      </c>
      <c r="O5745" s="17">
        <v>1.52E-2</v>
      </c>
    </row>
    <row r="5746" spans="14:15" ht="12.65" customHeight="1" x14ac:dyDescent="0.25">
      <c r="N5746" s="21">
        <v>42734</v>
      </c>
      <c r="O5746" s="17">
        <v>1.52E-2</v>
      </c>
    </row>
    <row r="5747" spans="14:15" ht="12.65" customHeight="1" x14ac:dyDescent="0.25">
      <c r="N5747" s="21">
        <v>42737</v>
      </c>
      <c r="O5747" s="17">
        <v>1.52E-2</v>
      </c>
    </row>
    <row r="5748" spans="14:15" ht="12.65" customHeight="1" x14ac:dyDescent="0.25">
      <c r="N5748" s="21">
        <v>42738</v>
      </c>
      <c r="O5748" s="17">
        <v>1.52E-2</v>
      </c>
    </row>
    <row r="5749" spans="14:15" ht="12.65" customHeight="1" x14ac:dyDescent="0.25">
      <c r="N5749" s="21">
        <v>42739</v>
      </c>
      <c r="O5749" s="17">
        <v>1.5100000000000001E-2</v>
      </c>
    </row>
    <row r="5750" spans="14:15" ht="12.65" customHeight="1" x14ac:dyDescent="0.25">
      <c r="N5750" s="21">
        <v>42740</v>
      </c>
      <c r="O5750" s="17">
        <v>1.5100000000000001E-2</v>
      </c>
    </row>
    <row r="5751" spans="14:15" ht="12.65" customHeight="1" x14ac:dyDescent="0.25">
      <c r="N5751" s="21">
        <v>42741</v>
      </c>
      <c r="O5751" s="17">
        <v>1.49E-2</v>
      </c>
    </row>
    <row r="5752" spans="14:15" ht="12.65" customHeight="1" x14ac:dyDescent="0.25">
      <c r="N5752" s="21">
        <v>42744</v>
      </c>
      <c r="O5752" s="17">
        <v>1.49E-2</v>
      </c>
    </row>
    <row r="5753" spans="14:15" ht="12.65" customHeight="1" x14ac:dyDescent="0.25">
      <c r="N5753" s="21">
        <v>42745</v>
      </c>
      <c r="O5753" s="17">
        <v>1.49E-2</v>
      </c>
    </row>
    <row r="5754" spans="14:15" ht="12.65" customHeight="1" x14ac:dyDescent="0.25">
      <c r="N5754" s="21">
        <v>42746</v>
      </c>
      <c r="O5754" s="17">
        <v>1.49E-2</v>
      </c>
    </row>
    <row r="5755" spans="14:15" ht="12.65" customHeight="1" x14ac:dyDescent="0.25">
      <c r="N5755" s="21">
        <v>42747</v>
      </c>
      <c r="O5755" s="17">
        <v>1.49E-2</v>
      </c>
    </row>
    <row r="5756" spans="14:15" ht="12.65" customHeight="1" x14ac:dyDescent="0.25">
      <c r="N5756" s="21">
        <v>42748</v>
      </c>
      <c r="O5756" s="17">
        <v>1.49E-2</v>
      </c>
    </row>
    <row r="5757" spans="14:15" ht="12.65" customHeight="1" x14ac:dyDescent="0.25">
      <c r="N5757" s="21">
        <v>42751</v>
      </c>
      <c r="O5757" s="17">
        <v>1.49E-2</v>
      </c>
    </row>
    <row r="5758" spans="14:15" ht="12.65" customHeight="1" x14ac:dyDescent="0.25">
      <c r="N5758" s="21">
        <v>42752</v>
      </c>
      <c r="O5758" s="17">
        <v>1.49E-2</v>
      </c>
    </row>
    <row r="5759" spans="14:15" ht="12.65" customHeight="1" x14ac:dyDescent="0.25">
      <c r="N5759" s="21">
        <v>42753</v>
      </c>
      <c r="O5759" s="17">
        <v>1.49E-2</v>
      </c>
    </row>
    <row r="5760" spans="14:15" ht="12.65" customHeight="1" x14ac:dyDescent="0.25">
      <c r="N5760" s="21">
        <v>42754</v>
      </c>
      <c r="O5760" s="17">
        <v>1.49E-2</v>
      </c>
    </row>
    <row r="5761" spans="14:15" ht="12.65" customHeight="1" x14ac:dyDescent="0.25">
      <c r="N5761" s="21">
        <v>42755</v>
      </c>
      <c r="O5761" s="17">
        <v>1.49E-2</v>
      </c>
    </row>
    <row r="5762" spans="14:15" ht="12.65" customHeight="1" x14ac:dyDescent="0.25">
      <c r="N5762" s="21">
        <v>42758</v>
      </c>
      <c r="O5762" s="17">
        <v>1.49E-2</v>
      </c>
    </row>
    <row r="5763" spans="14:15" ht="12.65" customHeight="1" x14ac:dyDescent="0.25">
      <c r="N5763" s="21">
        <v>42759</v>
      </c>
      <c r="O5763" s="17">
        <v>1.49E-2</v>
      </c>
    </row>
    <row r="5764" spans="14:15" ht="12.65" customHeight="1" x14ac:dyDescent="0.25">
      <c r="N5764" s="21">
        <v>42760</v>
      </c>
      <c r="O5764" s="17">
        <v>1.49E-2</v>
      </c>
    </row>
    <row r="5765" spans="14:15" ht="12.65" customHeight="1" x14ac:dyDescent="0.25">
      <c r="N5765" s="21">
        <v>42761</v>
      </c>
      <c r="O5765" s="17">
        <v>1.49E-2</v>
      </c>
    </row>
    <row r="5766" spans="14:15" ht="12.65" customHeight="1" x14ac:dyDescent="0.25">
      <c r="N5766" s="21">
        <v>42766</v>
      </c>
      <c r="O5766" s="17">
        <v>1.49E-2</v>
      </c>
    </row>
    <row r="5767" spans="14:15" ht="12.65" customHeight="1" x14ac:dyDescent="0.25">
      <c r="N5767" s="21">
        <v>42767</v>
      </c>
      <c r="O5767" s="17">
        <v>1.49E-2</v>
      </c>
    </row>
    <row r="5768" spans="14:15" ht="12.65" customHeight="1" x14ac:dyDescent="0.25">
      <c r="N5768" s="21">
        <v>42768</v>
      </c>
      <c r="O5768" s="17">
        <v>1.49E-2</v>
      </c>
    </row>
    <row r="5769" spans="14:15" ht="12.65" customHeight="1" x14ac:dyDescent="0.25">
      <c r="N5769" s="21">
        <v>42769</v>
      </c>
      <c r="O5769" s="17">
        <v>1.49E-2</v>
      </c>
    </row>
    <row r="5770" spans="14:15" ht="12.65" customHeight="1" x14ac:dyDescent="0.25">
      <c r="N5770" s="21">
        <v>42772</v>
      </c>
      <c r="O5770" s="17">
        <v>1.49E-2</v>
      </c>
    </row>
    <row r="5771" spans="14:15" ht="12.65" customHeight="1" x14ac:dyDescent="0.25">
      <c r="N5771" s="21">
        <v>42773</v>
      </c>
      <c r="O5771" s="17">
        <v>1.49E-2</v>
      </c>
    </row>
    <row r="5772" spans="14:15" ht="12.65" customHeight="1" x14ac:dyDescent="0.25">
      <c r="N5772" s="21">
        <v>42774</v>
      </c>
      <c r="O5772" s="17">
        <v>1.49E-2</v>
      </c>
    </row>
    <row r="5773" spans="14:15" ht="12.65" customHeight="1" x14ac:dyDescent="0.25">
      <c r="N5773" s="21">
        <v>42775</v>
      </c>
      <c r="O5773" s="17">
        <v>1.49E-2</v>
      </c>
    </row>
    <row r="5774" spans="14:15" ht="12.65" customHeight="1" x14ac:dyDescent="0.25">
      <c r="N5774" s="21">
        <v>42776</v>
      </c>
      <c r="O5774" s="17">
        <v>1.49E-2</v>
      </c>
    </row>
    <row r="5775" spans="14:15" ht="12.65" customHeight="1" x14ac:dyDescent="0.25">
      <c r="N5775" s="21">
        <v>42779</v>
      </c>
      <c r="O5775" s="17">
        <v>1.49E-2</v>
      </c>
    </row>
    <row r="5776" spans="14:15" ht="12.65" customHeight="1" x14ac:dyDescent="0.25">
      <c r="N5776" s="21">
        <v>42780</v>
      </c>
      <c r="O5776" s="17">
        <v>1.49E-2</v>
      </c>
    </row>
    <row r="5777" spans="14:15" ht="12.65" customHeight="1" x14ac:dyDescent="0.25">
      <c r="N5777" s="21">
        <v>42781</v>
      </c>
      <c r="O5777" s="17">
        <v>1.49E-2</v>
      </c>
    </row>
    <row r="5778" spans="14:15" ht="12.65" customHeight="1" x14ac:dyDescent="0.25">
      <c r="N5778" s="21">
        <v>42782</v>
      </c>
      <c r="O5778" s="17">
        <v>1.49E-2</v>
      </c>
    </row>
    <row r="5779" spans="14:15" ht="12.65" customHeight="1" x14ac:dyDescent="0.25">
      <c r="N5779" s="21">
        <v>42783</v>
      </c>
      <c r="O5779" s="17">
        <v>1.49E-2</v>
      </c>
    </row>
    <row r="5780" spans="14:15" ht="12.65" customHeight="1" x14ac:dyDescent="0.25">
      <c r="N5780" s="21">
        <v>42786</v>
      </c>
      <c r="O5780" s="17">
        <v>1.49E-2</v>
      </c>
    </row>
    <row r="5781" spans="14:15" ht="12.65" customHeight="1" x14ac:dyDescent="0.25">
      <c r="N5781" s="21">
        <v>42787</v>
      </c>
      <c r="O5781" s="17">
        <v>1.49E-2</v>
      </c>
    </row>
    <row r="5782" spans="14:15" ht="12.65" customHeight="1" x14ac:dyDescent="0.25">
      <c r="N5782" s="21">
        <v>42788</v>
      </c>
      <c r="O5782" s="17">
        <v>1.49E-2</v>
      </c>
    </row>
    <row r="5783" spans="14:15" ht="12.65" customHeight="1" x14ac:dyDescent="0.25">
      <c r="N5783" s="21">
        <v>42789</v>
      </c>
      <c r="O5783" s="17">
        <v>1.49E-2</v>
      </c>
    </row>
    <row r="5784" spans="14:15" ht="12.65" customHeight="1" x14ac:dyDescent="0.25">
      <c r="N5784" s="21">
        <v>42790</v>
      </c>
      <c r="O5784" s="17">
        <v>1.49E-2</v>
      </c>
    </row>
    <row r="5785" spans="14:15" ht="12.65" customHeight="1" x14ac:dyDescent="0.25">
      <c r="N5785" s="21">
        <v>42793</v>
      </c>
      <c r="O5785" s="17">
        <v>1.49E-2</v>
      </c>
    </row>
    <row r="5786" spans="14:15" ht="12.65" customHeight="1" x14ac:dyDescent="0.25">
      <c r="N5786" s="21">
        <v>42794</v>
      </c>
      <c r="O5786" s="17">
        <v>1.49E-2</v>
      </c>
    </row>
    <row r="5787" spans="14:15" ht="12.65" customHeight="1" x14ac:dyDescent="0.25">
      <c r="N5787" s="21">
        <v>42796</v>
      </c>
      <c r="O5787" s="17">
        <v>1.49E-2</v>
      </c>
    </row>
    <row r="5788" spans="14:15" ht="12.65" customHeight="1" x14ac:dyDescent="0.25">
      <c r="N5788" s="21">
        <v>42797</v>
      </c>
      <c r="O5788" s="17">
        <v>1.49E-2</v>
      </c>
    </row>
    <row r="5789" spans="14:15" ht="12.65" customHeight="1" x14ac:dyDescent="0.25">
      <c r="N5789" s="21">
        <v>42800</v>
      </c>
      <c r="O5789" s="17">
        <v>1.49E-2</v>
      </c>
    </row>
    <row r="5790" spans="14:15" ht="12.65" customHeight="1" x14ac:dyDescent="0.25">
      <c r="N5790" s="21">
        <v>42801</v>
      </c>
      <c r="O5790" s="17">
        <v>1.49E-2</v>
      </c>
    </row>
    <row r="5791" spans="14:15" ht="12.65" customHeight="1" x14ac:dyDescent="0.25">
      <c r="N5791" s="21">
        <v>42802</v>
      </c>
      <c r="O5791" s="17">
        <v>1.49E-2</v>
      </c>
    </row>
    <row r="5792" spans="14:15" ht="12.65" customHeight="1" x14ac:dyDescent="0.25">
      <c r="N5792" s="21">
        <v>42803</v>
      </c>
      <c r="O5792" s="17">
        <v>1.49E-2</v>
      </c>
    </row>
    <row r="5793" spans="14:15" ht="12.65" customHeight="1" x14ac:dyDescent="0.25">
      <c r="N5793" s="21">
        <v>42804</v>
      </c>
      <c r="O5793" s="17">
        <v>1.49E-2</v>
      </c>
    </row>
    <row r="5794" spans="14:15" ht="12.65" customHeight="1" x14ac:dyDescent="0.25">
      <c r="N5794" s="21">
        <v>42807</v>
      </c>
      <c r="O5794" s="17">
        <v>1.49E-2</v>
      </c>
    </row>
    <row r="5795" spans="14:15" ht="12.65" customHeight="1" x14ac:dyDescent="0.25">
      <c r="N5795" s="21">
        <v>42808</v>
      </c>
      <c r="O5795" s="17">
        <v>1.49E-2</v>
      </c>
    </row>
    <row r="5796" spans="14:15" ht="12.65" customHeight="1" x14ac:dyDescent="0.25">
      <c r="N5796" s="21">
        <v>42809</v>
      </c>
      <c r="O5796" s="17">
        <v>1.49E-2</v>
      </c>
    </row>
    <row r="5797" spans="14:15" ht="12.65" customHeight="1" x14ac:dyDescent="0.25">
      <c r="N5797" s="21">
        <v>42810</v>
      </c>
      <c r="O5797" s="17">
        <v>1.4800000000000001E-2</v>
      </c>
    </row>
    <row r="5798" spans="14:15" ht="12.65" customHeight="1" x14ac:dyDescent="0.25">
      <c r="N5798" s="21">
        <v>42811</v>
      </c>
      <c r="O5798" s="17">
        <v>1.4800000000000001E-2</v>
      </c>
    </row>
    <row r="5799" spans="14:15" ht="12.65" customHeight="1" x14ac:dyDescent="0.25">
      <c r="N5799" s="21">
        <v>42814</v>
      </c>
      <c r="O5799" s="17">
        <v>1.4800000000000001E-2</v>
      </c>
    </row>
    <row r="5800" spans="14:15" ht="12.65" customHeight="1" x14ac:dyDescent="0.25">
      <c r="N5800" s="21">
        <v>42815</v>
      </c>
      <c r="O5800" s="17">
        <v>1.4800000000000001E-2</v>
      </c>
    </row>
    <row r="5801" spans="14:15" ht="12.65" customHeight="1" x14ac:dyDescent="0.25">
      <c r="N5801" s="21">
        <v>42816</v>
      </c>
      <c r="O5801" s="17">
        <v>1.4800000000000001E-2</v>
      </c>
    </row>
    <row r="5802" spans="14:15" ht="12.65" customHeight="1" x14ac:dyDescent="0.25">
      <c r="N5802" s="21">
        <v>42817</v>
      </c>
      <c r="O5802" s="17">
        <v>1.47E-2</v>
      </c>
    </row>
    <row r="5803" spans="14:15" ht="12.65" customHeight="1" x14ac:dyDescent="0.25">
      <c r="N5803" s="21">
        <v>42818</v>
      </c>
      <c r="O5803" s="17">
        <v>1.47E-2</v>
      </c>
    </row>
    <row r="5804" spans="14:15" ht="12.65" customHeight="1" x14ac:dyDescent="0.25">
      <c r="N5804" s="21">
        <v>42821</v>
      </c>
      <c r="O5804" s="17">
        <v>1.47E-2</v>
      </c>
    </row>
    <row r="5805" spans="14:15" ht="12.65" customHeight="1" x14ac:dyDescent="0.25">
      <c r="N5805" s="21">
        <v>42822</v>
      </c>
      <c r="O5805" s="17">
        <v>1.47E-2</v>
      </c>
    </row>
    <row r="5806" spans="14:15" ht="12.65" customHeight="1" x14ac:dyDescent="0.25">
      <c r="N5806" s="21">
        <v>42823</v>
      </c>
      <c r="O5806" s="17">
        <v>1.4500000000000001E-2</v>
      </c>
    </row>
    <row r="5807" spans="14:15" ht="12.65" customHeight="1" x14ac:dyDescent="0.25">
      <c r="N5807" s="21">
        <v>42824</v>
      </c>
      <c r="O5807" s="17">
        <v>1.4500000000000001E-2</v>
      </c>
    </row>
    <row r="5808" spans="14:15" ht="12.65" customHeight="1" x14ac:dyDescent="0.25">
      <c r="N5808" s="21">
        <v>42825</v>
      </c>
      <c r="O5808" s="17">
        <v>1.4500000000000001E-2</v>
      </c>
    </row>
    <row r="5809" spans="14:15" ht="12.65" customHeight="1" x14ac:dyDescent="0.25">
      <c r="N5809" s="21">
        <v>42828</v>
      </c>
      <c r="O5809" s="17">
        <v>1.4500000000000001E-2</v>
      </c>
    </row>
    <row r="5810" spans="14:15" ht="12.65" customHeight="1" x14ac:dyDescent="0.25">
      <c r="N5810" s="21">
        <v>42829</v>
      </c>
      <c r="O5810" s="17">
        <v>1.4500000000000001E-2</v>
      </c>
    </row>
    <row r="5811" spans="14:15" ht="12.65" customHeight="1" x14ac:dyDescent="0.25">
      <c r="N5811" s="21">
        <v>42830</v>
      </c>
      <c r="O5811" s="17">
        <v>1.4500000000000001E-2</v>
      </c>
    </row>
    <row r="5812" spans="14:15" ht="12.65" customHeight="1" x14ac:dyDescent="0.25">
      <c r="N5812" s="21">
        <v>42831</v>
      </c>
      <c r="O5812" s="17">
        <v>1.4500000000000001E-2</v>
      </c>
    </row>
    <row r="5813" spans="14:15" ht="12.65" customHeight="1" x14ac:dyDescent="0.25">
      <c r="N5813" s="21">
        <v>42832</v>
      </c>
      <c r="O5813" s="17">
        <v>1.4500000000000001E-2</v>
      </c>
    </row>
    <row r="5814" spans="14:15" ht="12.65" customHeight="1" x14ac:dyDescent="0.25">
      <c r="N5814" s="21">
        <v>42835</v>
      </c>
      <c r="O5814" s="17">
        <v>1.4500000000000001E-2</v>
      </c>
    </row>
    <row r="5815" spans="14:15" ht="12.65" customHeight="1" x14ac:dyDescent="0.25">
      <c r="N5815" s="21">
        <v>42836</v>
      </c>
      <c r="O5815" s="17">
        <v>1.4500000000000001E-2</v>
      </c>
    </row>
    <row r="5816" spans="14:15" ht="12.65" customHeight="1" x14ac:dyDescent="0.25">
      <c r="N5816" s="21">
        <v>42837</v>
      </c>
      <c r="O5816" s="17">
        <v>1.43E-2</v>
      </c>
    </row>
    <row r="5817" spans="14:15" ht="12.65" customHeight="1" x14ac:dyDescent="0.25">
      <c r="N5817" s="21">
        <v>42838</v>
      </c>
      <c r="O5817" s="17">
        <v>1.43E-2</v>
      </c>
    </row>
    <row r="5818" spans="14:15" ht="12.65" customHeight="1" x14ac:dyDescent="0.25">
      <c r="N5818" s="21">
        <v>42839</v>
      </c>
      <c r="O5818" s="17">
        <v>1.4200000000000001E-2</v>
      </c>
    </row>
    <row r="5819" spans="14:15" ht="12.65" customHeight="1" x14ac:dyDescent="0.25">
      <c r="N5819" s="21">
        <v>42842</v>
      </c>
      <c r="O5819" s="17">
        <v>1.4200000000000001E-2</v>
      </c>
    </row>
    <row r="5820" spans="14:15" ht="12.65" customHeight="1" x14ac:dyDescent="0.25">
      <c r="N5820" s="21">
        <v>42843</v>
      </c>
      <c r="O5820" s="17">
        <v>1.4200000000000001E-2</v>
      </c>
    </row>
    <row r="5821" spans="14:15" ht="12.65" customHeight="1" x14ac:dyDescent="0.25">
      <c r="N5821" s="21">
        <v>42844</v>
      </c>
      <c r="O5821" s="17">
        <v>1.4200000000000001E-2</v>
      </c>
    </row>
    <row r="5822" spans="14:15" ht="12.65" customHeight="1" x14ac:dyDescent="0.25">
      <c r="N5822" s="21">
        <v>42845</v>
      </c>
      <c r="O5822" s="17">
        <v>1.4200000000000001E-2</v>
      </c>
    </row>
    <row r="5823" spans="14:15" ht="12.65" customHeight="1" x14ac:dyDescent="0.25">
      <c r="N5823" s="21">
        <v>42846</v>
      </c>
      <c r="O5823" s="17">
        <v>1.4200000000000001E-2</v>
      </c>
    </row>
    <row r="5824" spans="14:15" ht="12.65" customHeight="1" x14ac:dyDescent="0.25">
      <c r="N5824" s="21">
        <v>42849</v>
      </c>
      <c r="O5824" s="17">
        <v>1.4200000000000001E-2</v>
      </c>
    </row>
    <row r="5825" spans="14:15" ht="12.65" customHeight="1" x14ac:dyDescent="0.25">
      <c r="N5825" s="21">
        <v>42850</v>
      </c>
      <c r="O5825" s="17">
        <v>1.4200000000000001E-2</v>
      </c>
    </row>
    <row r="5826" spans="14:15" ht="12.65" customHeight="1" x14ac:dyDescent="0.25">
      <c r="N5826" s="21">
        <v>42851</v>
      </c>
      <c r="O5826" s="17">
        <v>1.41E-2</v>
      </c>
    </row>
    <row r="5827" spans="14:15" ht="12.65" customHeight="1" x14ac:dyDescent="0.25">
      <c r="N5827" s="21">
        <v>42852</v>
      </c>
      <c r="O5827" s="17">
        <v>1.41E-2</v>
      </c>
    </row>
    <row r="5828" spans="14:15" ht="12.65" customHeight="1" x14ac:dyDescent="0.25">
      <c r="N5828" s="21">
        <v>42853</v>
      </c>
      <c r="O5828" s="17">
        <v>1.41E-2</v>
      </c>
    </row>
    <row r="5829" spans="14:15" ht="12.65" customHeight="1" x14ac:dyDescent="0.25">
      <c r="N5829" s="21">
        <v>42857</v>
      </c>
      <c r="O5829" s="17">
        <v>1.41E-2</v>
      </c>
    </row>
    <row r="5830" spans="14:15" ht="12.65" customHeight="1" x14ac:dyDescent="0.25">
      <c r="N5830" s="21">
        <v>42859</v>
      </c>
      <c r="O5830" s="17">
        <v>1.41E-2</v>
      </c>
    </row>
    <row r="5831" spans="14:15" ht="12.65" customHeight="1" x14ac:dyDescent="0.25">
      <c r="N5831" s="21">
        <v>42863</v>
      </c>
      <c r="O5831" s="17">
        <v>1.41E-2</v>
      </c>
    </row>
    <row r="5832" spans="14:15" ht="12.65" customHeight="1" x14ac:dyDescent="0.25">
      <c r="N5832" s="21">
        <v>42865</v>
      </c>
      <c r="O5832" s="17">
        <v>1.41E-2</v>
      </c>
    </row>
    <row r="5833" spans="14:15" ht="12.65" customHeight="1" x14ac:dyDescent="0.25">
      <c r="N5833" s="21">
        <v>42866</v>
      </c>
      <c r="O5833" s="17">
        <v>1.4E-2</v>
      </c>
    </row>
    <row r="5834" spans="14:15" ht="12.65" customHeight="1" x14ac:dyDescent="0.25">
      <c r="N5834" s="21">
        <v>42867</v>
      </c>
      <c r="O5834" s="17">
        <v>1.4E-2</v>
      </c>
    </row>
    <row r="5835" spans="14:15" ht="12.65" customHeight="1" x14ac:dyDescent="0.25">
      <c r="N5835" s="21">
        <v>42870</v>
      </c>
      <c r="O5835" s="17">
        <v>1.4E-2</v>
      </c>
    </row>
    <row r="5836" spans="14:15" ht="12.65" customHeight="1" x14ac:dyDescent="0.25">
      <c r="N5836" s="21">
        <v>42871</v>
      </c>
      <c r="O5836" s="17">
        <v>1.4E-2</v>
      </c>
    </row>
    <row r="5837" spans="14:15" ht="12.65" customHeight="1" x14ac:dyDescent="0.25">
      <c r="N5837" s="21">
        <v>42872</v>
      </c>
      <c r="O5837" s="17">
        <v>1.3899999999999999E-2</v>
      </c>
    </row>
    <row r="5838" spans="14:15" ht="12.65" customHeight="1" x14ac:dyDescent="0.25">
      <c r="N5838" s="21">
        <v>42873</v>
      </c>
      <c r="O5838" s="17">
        <v>1.3899999999999999E-2</v>
      </c>
    </row>
    <row r="5839" spans="14:15" ht="12.65" customHeight="1" x14ac:dyDescent="0.25">
      <c r="N5839" s="21">
        <v>42874</v>
      </c>
      <c r="O5839" s="17">
        <v>1.3899999999999999E-2</v>
      </c>
    </row>
    <row r="5840" spans="14:15" ht="12.65" customHeight="1" x14ac:dyDescent="0.25">
      <c r="N5840" s="21">
        <v>42877</v>
      </c>
      <c r="O5840" s="17">
        <v>1.3899999999999999E-2</v>
      </c>
    </row>
    <row r="5841" spans="14:15" ht="12.65" customHeight="1" x14ac:dyDescent="0.25">
      <c r="N5841" s="21">
        <v>42878</v>
      </c>
      <c r="O5841" s="17">
        <v>1.38E-2</v>
      </c>
    </row>
    <row r="5842" spans="14:15" ht="12.65" customHeight="1" x14ac:dyDescent="0.25">
      <c r="N5842" s="21">
        <v>42879</v>
      </c>
      <c r="O5842" s="17">
        <v>1.38E-2</v>
      </c>
    </row>
    <row r="5843" spans="14:15" ht="12.65" customHeight="1" x14ac:dyDescent="0.25">
      <c r="N5843" s="21">
        <v>42880</v>
      </c>
      <c r="O5843" s="17">
        <v>1.38E-2</v>
      </c>
    </row>
    <row r="5844" spans="14:15" ht="12.65" customHeight="1" x14ac:dyDescent="0.25">
      <c r="N5844" s="21">
        <v>42881</v>
      </c>
      <c r="O5844" s="17">
        <v>1.38E-2</v>
      </c>
    </row>
    <row r="5845" spans="14:15" ht="12.65" customHeight="1" x14ac:dyDescent="0.25">
      <c r="N5845" s="21">
        <v>42884</v>
      </c>
      <c r="O5845" s="17">
        <v>1.38E-2</v>
      </c>
    </row>
    <row r="5846" spans="14:15" ht="12.65" customHeight="1" x14ac:dyDescent="0.25">
      <c r="N5846" s="21">
        <v>42885</v>
      </c>
      <c r="O5846" s="17">
        <v>1.38E-2</v>
      </c>
    </row>
    <row r="5847" spans="14:15" ht="12.65" customHeight="1" x14ac:dyDescent="0.25">
      <c r="N5847" s="21">
        <v>42886</v>
      </c>
      <c r="O5847" s="17">
        <v>1.38E-2</v>
      </c>
    </row>
    <row r="5848" spans="14:15" ht="12.65" customHeight="1" x14ac:dyDescent="0.25">
      <c r="N5848" s="21">
        <v>42887</v>
      </c>
      <c r="O5848" s="17">
        <v>1.38E-2</v>
      </c>
    </row>
    <row r="5849" spans="14:15" ht="12.65" customHeight="1" x14ac:dyDescent="0.25">
      <c r="N5849" s="21">
        <v>42888</v>
      </c>
      <c r="O5849" s="17">
        <v>1.38E-2</v>
      </c>
    </row>
    <row r="5850" spans="14:15" ht="12.65" customHeight="1" x14ac:dyDescent="0.25">
      <c r="N5850" s="21">
        <v>42891</v>
      </c>
      <c r="O5850" s="17">
        <v>1.38E-2</v>
      </c>
    </row>
    <row r="5851" spans="14:15" ht="12.65" customHeight="1" x14ac:dyDescent="0.25">
      <c r="N5851" s="21">
        <v>42893</v>
      </c>
      <c r="O5851" s="17">
        <v>1.38E-2</v>
      </c>
    </row>
    <row r="5852" spans="14:15" ht="12.65" customHeight="1" x14ac:dyDescent="0.25">
      <c r="N5852" s="21">
        <v>42894</v>
      </c>
      <c r="O5852" s="17">
        <v>1.38E-2</v>
      </c>
    </row>
    <row r="5853" spans="14:15" ht="12.65" customHeight="1" x14ac:dyDescent="0.25">
      <c r="N5853" s="21">
        <v>42895</v>
      </c>
      <c r="O5853" s="17">
        <v>1.38E-2</v>
      </c>
    </row>
    <row r="5854" spans="14:15" ht="12.65" customHeight="1" x14ac:dyDescent="0.25">
      <c r="N5854" s="21">
        <v>42898</v>
      </c>
      <c r="O5854" s="17">
        <v>1.38E-2</v>
      </c>
    </row>
    <row r="5855" spans="14:15" ht="12.65" customHeight="1" x14ac:dyDescent="0.25">
      <c r="N5855" s="21">
        <v>42899</v>
      </c>
      <c r="O5855" s="17">
        <v>1.38E-2</v>
      </c>
    </row>
    <row r="5856" spans="14:15" ht="12.65" customHeight="1" x14ac:dyDescent="0.25">
      <c r="N5856" s="21">
        <v>42900</v>
      </c>
      <c r="O5856" s="17">
        <v>1.38E-2</v>
      </c>
    </row>
    <row r="5857" spans="14:15" ht="12.65" customHeight="1" x14ac:dyDescent="0.25">
      <c r="N5857" s="21">
        <v>42901</v>
      </c>
      <c r="O5857" s="17">
        <v>1.38E-2</v>
      </c>
    </row>
    <row r="5858" spans="14:15" ht="12.65" customHeight="1" x14ac:dyDescent="0.25">
      <c r="N5858" s="21">
        <v>42902</v>
      </c>
      <c r="O5858" s="17">
        <v>1.38E-2</v>
      </c>
    </row>
    <row r="5859" spans="14:15" ht="12.65" customHeight="1" x14ac:dyDescent="0.25">
      <c r="N5859" s="21">
        <v>42905</v>
      </c>
      <c r="O5859" s="17">
        <v>1.38E-2</v>
      </c>
    </row>
    <row r="5860" spans="14:15" ht="12.65" customHeight="1" x14ac:dyDescent="0.25">
      <c r="N5860" s="21">
        <v>42906</v>
      </c>
      <c r="O5860" s="17">
        <v>1.38E-2</v>
      </c>
    </row>
    <row r="5861" spans="14:15" ht="12.65" customHeight="1" x14ac:dyDescent="0.25">
      <c r="N5861" s="21">
        <v>42907</v>
      </c>
      <c r="O5861" s="17">
        <v>1.38E-2</v>
      </c>
    </row>
    <row r="5862" spans="14:15" ht="12.65" customHeight="1" x14ac:dyDescent="0.25">
      <c r="N5862" s="21">
        <v>42908</v>
      </c>
      <c r="O5862" s="17">
        <v>1.38E-2</v>
      </c>
    </row>
    <row r="5863" spans="14:15" ht="12.65" customHeight="1" x14ac:dyDescent="0.25">
      <c r="N5863" s="21">
        <v>42909</v>
      </c>
      <c r="O5863" s="17">
        <v>1.38E-2</v>
      </c>
    </row>
    <row r="5864" spans="14:15" ht="12.65" customHeight="1" x14ac:dyDescent="0.25">
      <c r="N5864" s="21">
        <v>42912</v>
      </c>
      <c r="O5864" s="17">
        <v>1.38E-2</v>
      </c>
    </row>
    <row r="5865" spans="14:15" ht="12.65" customHeight="1" x14ac:dyDescent="0.25">
      <c r="N5865" s="21">
        <v>42913</v>
      </c>
      <c r="O5865" s="17">
        <v>1.38E-2</v>
      </c>
    </row>
    <row r="5866" spans="14:15" ht="12.65" customHeight="1" x14ac:dyDescent="0.25">
      <c r="N5866" s="21">
        <v>42914</v>
      </c>
      <c r="O5866" s="17">
        <v>1.38E-2</v>
      </c>
    </row>
    <row r="5867" spans="14:15" ht="12.65" customHeight="1" x14ac:dyDescent="0.25">
      <c r="N5867" s="21">
        <v>42915</v>
      </c>
      <c r="O5867" s="17">
        <v>1.38E-2</v>
      </c>
    </row>
    <row r="5868" spans="14:15" ht="12.65" customHeight="1" x14ac:dyDescent="0.25">
      <c r="N5868" s="21">
        <v>42916</v>
      </c>
      <c r="O5868" s="17">
        <v>1.38E-2</v>
      </c>
    </row>
    <row r="5869" spans="14:15" ht="12.65" customHeight="1" x14ac:dyDescent="0.25">
      <c r="N5869" s="21">
        <v>42919</v>
      </c>
      <c r="O5869" s="17">
        <v>1.38E-2</v>
      </c>
    </row>
    <row r="5870" spans="14:15" ht="12.65" customHeight="1" x14ac:dyDescent="0.25">
      <c r="N5870" s="21">
        <v>42920</v>
      </c>
      <c r="O5870" s="17">
        <v>1.38E-2</v>
      </c>
    </row>
    <row r="5871" spans="14:15" ht="12.65" customHeight="1" x14ac:dyDescent="0.25">
      <c r="N5871" s="21">
        <v>42921</v>
      </c>
      <c r="O5871" s="17">
        <v>1.38E-2</v>
      </c>
    </row>
    <row r="5872" spans="14:15" ht="12.65" customHeight="1" x14ac:dyDescent="0.25">
      <c r="N5872" s="21">
        <v>42922</v>
      </c>
      <c r="O5872" s="17">
        <v>1.3899999999999999E-2</v>
      </c>
    </row>
    <row r="5873" spans="14:15" ht="12.65" customHeight="1" x14ac:dyDescent="0.25">
      <c r="N5873" s="21">
        <v>42923</v>
      </c>
      <c r="O5873" s="17">
        <v>1.3899999999999999E-2</v>
      </c>
    </row>
    <row r="5874" spans="14:15" ht="12.65" customHeight="1" x14ac:dyDescent="0.25">
      <c r="N5874" s="21">
        <v>42926</v>
      </c>
      <c r="O5874" s="17">
        <v>1.3899999999999999E-2</v>
      </c>
    </row>
    <row r="5875" spans="14:15" ht="12.65" customHeight="1" x14ac:dyDescent="0.25">
      <c r="N5875" s="21">
        <v>42927</v>
      </c>
      <c r="O5875" s="17">
        <v>1.3899999999999999E-2</v>
      </c>
    </row>
    <row r="5876" spans="14:15" ht="12.65" customHeight="1" x14ac:dyDescent="0.25">
      <c r="N5876" s="21">
        <v>42928</v>
      </c>
      <c r="O5876" s="17">
        <v>1.3899999999999999E-2</v>
      </c>
    </row>
    <row r="5877" spans="14:15" ht="12.65" customHeight="1" x14ac:dyDescent="0.25">
      <c r="N5877" s="21">
        <v>42929</v>
      </c>
      <c r="O5877" s="17">
        <v>1.3899999999999999E-2</v>
      </c>
    </row>
    <row r="5878" spans="14:15" ht="12.65" customHeight="1" x14ac:dyDescent="0.25">
      <c r="N5878" s="21">
        <v>42930</v>
      </c>
      <c r="O5878" s="17">
        <v>1.3899999999999999E-2</v>
      </c>
    </row>
    <row r="5879" spans="14:15" ht="12.65" customHeight="1" x14ac:dyDescent="0.25">
      <c r="N5879" s="21">
        <v>42933</v>
      </c>
      <c r="O5879" s="17">
        <v>1.3899999999999999E-2</v>
      </c>
    </row>
    <row r="5880" spans="14:15" ht="12.65" customHeight="1" x14ac:dyDescent="0.25">
      <c r="N5880" s="21">
        <v>42934</v>
      </c>
      <c r="O5880" s="17">
        <v>1.3899999999999999E-2</v>
      </c>
    </row>
    <row r="5881" spans="14:15" ht="12.65" customHeight="1" x14ac:dyDescent="0.25">
      <c r="N5881" s="21">
        <v>42935</v>
      </c>
      <c r="O5881" s="17">
        <v>1.3899999999999999E-2</v>
      </c>
    </row>
    <row r="5882" spans="14:15" ht="12.65" customHeight="1" x14ac:dyDescent="0.25">
      <c r="N5882" s="21">
        <v>42936</v>
      </c>
      <c r="O5882" s="17">
        <v>1.3899999999999999E-2</v>
      </c>
    </row>
    <row r="5883" spans="14:15" ht="12.65" customHeight="1" x14ac:dyDescent="0.25">
      <c r="N5883" s="21">
        <v>42937</v>
      </c>
      <c r="O5883" s="17">
        <v>1.3899999999999999E-2</v>
      </c>
    </row>
    <row r="5884" spans="14:15" ht="12.65" customHeight="1" x14ac:dyDescent="0.25">
      <c r="N5884" s="21">
        <v>42940</v>
      </c>
      <c r="O5884" s="17">
        <v>1.3899999999999999E-2</v>
      </c>
    </row>
    <row r="5885" spans="14:15" ht="12.65" customHeight="1" x14ac:dyDescent="0.25">
      <c r="N5885" s="21">
        <v>42941</v>
      </c>
      <c r="O5885" s="17">
        <v>1.3899999999999999E-2</v>
      </c>
    </row>
    <row r="5886" spans="14:15" ht="12.65" customHeight="1" x14ac:dyDescent="0.25">
      <c r="N5886" s="21">
        <v>42942</v>
      </c>
      <c r="O5886" s="17">
        <v>1.3899999999999999E-2</v>
      </c>
    </row>
    <row r="5887" spans="14:15" ht="12.65" customHeight="1" x14ac:dyDescent="0.25">
      <c r="N5887" s="21">
        <v>42943</v>
      </c>
      <c r="O5887" s="17">
        <v>1.3899999999999999E-2</v>
      </c>
    </row>
    <row r="5888" spans="14:15" ht="12.65" customHeight="1" x14ac:dyDescent="0.25">
      <c r="N5888" s="21">
        <v>42944</v>
      </c>
      <c r="O5888" s="17">
        <v>1.3899999999999999E-2</v>
      </c>
    </row>
    <row r="5889" spans="14:15" ht="12.65" customHeight="1" x14ac:dyDescent="0.25">
      <c r="N5889" s="21">
        <v>42947</v>
      </c>
      <c r="O5889" s="17">
        <v>1.3899999999999999E-2</v>
      </c>
    </row>
    <row r="5890" spans="14:15" ht="12.65" customHeight="1" x14ac:dyDescent="0.25">
      <c r="N5890" s="21">
        <v>42948</v>
      </c>
      <c r="O5890" s="17">
        <v>1.3899999999999999E-2</v>
      </c>
    </row>
    <row r="5891" spans="14:15" ht="12.65" customHeight="1" x14ac:dyDescent="0.25">
      <c r="N5891" s="21">
        <v>42949</v>
      </c>
      <c r="O5891" s="17">
        <v>1.3899999999999999E-2</v>
      </c>
    </row>
    <row r="5892" spans="14:15" ht="12.65" customHeight="1" x14ac:dyDescent="0.25">
      <c r="N5892" s="21">
        <v>42950</v>
      </c>
      <c r="O5892" s="17">
        <v>1.3899999999999999E-2</v>
      </c>
    </row>
    <row r="5893" spans="14:15" ht="12.65" customHeight="1" x14ac:dyDescent="0.25">
      <c r="N5893" s="21">
        <v>42951</v>
      </c>
      <c r="O5893" s="17">
        <v>1.3899999999999999E-2</v>
      </c>
    </row>
    <row r="5894" spans="14:15" ht="12.65" customHeight="1" x14ac:dyDescent="0.25">
      <c r="N5894" s="21">
        <v>42954</v>
      </c>
      <c r="O5894" s="17">
        <v>1.3899999999999999E-2</v>
      </c>
    </row>
    <row r="5895" spans="14:15" ht="12.65" customHeight="1" x14ac:dyDescent="0.25">
      <c r="N5895" s="21">
        <v>42955</v>
      </c>
      <c r="O5895" s="17">
        <v>1.3899999999999999E-2</v>
      </c>
    </row>
    <row r="5896" spans="14:15" ht="12.65" customHeight="1" x14ac:dyDescent="0.25">
      <c r="N5896" s="21">
        <v>42956</v>
      </c>
      <c r="O5896" s="17">
        <v>1.3899999999999999E-2</v>
      </c>
    </row>
    <row r="5897" spans="14:15" ht="12.65" customHeight="1" x14ac:dyDescent="0.25">
      <c r="N5897" s="21">
        <v>42957</v>
      </c>
      <c r="O5897" s="17">
        <v>1.3899999999999999E-2</v>
      </c>
    </row>
    <row r="5898" spans="14:15" ht="12.65" customHeight="1" x14ac:dyDescent="0.25">
      <c r="N5898" s="21">
        <v>42958</v>
      </c>
      <c r="O5898" s="17">
        <v>1.3899999999999999E-2</v>
      </c>
    </row>
    <row r="5899" spans="14:15" ht="12.65" customHeight="1" x14ac:dyDescent="0.25">
      <c r="N5899" s="21">
        <v>42961</v>
      </c>
      <c r="O5899" s="17">
        <v>1.3899999999999999E-2</v>
      </c>
    </row>
    <row r="5900" spans="14:15" ht="12.65" customHeight="1" x14ac:dyDescent="0.25">
      <c r="N5900" s="21">
        <v>42963</v>
      </c>
      <c r="O5900" s="17">
        <v>1.3899999999999999E-2</v>
      </c>
    </row>
    <row r="5901" spans="14:15" ht="12.65" customHeight="1" x14ac:dyDescent="0.25">
      <c r="N5901" s="21">
        <v>42964</v>
      </c>
      <c r="O5901" s="17">
        <v>1.3899999999999999E-2</v>
      </c>
    </row>
    <row r="5902" spans="14:15" ht="12.65" customHeight="1" x14ac:dyDescent="0.25">
      <c r="N5902" s="21">
        <v>42965</v>
      </c>
      <c r="O5902" s="17">
        <v>1.3899999999999999E-2</v>
      </c>
    </row>
    <row r="5903" spans="14:15" ht="12.65" customHeight="1" x14ac:dyDescent="0.25">
      <c r="N5903" s="21">
        <v>42968</v>
      </c>
      <c r="O5903" s="17">
        <v>1.3899999999999999E-2</v>
      </c>
    </row>
    <row r="5904" spans="14:15" ht="12.65" customHeight="1" x14ac:dyDescent="0.25">
      <c r="N5904" s="21">
        <v>42969</v>
      </c>
      <c r="O5904" s="17">
        <v>1.3899999999999999E-2</v>
      </c>
    </row>
    <row r="5905" spans="14:15" ht="12.65" customHeight="1" x14ac:dyDescent="0.25">
      <c r="N5905" s="21">
        <v>42970</v>
      </c>
      <c r="O5905" s="17">
        <v>1.3899999999999999E-2</v>
      </c>
    </row>
    <row r="5906" spans="14:15" ht="12.65" customHeight="1" x14ac:dyDescent="0.25">
      <c r="N5906" s="21">
        <v>42971</v>
      </c>
      <c r="O5906" s="17">
        <v>1.3899999999999999E-2</v>
      </c>
    </row>
    <row r="5907" spans="14:15" ht="12.65" customHeight="1" x14ac:dyDescent="0.25">
      <c r="N5907" s="21">
        <v>42972</v>
      </c>
      <c r="O5907" s="17">
        <v>1.3899999999999999E-2</v>
      </c>
    </row>
    <row r="5908" spans="14:15" ht="12.65" customHeight="1" x14ac:dyDescent="0.25">
      <c r="N5908" s="21">
        <v>42975</v>
      </c>
      <c r="O5908" s="17">
        <v>1.3899999999999999E-2</v>
      </c>
    </row>
    <row r="5909" spans="14:15" ht="12.65" customHeight="1" x14ac:dyDescent="0.25">
      <c r="N5909" s="21">
        <v>42976</v>
      </c>
      <c r="O5909" s="17">
        <v>1.38E-2</v>
      </c>
    </row>
    <row r="5910" spans="14:15" ht="12.65" customHeight="1" x14ac:dyDescent="0.25">
      <c r="N5910" s="21">
        <v>42977</v>
      </c>
      <c r="O5910" s="17">
        <v>1.38E-2</v>
      </c>
    </row>
    <row r="5911" spans="14:15" ht="12.65" customHeight="1" x14ac:dyDescent="0.25">
      <c r="N5911" s="21">
        <v>42978</v>
      </c>
      <c r="O5911" s="17">
        <v>1.38E-2</v>
      </c>
    </row>
    <row r="5912" spans="14:15" ht="12.65" customHeight="1" x14ac:dyDescent="0.25">
      <c r="N5912" s="21">
        <v>42979</v>
      </c>
      <c r="O5912" s="17">
        <v>1.38E-2</v>
      </c>
    </row>
    <row r="5913" spans="14:15" ht="12.65" customHeight="1" x14ac:dyDescent="0.25">
      <c r="N5913" s="21">
        <v>42982</v>
      </c>
      <c r="O5913" s="17">
        <v>1.38E-2</v>
      </c>
    </row>
    <row r="5914" spans="14:15" ht="12.65" customHeight="1" x14ac:dyDescent="0.25">
      <c r="N5914" s="21">
        <v>42983</v>
      </c>
      <c r="O5914" s="17">
        <v>1.38E-2</v>
      </c>
    </row>
    <row r="5915" spans="14:15" ht="12.65" customHeight="1" x14ac:dyDescent="0.25">
      <c r="N5915" s="21">
        <v>42984</v>
      </c>
      <c r="O5915" s="17">
        <v>1.38E-2</v>
      </c>
    </row>
    <row r="5916" spans="14:15" ht="12.65" customHeight="1" x14ac:dyDescent="0.25">
      <c r="N5916" s="21">
        <v>42985</v>
      </c>
      <c r="O5916" s="17">
        <v>1.38E-2</v>
      </c>
    </row>
    <row r="5917" spans="14:15" ht="12.65" customHeight="1" x14ac:dyDescent="0.25">
      <c r="N5917" s="21">
        <v>42986</v>
      </c>
      <c r="O5917" s="17">
        <v>1.38E-2</v>
      </c>
    </row>
    <row r="5918" spans="14:15" ht="12.65" customHeight="1" x14ac:dyDescent="0.25">
      <c r="N5918" s="21">
        <v>42989</v>
      </c>
      <c r="O5918" s="17">
        <v>1.38E-2</v>
      </c>
    </row>
    <row r="5919" spans="14:15" ht="12.65" customHeight="1" x14ac:dyDescent="0.25">
      <c r="N5919" s="21">
        <v>42990</v>
      </c>
      <c r="O5919" s="17">
        <v>1.38E-2</v>
      </c>
    </row>
    <row r="5920" spans="14:15" ht="12.65" customHeight="1" x14ac:dyDescent="0.25">
      <c r="N5920" s="21">
        <v>42991</v>
      </c>
      <c r="O5920" s="17">
        <v>1.38E-2</v>
      </c>
    </row>
    <row r="5921" spans="14:15" ht="12.65" customHeight="1" x14ac:dyDescent="0.25">
      <c r="N5921" s="21">
        <v>42992</v>
      </c>
      <c r="O5921" s="17">
        <v>1.38E-2</v>
      </c>
    </row>
    <row r="5922" spans="14:15" ht="12.65" customHeight="1" x14ac:dyDescent="0.25">
      <c r="N5922" s="21">
        <v>42993</v>
      </c>
      <c r="O5922" s="17">
        <v>1.38E-2</v>
      </c>
    </row>
    <row r="5923" spans="14:15" ht="12.65" customHeight="1" x14ac:dyDescent="0.25">
      <c r="N5923" s="21">
        <v>42996</v>
      </c>
      <c r="O5923" s="17">
        <v>1.38E-2</v>
      </c>
    </row>
    <row r="5924" spans="14:15" ht="12.65" customHeight="1" x14ac:dyDescent="0.25">
      <c r="N5924" s="21">
        <v>42997</v>
      </c>
      <c r="O5924" s="17">
        <v>1.38E-2</v>
      </c>
    </row>
    <row r="5925" spans="14:15" ht="12.65" customHeight="1" x14ac:dyDescent="0.25">
      <c r="N5925" s="21">
        <v>42998</v>
      </c>
      <c r="O5925" s="17">
        <v>1.38E-2</v>
      </c>
    </row>
    <row r="5926" spans="14:15" ht="12.65" customHeight="1" x14ac:dyDescent="0.25">
      <c r="N5926" s="21">
        <v>42999</v>
      </c>
      <c r="O5926" s="17">
        <v>1.38E-2</v>
      </c>
    </row>
    <row r="5927" spans="14:15" ht="12.65" customHeight="1" x14ac:dyDescent="0.25">
      <c r="N5927" s="21">
        <v>43000</v>
      </c>
      <c r="O5927" s="17">
        <v>1.38E-2</v>
      </c>
    </row>
    <row r="5928" spans="14:15" ht="12.65" customHeight="1" x14ac:dyDescent="0.25">
      <c r="N5928" s="21">
        <v>43003</v>
      </c>
      <c r="O5928" s="17">
        <v>1.38E-2</v>
      </c>
    </row>
    <row r="5929" spans="14:15" ht="12.65" customHeight="1" x14ac:dyDescent="0.25">
      <c r="N5929" s="21">
        <v>43004</v>
      </c>
      <c r="O5929" s="17">
        <v>1.38E-2</v>
      </c>
    </row>
    <row r="5930" spans="14:15" ht="12.65" customHeight="1" x14ac:dyDescent="0.25">
      <c r="N5930" s="21">
        <v>43005</v>
      </c>
      <c r="O5930" s="17">
        <v>1.38E-2</v>
      </c>
    </row>
    <row r="5931" spans="14:15" ht="12.65" customHeight="1" x14ac:dyDescent="0.25">
      <c r="N5931" s="21">
        <v>43006</v>
      </c>
      <c r="O5931" s="17">
        <v>1.38E-2</v>
      </c>
    </row>
    <row r="5932" spans="14:15" ht="12.65" customHeight="1" x14ac:dyDescent="0.25">
      <c r="N5932" s="21">
        <v>43007</v>
      </c>
      <c r="O5932" s="17">
        <v>1.38E-2</v>
      </c>
    </row>
    <row r="5933" spans="14:15" ht="12.65" customHeight="1" x14ac:dyDescent="0.25">
      <c r="N5933" s="21">
        <v>43018</v>
      </c>
      <c r="O5933" s="17">
        <v>1.38E-2</v>
      </c>
    </row>
    <row r="5934" spans="14:15" ht="12.65" customHeight="1" x14ac:dyDescent="0.25">
      <c r="N5934" s="21">
        <v>43019</v>
      </c>
      <c r="O5934" s="17">
        <v>1.38E-2</v>
      </c>
    </row>
    <row r="5935" spans="14:15" ht="12.65" customHeight="1" x14ac:dyDescent="0.25">
      <c r="N5935" s="21">
        <v>43020</v>
      </c>
      <c r="O5935" s="17">
        <v>1.38E-2</v>
      </c>
    </row>
    <row r="5936" spans="14:15" ht="12.65" customHeight="1" x14ac:dyDescent="0.25">
      <c r="N5936" s="21">
        <v>43021</v>
      </c>
      <c r="O5936" s="17">
        <v>1.38E-2</v>
      </c>
    </row>
    <row r="5937" spans="14:15" ht="12.65" customHeight="1" x14ac:dyDescent="0.25">
      <c r="N5937" s="21">
        <v>43024</v>
      </c>
      <c r="O5937" s="17">
        <v>1.38E-2</v>
      </c>
    </row>
    <row r="5938" spans="14:15" ht="12.65" customHeight="1" x14ac:dyDescent="0.25">
      <c r="N5938" s="21">
        <v>43025</v>
      </c>
      <c r="O5938" s="17">
        <v>1.38E-2</v>
      </c>
    </row>
    <row r="5939" spans="14:15" ht="12.65" customHeight="1" x14ac:dyDescent="0.25">
      <c r="N5939" s="21">
        <v>43026</v>
      </c>
      <c r="O5939" s="17">
        <v>1.38E-2</v>
      </c>
    </row>
    <row r="5940" spans="14:15" ht="12.65" customHeight="1" x14ac:dyDescent="0.25">
      <c r="N5940" s="21">
        <v>43027</v>
      </c>
      <c r="O5940" s="17">
        <v>1.38E-2</v>
      </c>
    </row>
    <row r="5941" spans="14:15" ht="12.65" customHeight="1" x14ac:dyDescent="0.25">
      <c r="N5941" s="21">
        <v>43028</v>
      </c>
      <c r="O5941" s="17">
        <v>1.38E-2</v>
      </c>
    </row>
    <row r="5942" spans="14:15" ht="12.65" customHeight="1" x14ac:dyDescent="0.25">
      <c r="N5942" s="21">
        <v>43031</v>
      </c>
      <c r="O5942" s="17">
        <v>1.38E-2</v>
      </c>
    </row>
    <row r="5943" spans="14:15" ht="12.65" customHeight="1" x14ac:dyDescent="0.25">
      <c r="N5943" s="21">
        <v>43032</v>
      </c>
      <c r="O5943" s="17">
        <v>1.38E-2</v>
      </c>
    </row>
    <row r="5944" spans="14:15" ht="12.65" customHeight="1" x14ac:dyDescent="0.25">
      <c r="N5944" s="21">
        <v>43033</v>
      </c>
      <c r="O5944" s="17">
        <v>1.38E-2</v>
      </c>
    </row>
    <row r="5945" spans="14:15" ht="12.65" customHeight="1" x14ac:dyDescent="0.25">
      <c r="N5945" s="21">
        <v>43034</v>
      </c>
      <c r="O5945" s="17">
        <v>1.38E-2</v>
      </c>
    </row>
    <row r="5946" spans="14:15" ht="12.65" customHeight="1" x14ac:dyDescent="0.25">
      <c r="N5946" s="21">
        <v>43035</v>
      </c>
      <c r="O5946" s="17">
        <v>1.4E-2</v>
      </c>
    </row>
    <row r="5947" spans="14:15" ht="12.65" customHeight="1" x14ac:dyDescent="0.25">
      <c r="N5947" s="21">
        <v>43038</v>
      </c>
      <c r="O5947" s="17">
        <v>1.4E-2</v>
      </c>
    </row>
    <row r="5948" spans="14:15" ht="12.65" customHeight="1" x14ac:dyDescent="0.25">
      <c r="N5948" s="21">
        <v>43039</v>
      </c>
      <c r="O5948" s="17">
        <v>1.4E-2</v>
      </c>
    </row>
    <row r="5949" spans="14:15" ht="12.65" customHeight="1" x14ac:dyDescent="0.25">
      <c r="N5949" s="21">
        <v>43040</v>
      </c>
      <c r="O5949" s="17">
        <v>1.4E-2</v>
      </c>
    </row>
    <row r="5950" spans="14:15" ht="12.65" customHeight="1" x14ac:dyDescent="0.25">
      <c r="N5950" s="21">
        <v>43041</v>
      </c>
      <c r="O5950" s="17">
        <v>1.4E-2</v>
      </c>
    </row>
    <row r="5951" spans="14:15" ht="12.65" customHeight="1" x14ac:dyDescent="0.25">
      <c r="N5951" s="21">
        <v>43042</v>
      </c>
      <c r="O5951" s="17">
        <v>1.4E-2</v>
      </c>
    </row>
    <row r="5952" spans="14:15" ht="12.65" customHeight="1" x14ac:dyDescent="0.25">
      <c r="N5952" s="21">
        <v>43045</v>
      </c>
      <c r="O5952" s="17">
        <v>1.4E-2</v>
      </c>
    </row>
    <row r="5953" spans="14:15" ht="12.65" customHeight="1" x14ac:dyDescent="0.25">
      <c r="N5953" s="21">
        <v>43046</v>
      </c>
      <c r="O5953" s="17">
        <v>1.4E-2</v>
      </c>
    </row>
    <row r="5954" spans="14:15" ht="12.65" customHeight="1" x14ac:dyDescent="0.25">
      <c r="N5954" s="21">
        <v>43047</v>
      </c>
      <c r="O5954" s="17">
        <v>1.4E-2</v>
      </c>
    </row>
    <row r="5955" spans="14:15" ht="12.65" customHeight="1" x14ac:dyDescent="0.25">
      <c r="N5955" s="21">
        <v>43048</v>
      </c>
      <c r="O5955" s="17">
        <v>1.4E-2</v>
      </c>
    </row>
    <row r="5956" spans="14:15" ht="12.65" customHeight="1" x14ac:dyDescent="0.25">
      <c r="N5956" s="21">
        <v>43049</v>
      </c>
      <c r="O5956" s="17">
        <v>1.4E-2</v>
      </c>
    </row>
    <row r="5957" spans="14:15" ht="12.65" customHeight="1" x14ac:dyDescent="0.25">
      <c r="N5957" s="21">
        <v>43052</v>
      </c>
      <c r="O5957" s="17">
        <v>1.41E-2</v>
      </c>
    </row>
    <row r="5958" spans="14:15" ht="12.65" customHeight="1" x14ac:dyDescent="0.25">
      <c r="N5958" s="21">
        <v>43053</v>
      </c>
      <c r="O5958" s="17">
        <v>1.4200000000000001E-2</v>
      </c>
    </row>
    <row r="5959" spans="14:15" ht="12.65" customHeight="1" x14ac:dyDescent="0.25">
      <c r="N5959" s="21">
        <v>43054</v>
      </c>
      <c r="O5959" s="17">
        <v>1.43E-2</v>
      </c>
    </row>
    <row r="5960" spans="14:15" ht="12.65" customHeight="1" x14ac:dyDescent="0.25">
      <c r="N5960" s="21">
        <v>43055</v>
      </c>
      <c r="O5960" s="17">
        <v>1.44E-2</v>
      </c>
    </row>
    <row r="5961" spans="14:15" ht="12.65" customHeight="1" x14ac:dyDescent="0.25">
      <c r="N5961" s="21">
        <v>43056</v>
      </c>
      <c r="O5961" s="17">
        <v>1.4500000000000001E-2</v>
      </c>
    </row>
    <row r="5962" spans="14:15" ht="12.65" customHeight="1" x14ac:dyDescent="0.25">
      <c r="N5962" s="21">
        <v>43059</v>
      </c>
      <c r="O5962" s="17">
        <v>1.46E-2</v>
      </c>
    </row>
    <row r="5963" spans="14:15" ht="12.65" customHeight="1" x14ac:dyDescent="0.25">
      <c r="N5963" s="21">
        <v>43060</v>
      </c>
      <c r="O5963" s="17">
        <v>1.47E-2</v>
      </c>
    </row>
    <row r="5964" spans="14:15" ht="12.65" customHeight="1" x14ac:dyDescent="0.25">
      <c r="N5964" s="21">
        <v>43061</v>
      </c>
      <c r="O5964" s="17">
        <v>1.4800000000000001E-2</v>
      </c>
    </row>
    <row r="5965" spans="14:15" ht="12.65" customHeight="1" x14ac:dyDescent="0.25">
      <c r="N5965" s="21">
        <v>43062</v>
      </c>
      <c r="O5965" s="17">
        <v>1.49E-2</v>
      </c>
    </row>
    <row r="5966" spans="14:15" ht="12.65" customHeight="1" x14ac:dyDescent="0.25">
      <c r="N5966" s="21">
        <v>43063</v>
      </c>
      <c r="O5966" s="17">
        <v>1.4999999999999999E-2</v>
      </c>
    </row>
    <row r="5967" spans="14:15" ht="12.65" customHeight="1" x14ac:dyDescent="0.25">
      <c r="N5967" s="21">
        <v>43066</v>
      </c>
      <c r="O5967" s="17">
        <v>1.4999999999999999E-2</v>
      </c>
    </row>
    <row r="5968" spans="14:15" ht="12.65" customHeight="1" x14ac:dyDescent="0.25">
      <c r="N5968" s="21">
        <v>43067</v>
      </c>
      <c r="O5968" s="17">
        <v>1.4999999999999999E-2</v>
      </c>
    </row>
    <row r="5969" spans="14:15" ht="12.65" customHeight="1" x14ac:dyDescent="0.25">
      <c r="N5969" s="21">
        <v>43068</v>
      </c>
      <c r="O5969" s="17">
        <v>1.5100000000000001E-2</v>
      </c>
    </row>
    <row r="5970" spans="14:15" ht="12.65" customHeight="1" x14ac:dyDescent="0.25">
      <c r="N5970" s="21">
        <v>43069</v>
      </c>
      <c r="O5970" s="17">
        <v>1.6400000000000001E-2</v>
      </c>
    </row>
    <row r="5971" spans="14:15" ht="12.65" customHeight="1" x14ac:dyDescent="0.25">
      <c r="N5971" s="21">
        <v>43070</v>
      </c>
      <c r="O5971" s="17">
        <v>1.66E-2</v>
      </c>
    </row>
    <row r="5972" spans="14:15" ht="12.65" customHeight="1" x14ac:dyDescent="0.25">
      <c r="N5972" s="21">
        <v>43073</v>
      </c>
      <c r="O5972" s="17">
        <v>1.66E-2</v>
      </c>
    </row>
    <row r="5973" spans="14:15" ht="12.65" customHeight="1" x14ac:dyDescent="0.25">
      <c r="N5973" s="21">
        <v>43074</v>
      </c>
      <c r="O5973" s="17">
        <v>1.66E-2</v>
      </c>
    </row>
    <row r="5974" spans="14:15" ht="12.65" customHeight="1" x14ac:dyDescent="0.25">
      <c r="N5974" s="21">
        <v>43075</v>
      </c>
      <c r="O5974" s="17">
        <v>1.66E-2</v>
      </c>
    </row>
    <row r="5975" spans="14:15" ht="12.65" customHeight="1" x14ac:dyDescent="0.25">
      <c r="N5975" s="21">
        <v>43076</v>
      </c>
      <c r="O5975" s="17">
        <v>1.66E-2</v>
      </c>
    </row>
    <row r="5976" spans="14:15" ht="12.65" customHeight="1" x14ac:dyDescent="0.25">
      <c r="N5976" s="21">
        <v>43077</v>
      </c>
      <c r="O5976" s="17">
        <v>1.66E-2</v>
      </c>
    </row>
    <row r="5977" spans="14:15" ht="12.65" customHeight="1" x14ac:dyDescent="0.25">
      <c r="N5977" s="21">
        <v>43080</v>
      </c>
      <c r="O5977" s="17">
        <v>1.66E-2</v>
      </c>
    </row>
    <row r="5978" spans="14:15" ht="12.65" customHeight="1" x14ac:dyDescent="0.25">
      <c r="N5978" s="21">
        <v>43081</v>
      </c>
      <c r="O5978" s="17">
        <v>1.66E-2</v>
      </c>
    </row>
    <row r="5979" spans="14:15" ht="12.65" customHeight="1" x14ac:dyDescent="0.25">
      <c r="N5979" s="21">
        <v>43082</v>
      </c>
      <c r="O5979" s="17">
        <v>1.66E-2</v>
      </c>
    </row>
    <row r="5980" spans="14:15" ht="12.65" customHeight="1" x14ac:dyDescent="0.25">
      <c r="N5980" s="21">
        <v>43083</v>
      </c>
      <c r="O5980" s="17">
        <v>1.66E-2</v>
      </c>
    </row>
    <row r="5981" spans="14:15" ht="12.65" customHeight="1" x14ac:dyDescent="0.25">
      <c r="N5981" s="21">
        <v>43084</v>
      </c>
      <c r="O5981" s="17">
        <v>1.66E-2</v>
      </c>
    </row>
    <row r="5982" spans="14:15" ht="12.65" customHeight="1" x14ac:dyDescent="0.25">
      <c r="N5982" s="21">
        <v>43087</v>
      </c>
      <c r="O5982" s="17">
        <v>1.66E-2</v>
      </c>
    </row>
    <row r="5983" spans="14:15" ht="12.65" customHeight="1" x14ac:dyDescent="0.25">
      <c r="N5983" s="21">
        <v>43088</v>
      </c>
      <c r="O5983" s="17">
        <v>1.66E-2</v>
      </c>
    </row>
    <row r="5984" spans="14:15" ht="12.65" customHeight="1" x14ac:dyDescent="0.25">
      <c r="N5984" s="21">
        <v>43089</v>
      </c>
      <c r="O5984" s="17">
        <v>1.66E-2</v>
      </c>
    </row>
    <row r="5985" spans="14:15" ht="12.65" customHeight="1" x14ac:dyDescent="0.25">
      <c r="N5985" s="21">
        <v>43090</v>
      </c>
      <c r="O5985" s="17">
        <v>1.66E-2</v>
      </c>
    </row>
    <row r="5986" spans="14:15" ht="12.65" customHeight="1" x14ac:dyDescent="0.25">
      <c r="N5986" s="21">
        <v>43091</v>
      </c>
      <c r="O5986" s="17">
        <v>1.66E-2</v>
      </c>
    </row>
    <row r="5987" spans="14:15" ht="12.65" customHeight="1" x14ac:dyDescent="0.25">
      <c r="N5987" s="21">
        <v>43095</v>
      </c>
      <c r="O5987" s="17">
        <v>1.66E-2</v>
      </c>
    </row>
    <row r="5988" spans="14:15" ht="12.65" customHeight="1" x14ac:dyDescent="0.25">
      <c r="N5988" s="21">
        <v>43096</v>
      </c>
      <c r="O5988" s="17">
        <v>1.66E-2</v>
      </c>
    </row>
    <row r="5989" spans="14:15" ht="12.65" customHeight="1" x14ac:dyDescent="0.25">
      <c r="N5989" s="21">
        <v>43097</v>
      </c>
      <c r="O5989" s="17">
        <v>1.66E-2</v>
      </c>
    </row>
    <row r="5990" spans="14:15" ht="12.65" customHeight="1" x14ac:dyDescent="0.25">
      <c r="N5990" s="21">
        <v>43098</v>
      </c>
      <c r="O5990" s="17">
        <v>1.66E-2</v>
      </c>
    </row>
    <row r="5991" spans="14:15" ht="12.65" customHeight="1" x14ac:dyDescent="0.25">
      <c r="N5991" s="21">
        <v>43102</v>
      </c>
      <c r="O5991" s="17">
        <v>1.66E-2</v>
      </c>
    </row>
    <row r="5992" spans="14:15" ht="12.65" customHeight="1" x14ac:dyDescent="0.25">
      <c r="N5992" s="21">
        <v>43103</v>
      </c>
      <c r="O5992" s="17">
        <v>1.66E-2</v>
      </c>
    </row>
    <row r="5993" spans="14:15" ht="12.65" customHeight="1" x14ac:dyDescent="0.25">
      <c r="N5993" s="21">
        <v>43104</v>
      </c>
      <c r="O5993" s="17">
        <v>1.66E-2</v>
      </c>
    </row>
    <row r="5994" spans="14:15" ht="12.65" customHeight="1" x14ac:dyDescent="0.25">
      <c r="N5994" s="21">
        <v>43105</v>
      </c>
      <c r="O5994" s="17">
        <v>1.66E-2</v>
      </c>
    </row>
    <row r="5995" spans="14:15" ht="12.65" customHeight="1" x14ac:dyDescent="0.25">
      <c r="N5995" s="21">
        <v>43108</v>
      </c>
      <c r="O5995" s="17">
        <v>1.66E-2</v>
      </c>
    </row>
    <row r="5996" spans="14:15" ht="12.65" customHeight="1" x14ac:dyDescent="0.25">
      <c r="N5996" s="21">
        <v>43109</v>
      </c>
      <c r="O5996" s="17">
        <v>1.66E-2</v>
      </c>
    </row>
    <row r="5997" spans="14:15" ht="12.65" customHeight="1" x14ac:dyDescent="0.25">
      <c r="N5997" s="21">
        <v>43110</v>
      </c>
      <c r="O5997" s="17">
        <v>1.66E-2</v>
      </c>
    </row>
    <row r="5998" spans="14:15" ht="12.65" customHeight="1" x14ac:dyDescent="0.25">
      <c r="N5998" s="21">
        <v>43111</v>
      </c>
      <c r="O5998" s="17">
        <v>1.66E-2</v>
      </c>
    </row>
    <row r="5999" spans="14:15" ht="12.65" customHeight="1" x14ac:dyDescent="0.25">
      <c r="N5999" s="21">
        <v>43112</v>
      </c>
      <c r="O5999" s="17">
        <v>1.66E-2</v>
      </c>
    </row>
    <row r="6000" spans="14:15" ht="12.65" customHeight="1" x14ac:dyDescent="0.25">
      <c r="N6000" s="21">
        <v>43115</v>
      </c>
      <c r="O6000" s="17">
        <v>1.66E-2</v>
      </c>
    </row>
    <row r="6001" spans="14:15" ht="12.65" customHeight="1" x14ac:dyDescent="0.25">
      <c r="N6001" s="21">
        <v>43116</v>
      </c>
      <c r="O6001" s="17">
        <v>1.66E-2</v>
      </c>
    </row>
    <row r="6002" spans="14:15" ht="12.65" customHeight="1" x14ac:dyDescent="0.25">
      <c r="N6002" s="21">
        <v>43117</v>
      </c>
      <c r="O6002" s="17">
        <v>1.6500000000000001E-2</v>
      </c>
    </row>
    <row r="6003" spans="14:15" ht="12.65" customHeight="1" x14ac:dyDescent="0.25">
      <c r="N6003" s="21">
        <v>43118</v>
      </c>
      <c r="O6003" s="17">
        <v>1.6500000000000001E-2</v>
      </c>
    </row>
    <row r="6004" spans="14:15" ht="12.65" customHeight="1" x14ac:dyDescent="0.25">
      <c r="N6004" s="21">
        <v>43119</v>
      </c>
      <c r="O6004" s="17">
        <v>1.6500000000000001E-2</v>
      </c>
    </row>
    <row r="6005" spans="14:15" ht="12.65" customHeight="1" x14ac:dyDescent="0.25">
      <c r="N6005" s="21">
        <v>43122</v>
      </c>
      <c r="O6005" s="17">
        <v>1.6500000000000001E-2</v>
      </c>
    </row>
    <row r="6006" spans="14:15" ht="12.65" customHeight="1" x14ac:dyDescent="0.25">
      <c r="N6006" s="21">
        <v>43123</v>
      </c>
      <c r="O6006" s="17">
        <v>1.6500000000000001E-2</v>
      </c>
    </row>
    <row r="6007" spans="14:15" ht="12.65" customHeight="1" x14ac:dyDescent="0.25">
      <c r="N6007" s="21">
        <v>43124</v>
      </c>
      <c r="O6007" s="17">
        <v>1.6500000000000001E-2</v>
      </c>
    </row>
    <row r="6008" spans="14:15" ht="12.65" customHeight="1" x14ac:dyDescent="0.25">
      <c r="N6008" s="21">
        <v>43125</v>
      </c>
      <c r="O6008" s="17">
        <v>1.6500000000000001E-2</v>
      </c>
    </row>
    <row r="6009" spans="14:15" ht="12.65" customHeight="1" x14ac:dyDescent="0.25">
      <c r="N6009" s="21">
        <v>43126</v>
      </c>
      <c r="O6009" s="17">
        <v>1.6500000000000001E-2</v>
      </c>
    </row>
    <row r="6010" spans="14:15" ht="12.65" customHeight="1" x14ac:dyDescent="0.25">
      <c r="N6010" s="21">
        <v>43129</v>
      </c>
      <c r="O6010" s="17">
        <v>1.6500000000000001E-2</v>
      </c>
    </row>
    <row r="6011" spans="14:15" ht="12.65" customHeight="1" x14ac:dyDescent="0.25">
      <c r="N6011" s="21">
        <v>43130</v>
      </c>
      <c r="O6011" s="17">
        <v>1.6500000000000001E-2</v>
      </c>
    </row>
    <row r="6012" spans="14:15" ht="12.65" customHeight="1" x14ac:dyDescent="0.25">
      <c r="N6012" s="21">
        <v>43131</v>
      </c>
      <c r="O6012" s="17">
        <v>1.6500000000000001E-2</v>
      </c>
    </row>
    <row r="6013" spans="14:15" ht="12.65" customHeight="1" x14ac:dyDescent="0.25">
      <c r="N6013" s="21">
        <v>43132</v>
      </c>
      <c r="O6013" s="17">
        <v>1.6500000000000001E-2</v>
      </c>
    </row>
    <row r="6014" spans="14:15" ht="12.65" customHeight="1" x14ac:dyDescent="0.25">
      <c r="N6014" s="21">
        <v>43133</v>
      </c>
      <c r="O6014" s="17">
        <v>1.6500000000000001E-2</v>
      </c>
    </row>
    <row r="6015" spans="14:15" ht="12.65" customHeight="1" x14ac:dyDescent="0.25">
      <c r="N6015" s="21">
        <v>43136</v>
      </c>
      <c r="O6015" s="17">
        <v>1.6500000000000001E-2</v>
      </c>
    </row>
    <row r="6016" spans="14:15" ht="12.65" customHeight="1" x14ac:dyDescent="0.25">
      <c r="N6016" s="21">
        <v>43137</v>
      </c>
      <c r="O6016" s="17">
        <v>1.6500000000000001E-2</v>
      </c>
    </row>
    <row r="6017" spans="14:15" ht="12.65" customHeight="1" x14ac:dyDescent="0.25">
      <c r="N6017" s="21">
        <v>43138</v>
      </c>
      <c r="O6017" s="17">
        <v>1.6500000000000001E-2</v>
      </c>
    </row>
    <row r="6018" spans="14:15" ht="12.65" customHeight="1" x14ac:dyDescent="0.25">
      <c r="N6018" s="21">
        <v>43139</v>
      </c>
      <c r="O6018" s="17">
        <v>1.6500000000000001E-2</v>
      </c>
    </row>
    <row r="6019" spans="14:15" ht="12.65" customHeight="1" x14ac:dyDescent="0.25">
      <c r="N6019" s="21">
        <v>43140</v>
      </c>
      <c r="O6019" s="17">
        <v>1.6500000000000001E-2</v>
      </c>
    </row>
    <row r="6020" spans="14:15" ht="12.65" customHeight="1" x14ac:dyDescent="0.25">
      <c r="N6020" s="21">
        <v>43143</v>
      </c>
      <c r="O6020" s="17">
        <v>1.6500000000000001E-2</v>
      </c>
    </row>
    <row r="6021" spans="14:15" ht="12.65" customHeight="1" x14ac:dyDescent="0.25">
      <c r="N6021" s="21">
        <v>43144</v>
      </c>
      <c r="O6021" s="17">
        <v>1.6500000000000001E-2</v>
      </c>
    </row>
    <row r="6022" spans="14:15" ht="12.65" customHeight="1" x14ac:dyDescent="0.25">
      <c r="N6022" s="21">
        <v>43145</v>
      </c>
      <c r="O6022" s="17">
        <v>1.6500000000000001E-2</v>
      </c>
    </row>
    <row r="6023" spans="14:15" ht="12.65" customHeight="1" x14ac:dyDescent="0.25">
      <c r="N6023" s="21">
        <v>43150</v>
      </c>
      <c r="O6023" s="17">
        <v>1.6500000000000001E-2</v>
      </c>
    </row>
    <row r="6024" spans="14:15" ht="12.65" customHeight="1" x14ac:dyDescent="0.25">
      <c r="N6024" s="21">
        <v>43151</v>
      </c>
      <c r="O6024" s="17">
        <v>1.6500000000000001E-2</v>
      </c>
    </row>
    <row r="6025" spans="14:15" ht="12.65" customHeight="1" x14ac:dyDescent="0.25">
      <c r="N6025" s="21">
        <v>43152</v>
      </c>
      <c r="O6025" s="17">
        <v>1.6500000000000001E-2</v>
      </c>
    </row>
    <row r="6026" spans="14:15" ht="12.65" customHeight="1" x14ac:dyDescent="0.25">
      <c r="N6026" s="21">
        <v>43153</v>
      </c>
      <c r="O6026" s="17">
        <v>1.6500000000000001E-2</v>
      </c>
    </row>
    <row r="6027" spans="14:15" ht="12.65" customHeight="1" x14ac:dyDescent="0.25">
      <c r="N6027" s="21">
        <v>43154</v>
      </c>
      <c r="O6027" s="17">
        <v>1.6500000000000001E-2</v>
      </c>
    </row>
    <row r="6028" spans="14:15" ht="12.65" customHeight="1" x14ac:dyDescent="0.25">
      <c r="N6028" s="21">
        <v>43157</v>
      </c>
      <c r="O6028" s="17">
        <v>1.6500000000000001E-2</v>
      </c>
    </row>
    <row r="6029" spans="14:15" ht="12.65" customHeight="1" x14ac:dyDescent="0.25">
      <c r="N6029" s="21">
        <v>43158</v>
      </c>
      <c r="O6029" s="17">
        <v>1.6500000000000001E-2</v>
      </c>
    </row>
    <row r="6030" spans="14:15" ht="12.65" customHeight="1" x14ac:dyDescent="0.25">
      <c r="N6030" s="21">
        <v>43159</v>
      </c>
      <c r="O6030" s="17">
        <v>1.6500000000000001E-2</v>
      </c>
    </row>
    <row r="6031" spans="14:15" ht="12.65" customHeight="1" x14ac:dyDescent="0.25">
      <c r="N6031" s="21">
        <v>43161</v>
      </c>
      <c r="O6031" s="17">
        <v>1.6500000000000001E-2</v>
      </c>
    </row>
    <row r="6032" spans="14:15" ht="12.65" customHeight="1" x14ac:dyDescent="0.25">
      <c r="N6032" s="21">
        <v>43164</v>
      </c>
      <c r="O6032" s="17">
        <v>1.6500000000000001E-2</v>
      </c>
    </row>
    <row r="6033" spans="14:15" ht="12.65" customHeight="1" x14ac:dyDescent="0.25">
      <c r="N6033" s="21">
        <v>43165</v>
      </c>
      <c r="O6033" s="17">
        <v>1.6500000000000001E-2</v>
      </c>
    </row>
    <row r="6034" spans="14:15" ht="12.65" customHeight="1" x14ac:dyDescent="0.25">
      <c r="N6034" s="21">
        <v>43166</v>
      </c>
      <c r="O6034" s="17">
        <v>1.6500000000000001E-2</v>
      </c>
    </row>
    <row r="6035" spans="14:15" ht="12.65" customHeight="1" x14ac:dyDescent="0.25">
      <c r="N6035" s="21">
        <v>43167</v>
      </c>
      <c r="O6035" s="17">
        <v>1.6500000000000001E-2</v>
      </c>
    </row>
    <row r="6036" spans="14:15" ht="12.65" customHeight="1" x14ac:dyDescent="0.25">
      <c r="N6036" s="21">
        <v>43168</v>
      </c>
      <c r="O6036" s="17">
        <v>1.6500000000000001E-2</v>
      </c>
    </row>
    <row r="6037" spans="14:15" ht="12.65" customHeight="1" x14ac:dyDescent="0.25">
      <c r="N6037" s="21">
        <v>43171</v>
      </c>
      <c r="O6037" s="17">
        <v>1.6500000000000001E-2</v>
      </c>
    </row>
    <row r="6038" spans="14:15" ht="12.65" customHeight="1" x14ac:dyDescent="0.25">
      <c r="N6038" s="21">
        <v>43172</v>
      </c>
      <c r="O6038" s="17">
        <v>1.6500000000000001E-2</v>
      </c>
    </row>
    <row r="6039" spans="14:15" ht="12.65" customHeight="1" x14ac:dyDescent="0.25">
      <c r="N6039" s="21">
        <v>43173</v>
      </c>
      <c r="O6039" s="17">
        <v>1.6500000000000001E-2</v>
      </c>
    </row>
    <row r="6040" spans="14:15" ht="12.65" customHeight="1" x14ac:dyDescent="0.25">
      <c r="N6040" s="21">
        <v>43174</v>
      </c>
      <c r="O6040" s="17">
        <v>1.6500000000000001E-2</v>
      </c>
    </row>
    <row r="6041" spans="14:15" ht="12.65" customHeight="1" x14ac:dyDescent="0.25">
      <c r="N6041" s="21">
        <v>43175</v>
      </c>
      <c r="O6041" s="17">
        <v>1.6500000000000001E-2</v>
      </c>
    </row>
    <row r="6042" spans="14:15" ht="12.65" customHeight="1" x14ac:dyDescent="0.25">
      <c r="N6042" s="21">
        <v>43178</v>
      </c>
      <c r="O6042" s="17">
        <v>1.6500000000000001E-2</v>
      </c>
    </row>
    <row r="6043" spans="14:15" ht="12.65" customHeight="1" x14ac:dyDescent="0.25">
      <c r="N6043" s="21">
        <v>43179</v>
      </c>
      <c r="O6043" s="17">
        <v>1.6500000000000001E-2</v>
      </c>
    </row>
    <row r="6044" spans="14:15" ht="12.65" customHeight="1" x14ac:dyDescent="0.25">
      <c r="N6044" s="21">
        <v>43180</v>
      </c>
      <c r="O6044" s="17">
        <v>1.6500000000000001E-2</v>
      </c>
    </row>
    <row r="6045" spans="14:15" ht="12.65" customHeight="1" x14ac:dyDescent="0.25">
      <c r="N6045" s="21">
        <v>43181</v>
      </c>
      <c r="O6045" s="17">
        <v>1.6500000000000001E-2</v>
      </c>
    </row>
    <row r="6046" spans="14:15" ht="12.65" customHeight="1" x14ac:dyDescent="0.25">
      <c r="N6046" s="21">
        <v>43182</v>
      </c>
      <c r="O6046" s="17">
        <v>1.6500000000000001E-2</v>
      </c>
    </row>
    <row r="6047" spans="14:15" ht="12.65" customHeight="1" x14ac:dyDescent="0.25">
      <c r="N6047" s="21">
        <v>43185</v>
      </c>
      <c r="O6047" s="17">
        <v>1.6500000000000001E-2</v>
      </c>
    </row>
    <row r="6048" spans="14:15" ht="12.65" customHeight="1" x14ac:dyDescent="0.25">
      <c r="N6048" s="21">
        <v>43186</v>
      </c>
      <c r="O6048" s="17">
        <v>1.6500000000000001E-2</v>
      </c>
    </row>
    <row r="6049" spans="14:15" ht="12.65" customHeight="1" x14ac:dyDescent="0.25">
      <c r="N6049" s="21">
        <v>43187</v>
      </c>
      <c r="O6049" s="17">
        <v>1.6500000000000001E-2</v>
      </c>
    </row>
    <row r="6050" spans="14:15" ht="12.65" customHeight="1" x14ac:dyDescent="0.25">
      <c r="N6050" s="21">
        <v>43188</v>
      </c>
      <c r="O6050" s="17">
        <v>1.6500000000000001E-2</v>
      </c>
    </row>
    <row r="6051" spans="14:15" ht="12.65" customHeight="1" x14ac:dyDescent="0.25">
      <c r="N6051" s="21">
        <v>43189</v>
      </c>
      <c r="O6051" s="17">
        <v>1.6500000000000001E-2</v>
      </c>
    </row>
    <row r="6052" spans="14:15" ht="12.65" customHeight="1" x14ac:dyDescent="0.25">
      <c r="N6052" s="21">
        <v>43192</v>
      </c>
      <c r="O6052" s="17">
        <v>1.6500000000000001E-2</v>
      </c>
    </row>
    <row r="6053" spans="14:15" ht="12.65" customHeight="1" x14ac:dyDescent="0.25">
      <c r="N6053" s="21">
        <v>43193</v>
      </c>
      <c r="O6053" s="17">
        <v>1.6500000000000001E-2</v>
      </c>
    </row>
    <row r="6054" spans="14:15" ht="12.65" customHeight="1" x14ac:dyDescent="0.25">
      <c r="N6054" s="21">
        <v>43194</v>
      </c>
      <c r="O6054" s="17">
        <v>1.6500000000000001E-2</v>
      </c>
    </row>
    <row r="6055" spans="14:15" ht="12.65" customHeight="1" x14ac:dyDescent="0.25">
      <c r="N6055" s="21">
        <v>43195</v>
      </c>
      <c r="O6055" s="17">
        <v>1.6500000000000001E-2</v>
      </c>
    </row>
    <row r="6056" spans="14:15" ht="12.65" customHeight="1" x14ac:dyDescent="0.25">
      <c r="N6056" s="21">
        <v>43196</v>
      </c>
      <c r="O6056" s="17">
        <v>1.6500000000000001E-2</v>
      </c>
    </row>
    <row r="6057" spans="14:15" ht="12.65" customHeight="1" x14ac:dyDescent="0.25">
      <c r="N6057" s="21">
        <v>43199</v>
      </c>
      <c r="O6057" s="17">
        <v>1.6500000000000001E-2</v>
      </c>
    </row>
    <row r="6058" spans="14:15" ht="12.65" customHeight="1" x14ac:dyDescent="0.25">
      <c r="N6058" s="21">
        <v>43200</v>
      </c>
      <c r="O6058" s="17">
        <v>1.6500000000000001E-2</v>
      </c>
    </row>
    <row r="6059" spans="14:15" ht="12.65" customHeight="1" x14ac:dyDescent="0.25">
      <c r="N6059" s="21">
        <v>43201</v>
      </c>
      <c r="O6059" s="17">
        <v>1.6500000000000001E-2</v>
      </c>
    </row>
    <row r="6060" spans="14:15" ht="12.65" customHeight="1" x14ac:dyDescent="0.25">
      <c r="N6060" s="21">
        <v>43202</v>
      </c>
      <c r="O6060" s="17">
        <v>1.6500000000000001E-2</v>
      </c>
    </row>
    <row r="6061" spans="14:15" ht="12.65" customHeight="1" x14ac:dyDescent="0.25">
      <c r="N6061" s="21">
        <v>43203</v>
      </c>
      <c r="O6061" s="17">
        <v>1.6500000000000001E-2</v>
      </c>
    </row>
    <row r="6062" spans="14:15" ht="12.65" customHeight="1" x14ac:dyDescent="0.25">
      <c r="N6062" s="21">
        <v>43206</v>
      </c>
      <c r="O6062" s="17">
        <v>1.6500000000000001E-2</v>
      </c>
    </row>
    <row r="6063" spans="14:15" ht="12.65" customHeight="1" x14ac:dyDescent="0.25">
      <c r="N6063" s="21">
        <v>43207</v>
      </c>
      <c r="O6063" s="17">
        <v>1.6500000000000001E-2</v>
      </c>
    </row>
    <row r="6064" spans="14:15" ht="12.65" customHeight="1" x14ac:dyDescent="0.25">
      <c r="N6064" s="21">
        <v>43208</v>
      </c>
      <c r="O6064" s="17">
        <v>1.6500000000000001E-2</v>
      </c>
    </row>
    <row r="6065" spans="14:15" ht="12.65" customHeight="1" x14ac:dyDescent="0.25">
      <c r="N6065" s="21">
        <v>43209</v>
      </c>
      <c r="O6065" s="17">
        <v>1.6500000000000001E-2</v>
      </c>
    </row>
    <row r="6066" spans="14:15" ht="12.65" customHeight="1" x14ac:dyDescent="0.25">
      <c r="N6066" s="21">
        <v>43210</v>
      </c>
      <c r="O6066" s="17">
        <v>1.6500000000000001E-2</v>
      </c>
    </row>
    <row r="6067" spans="14:15" ht="12.65" customHeight="1" x14ac:dyDescent="0.25">
      <c r="N6067" s="21">
        <v>43213</v>
      </c>
      <c r="O6067" s="17">
        <v>1.6500000000000001E-2</v>
      </c>
    </row>
    <row r="6068" spans="14:15" ht="12.65" customHeight="1" x14ac:dyDescent="0.25">
      <c r="N6068" s="21">
        <v>43214</v>
      </c>
      <c r="O6068" s="17">
        <v>1.6500000000000001E-2</v>
      </c>
    </row>
    <row r="6069" spans="14:15" ht="12.65" customHeight="1" x14ac:dyDescent="0.25">
      <c r="N6069" s="21">
        <v>43215</v>
      </c>
      <c r="O6069" s="17">
        <v>1.6500000000000001E-2</v>
      </c>
    </row>
    <row r="6070" spans="14:15" ht="12.65" customHeight="1" x14ac:dyDescent="0.25">
      <c r="N6070" s="21">
        <v>43216</v>
      </c>
      <c r="O6070" s="17">
        <v>1.6500000000000001E-2</v>
      </c>
    </row>
    <row r="6071" spans="14:15" ht="12.65" customHeight="1" x14ac:dyDescent="0.25">
      <c r="N6071" s="21">
        <v>43217</v>
      </c>
      <c r="O6071" s="17">
        <v>1.6500000000000001E-2</v>
      </c>
    </row>
    <row r="6072" spans="14:15" ht="12.65" customHeight="1" x14ac:dyDescent="0.25">
      <c r="N6072" s="21">
        <v>43220</v>
      </c>
      <c r="O6072" s="17">
        <v>1.6500000000000001E-2</v>
      </c>
    </row>
    <row r="6073" spans="14:15" ht="12.65" customHeight="1" x14ac:dyDescent="0.25">
      <c r="N6073" s="21">
        <v>43222</v>
      </c>
      <c r="O6073" s="17">
        <v>1.6500000000000001E-2</v>
      </c>
    </row>
    <row r="6074" spans="14:15" ht="12.65" customHeight="1" x14ac:dyDescent="0.25">
      <c r="N6074" s="21">
        <v>43223</v>
      </c>
      <c r="O6074" s="17">
        <v>1.6500000000000001E-2</v>
      </c>
    </row>
    <row r="6075" spans="14:15" ht="12.65" customHeight="1" x14ac:dyDescent="0.25">
      <c r="N6075" s="21">
        <v>43224</v>
      </c>
      <c r="O6075" s="17">
        <v>1.6500000000000001E-2</v>
      </c>
    </row>
    <row r="6076" spans="14:15" ht="12.65" customHeight="1" x14ac:dyDescent="0.25">
      <c r="N6076" s="21">
        <v>43228</v>
      </c>
      <c r="O6076" s="17">
        <v>1.6500000000000001E-2</v>
      </c>
    </row>
    <row r="6077" spans="14:15" ht="12.65" customHeight="1" x14ac:dyDescent="0.25">
      <c r="N6077" s="21">
        <v>43229</v>
      </c>
      <c r="O6077" s="17">
        <v>1.6500000000000001E-2</v>
      </c>
    </row>
    <row r="6078" spans="14:15" ht="12.65" customHeight="1" x14ac:dyDescent="0.25">
      <c r="N6078" s="21">
        <v>43230</v>
      </c>
      <c r="O6078" s="17">
        <v>1.6500000000000001E-2</v>
      </c>
    </row>
    <row r="6079" spans="14:15" ht="12.65" customHeight="1" x14ac:dyDescent="0.25">
      <c r="N6079" s="21">
        <v>43231</v>
      </c>
      <c r="O6079" s="17">
        <v>1.6500000000000001E-2</v>
      </c>
    </row>
    <row r="6080" spans="14:15" ht="12.65" customHeight="1" x14ac:dyDescent="0.25">
      <c r="N6080" s="21">
        <v>43234</v>
      </c>
      <c r="O6080" s="17">
        <v>1.6500000000000001E-2</v>
      </c>
    </row>
    <row r="6081" spans="14:15" ht="12.65" customHeight="1" x14ac:dyDescent="0.25">
      <c r="N6081" s="21">
        <v>43235</v>
      </c>
      <c r="O6081" s="17">
        <v>1.6500000000000001E-2</v>
      </c>
    </row>
    <row r="6082" spans="14:15" ht="12.65" customHeight="1" x14ac:dyDescent="0.25">
      <c r="N6082" s="21">
        <v>43236</v>
      </c>
      <c r="O6082" s="17">
        <v>1.6500000000000001E-2</v>
      </c>
    </row>
    <row r="6083" spans="14:15" ht="12.65" customHeight="1" x14ac:dyDescent="0.25">
      <c r="N6083" s="21">
        <v>43237</v>
      </c>
      <c r="O6083" s="17">
        <v>1.6500000000000001E-2</v>
      </c>
    </row>
    <row r="6084" spans="14:15" ht="12.65" customHeight="1" x14ac:dyDescent="0.25">
      <c r="N6084" s="21">
        <v>43238</v>
      </c>
      <c r="O6084" s="17">
        <v>1.6500000000000001E-2</v>
      </c>
    </row>
    <row r="6085" spans="14:15" ht="12.65" customHeight="1" x14ac:dyDescent="0.25">
      <c r="N6085" s="21">
        <v>43241</v>
      </c>
      <c r="O6085" s="17">
        <v>1.6500000000000001E-2</v>
      </c>
    </row>
    <row r="6086" spans="14:15" ht="12.65" customHeight="1" x14ac:dyDescent="0.25">
      <c r="N6086" s="21">
        <v>43243</v>
      </c>
      <c r="O6086" s="17">
        <v>1.6500000000000001E-2</v>
      </c>
    </row>
    <row r="6087" spans="14:15" ht="12.65" customHeight="1" x14ac:dyDescent="0.25">
      <c r="N6087" s="21">
        <v>43244</v>
      </c>
      <c r="O6087" s="17">
        <v>1.6500000000000001E-2</v>
      </c>
    </row>
    <row r="6088" spans="14:15" ht="12.65" customHeight="1" x14ac:dyDescent="0.25">
      <c r="N6088" s="21">
        <v>43245</v>
      </c>
      <c r="O6088" s="17">
        <v>1.6500000000000001E-2</v>
      </c>
    </row>
    <row r="6089" spans="14:15" ht="12.65" customHeight="1" x14ac:dyDescent="0.25">
      <c r="N6089" s="21">
        <v>43248</v>
      </c>
      <c r="O6089" s="17">
        <v>1.6500000000000001E-2</v>
      </c>
    </row>
    <row r="6090" spans="14:15" ht="12.65" customHeight="1" x14ac:dyDescent="0.25">
      <c r="N6090" s="21">
        <v>43249</v>
      </c>
      <c r="O6090" s="17">
        <v>1.6500000000000001E-2</v>
      </c>
    </row>
    <row r="6091" spans="14:15" ht="12.65" customHeight="1" x14ac:dyDescent="0.25">
      <c r="N6091" s="21">
        <v>43250</v>
      </c>
      <c r="O6091" s="17">
        <v>1.6500000000000001E-2</v>
      </c>
    </row>
    <row r="6092" spans="14:15" ht="12.65" customHeight="1" x14ac:dyDescent="0.25">
      <c r="N6092" s="21">
        <v>43251</v>
      </c>
      <c r="O6092" s="17">
        <v>1.6500000000000001E-2</v>
      </c>
    </row>
    <row r="6093" spans="14:15" ht="12.65" customHeight="1" x14ac:dyDescent="0.25">
      <c r="N6093" s="21">
        <v>43252</v>
      </c>
      <c r="O6093" s="17">
        <v>1.6500000000000001E-2</v>
      </c>
    </row>
    <row r="6094" spans="14:15" ht="12.65" customHeight="1" x14ac:dyDescent="0.25">
      <c r="N6094" s="21">
        <v>43255</v>
      </c>
      <c r="O6094" s="17">
        <v>1.6500000000000001E-2</v>
      </c>
    </row>
    <row r="6095" spans="14:15" ht="12.65" customHeight="1" x14ac:dyDescent="0.25">
      <c r="N6095" s="21">
        <v>43256</v>
      </c>
      <c r="O6095" s="17">
        <v>1.6500000000000001E-2</v>
      </c>
    </row>
    <row r="6096" spans="14:15" ht="12.65" customHeight="1" x14ac:dyDescent="0.25">
      <c r="N6096" s="21">
        <v>43258</v>
      </c>
      <c r="O6096" s="17">
        <v>1.6500000000000001E-2</v>
      </c>
    </row>
    <row r="6097" spans="14:15" ht="12.65" customHeight="1" x14ac:dyDescent="0.25">
      <c r="N6097" s="21">
        <v>43259</v>
      </c>
      <c r="O6097" s="17">
        <v>1.6500000000000001E-2</v>
      </c>
    </row>
    <row r="6098" spans="14:15" ht="12.65" customHeight="1" x14ac:dyDescent="0.25">
      <c r="N6098" s="21">
        <v>43262</v>
      </c>
      <c r="O6098" s="17">
        <v>1.6500000000000001E-2</v>
      </c>
    </row>
    <row r="6099" spans="14:15" ht="12.65" customHeight="1" x14ac:dyDescent="0.25">
      <c r="N6099" s="21">
        <v>43263</v>
      </c>
      <c r="O6099" s="17">
        <v>1.6500000000000001E-2</v>
      </c>
    </row>
    <row r="6100" spans="14:15" ht="12.65" customHeight="1" x14ac:dyDescent="0.25">
      <c r="N6100" s="21">
        <v>43265</v>
      </c>
      <c r="O6100" s="17">
        <v>1.6500000000000001E-2</v>
      </c>
    </row>
    <row r="6101" spans="14:15" ht="12.65" customHeight="1" x14ac:dyDescent="0.25">
      <c r="N6101" s="21">
        <v>43266</v>
      </c>
      <c r="O6101" s="17">
        <v>1.6500000000000001E-2</v>
      </c>
    </row>
    <row r="6102" spans="14:15" ht="12.65" customHeight="1" x14ac:dyDescent="0.25">
      <c r="N6102" s="21">
        <v>43269</v>
      </c>
      <c r="O6102" s="17">
        <v>1.6500000000000001E-2</v>
      </c>
    </row>
    <row r="6103" spans="14:15" ht="12.65" customHeight="1" x14ac:dyDescent="0.25">
      <c r="N6103" s="21">
        <v>43270</v>
      </c>
      <c r="O6103" s="17">
        <v>1.6500000000000001E-2</v>
      </c>
    </row>
    <row r="6104" spans="14:15" ht="12.65" customHeight="1" x14ac:dyDescent="0.25">
      <c r="N6104" s="21">
        <v>43271</v>
      </c>
      <c r="O6104" s="17">
        <v>1.6500000000000001E-2</v>
      </c>
    </row>
    <row r="6105" spans="14:15" ht="12.65" customHeight="1" x14ac:dyDescent="0.25">
      <c r="N6105" s="21">
        <v>43272</v>
      </c>
      <c r="O6105" s="17">
        <v>1.6500000000000001E-2</v>
      </c>
    </row>
    <row r="6106" spans="14:15" ht="12.65" customHeight="1" x14ac:dyDescent="0.25">
      <c r="N6106" s="21">
        <v>43273</v>
      </c>
      <c r="O6106" s="17">
        <v>1.6500000000000001E-2</v>
      </c>
    </row>
    <row r="6107" spans="14:15" ht="12.65" customHeight="1" x14ac:dyDescent="0.25">
      <c r="N6107" s="21">
        <v>43276</v>
      </c>
      <c r="O6107" s="17">
        <v>1.6500000000000001E-2</v>
      </c>
    </row>
    <row r="6108" spans="14:15" ht="12.65" customHeight="1" x14ac:dyDescent="0.25">
      <c r="N6108" s="21">
        <v>43277</v>
      </c>
      <c r="O6108" s="17">
        <v>1.6500000000000001E-2</v>
      </c>
    </row>
    <row r="6109" spans="14:15" ht="12.65" customHeight="1" x14ac:dyDescent="0.25">
      <c r="N6109" s="21">
        <v>43278</v>
      </c>
      <c r="O6109" s="17">
        <v>1.6500000000000001E-2</v>
      </c>
    </row>
    <row r="6110" spans="14:15" ht="12.65" customHeight="1" x14ac:dyDescent="0.25">
      <c r="N6110" s="21">
        <v>43279</v>
      </c>
      <c r="O6110" s="17">
        <v>1.6500000000000001E-2</v>
      </c>
    </row>
    <row r="6111" spans="14:15" ht="12.65" customHeight="1" x14ac:dyDescent="0.25">
      <c r="N6111" s="21">
        <v>43280</v>
      </c>
      <c r="O6111" s="17">
        <v>1.6500000000000001E-2</v>
      </c>
    </row>
    <row r="6112" spans="14:15" ht="12.65" customHeight="1" x14ac:dyDescent="0.25">
      <c r="N6112" s="21">
        <v>43283</v>
      </c>
      <c r="O6112" s="17">
        <v>1.6500000000000001E-2</v>
      </c>
    </row>
    <row r="6113" spans="14:15" ht="12.65" customHeight="1" x14ac:dyDescent="0.25">
      <c r="N6113" s="21">
        <v>43284</v>
      </c>
      <c r="O6113" s="17">
        <v>1.6500000000000001E-2</v>
      </c>
    </row>
    <row r="6114" spans="14:15" ht="12.65" customHeight="1" x14ac:dyDescent="0.25">
      <c r="N6114" s="21">
        <v>43285</v>
      </c>
      <c r="O6114" s="17">
        <v>1.6500000000000001E-2</v>
      </c>
    </row>
    <row r="6115" spans="14:15" ht="12.65" customHeight="1" x14ac:dyDescent="0.25">
      <c r="N6115" s="21">
        <v>43286</v>
      </c>
      <c r="O6115" s="17">
        <v>1.6500000000000001E-2</v>
      </c>
    </row>
    <row r="6116" spans="14:15" ht="12.65" customHeight="1" x14ac:dyDescent="0.25">
      <c r="N6116" s="21">
        <v>43287</v>
      </c>
      <c r="O6116" s="17">
        <v>1.6500000000000001E-2</v>
      </c>
    </row>
    <row r="6117" spans="14:15" ht="12.65" customHeight="1" x14ac:dyDescent="0.25">
      <c r="N6117" s="21">
        <v>43290</v>
      </c>
      <c r="O6117" s="17">
        <v>1.6500000000000001E-2</v>
      </c>
    </row>
    <row r="6118" spans="14:15" ht="12.65" customHeight="1" x14ac:dyDescent="0.25">
      <c r="N6118" s="21">
        <v>43291</v>
      </c>
      <c r="O6118" s="17">
        <v>1.6500000000000001E-2</v>
      </c>
    </row>
    <row r="6119" spans="14:15" ht="12.65" customHeight="1" x14ac:dyDescent="0.25">
      <c r="N6119" s="21">
        <v>43292</v>
      </c>
      <c r="O6119" s="17">
        <v>1.6500000000000001E-2</v>
      </c>
    </row>
    <row r="6120" spans="14:15" ht="12.65" customHeight="1" x14ac:dyDescent="0.25">
      <c r="N6120" s="21">
        <v>43293</v>
      </c>
      <c r="O6120" s="17">
        <v>1.6500000000000001E-2</v>
      </c>
    </row>
    <row r="6121" spans="14:15" ht="12.65" customHeight="1" x14ac:dyDescent="0.25">
      <c r="N6121" s="21">
        <v>43294</v>
      </c>
      <c r="O6121" s="17">
        <v>1.6500000000000001E-2</v>
      </c>
    </row>
    <row r="6122" spans="14:15" ht="12.65" customHeight="1" x14ac:dyDescent="0.25">
      <c r="N6122" s="21">
        <v>43297</v>
      </c>
      <c r="O6122" s="17">
        <v>1.6500000000000001E-2</v>
      </c>
    </row>
    <row r="6123" spans="14:15" ht="12.65" customHeight="1" x14ac:dyDescent="0.25">
      <c r="N6123" s="21">
        <v>43298</v>
      </c>
      <c r="O6123" s="17">
        <v>1.6500000000000001E-2</v>
      </c>
    </row>
    <row r="6124" spans="14:15" ht="12.65" customHeight="1" x14ac:dyDescent="0.25">
      <c r="N6124" s="21">
        <v>43299</v>
      </c>
      <c r="O6124" s="17">
        <v>1.6500000000000001E-2</v>
      </c>
    </row>
    <row r="6125" spans="14:15" ht="12.65" customHeight="1" x14ac:dyDescent="0.25">
      <c r="N6125" s="21">
        <v>43300</v>
      </c>
      <c r="O6125" s="17">
        <v>1.6500000000000001E-2</v>
      </c>
    </row>
    <row r="6126" spans="14:15" ht="12.65" customHeight="1" x14ac:dyDescent="0.25">
      <c r="N6126" s="21">
        <v>43301</v>
      </c>
      <c r="O6126" s="17">
        <v>1.6500000000000001E-2</v>
      </c>
    </row>
    <row r="6127" spans="14:15" ht="12.65" customHeight="1" x14ac:dyDescent="0.25">
      <c r="N6127" s="21">
        <v>43304</v>
      </c>
      <c r="O6127" s="17">
        <v>1.6500000000000001E-2</v>
      </c>
    </row>
    <row r="6128" spans="14:15" ht="12.65" customHeight="1" x14ac:dyDescent="0.25">
      <c r="N6128" s="21">
        <v>43305</v>
      </c>
      <c r="O6128" s="17">
        <v>1.6500000000000001E-2</v>
      </c>
    </row>
    <row r="6129" spans="14:15" ht="12.65" customHeight="1" x14ac:dyDescent="0.25">
      <c r="N6129" s="21">
        <v>43306</v>
      </c>
      <c r="O6129" s="17">
        <v>1.6500000000000001E-2</v>
      </c>
    </row>
    <row r="6130" spans="14:15" ht="12.65" customHeight="1" x14ac:dyDescent="0.25">
      <c r="N6130" s="21">
        <v>43307</v>
      </c>
      <c r="O6130" s="17">
        <v>1.6500000000000001E-2</v>
      </c>
    </row>
    <row r="6131" spans="14:15" ht="12.65" customHeight="1" x14ac:dyDescent="0.25">
      <c r="N6131" s="21">
        <v>43308</v>
      </c>
      <c r="O6131" s="17">
        <v>1.6500000000000001E-2</v>
      </c>
    </row>
    <row r="6132" spans="14:15" ht="12.65" customHeight="1" x14ac:dyDescent="0.25">
      <c r="N6132" s="21">
        <v>43311</v>
      </c>
      <c r="O6132" s="17">
        <v>1.6500000000000001E-2</v>
      </c>
    </row>
    <row r="6133" spans="14:15" ht="12.65" customHeight="1" x14ac:dyDescent="0.25">
      <c r="N6133" s="21">
        <v>43312</v>
      </c>
      <c r="O6133" s="17">
        <v>1.6500000000000001E-2</v>
      </c>
    </row>
    <row r="6134" spans="14:15" ht="12.65" customHeight="1" x14ac:dyDescent="0.25">
      <c r="N6134" s="21">
        <v>43313</v>
      </c>
      <c r="O6134" s="17">
        <v>1.6500000000000001E-2</v>
      </c>
    </row>
    <row r="6135" spans="14:15" ht="12.65" customHeight="1" x14ac:dyDescent="0.25">
      <c r="N6135" s="21">
        <v>43314</v>
      </c>
      <c r="O6135" s="17">
        <v>1.6500000000000001E-2</v>
      </c>
    </row>
    <row r="6136" spans="14:15" ht="12.65" customHeight="1" x14ac:dyDescent="0.25">
      <c r="N6136" s="21">
        <v>43315</v>
      </c>
      <c r="O6136" s="17">
        <v>1.6500000000000001E-2</v>
      </c>
    </row>
    <row r="6137" spans="14:15" ht="12.65" customHeight="1" x14ac:dyDescent="0.25">
      <c r="N6137" s="21">
        <v>43318</v>
      </c>
      <c r="O6137" s="17">
        <v>1.6500000000000001E-2</v>
      </c>
    </row>
    <row r="6138" spans="14:15" ht="12.65" customHeight="1" x14ac:dyDescent="0.25">
      <c r="N6138" s="21">
        <v>43319</v>
      </c>
      <c r="O6138" s="17">
        <v>1.6500000000000001E-2</v>
      </c>
    </row>
    <row r="6139" spans="14:15" ht="12.65" customHeight="1" x14ac:dyDescent="0.25">
      <c r="N6139" s="21">
        <v>43320</v>
      </c>
      <c r="O6139" s="17">
        <v>1.6500000000000001E-2</v>
      </c>
    </row>
    <row r="6140" spans="14:15" ht="12.65" customHeight="1" x14ac:dyDescent="0.25">
      <c r="N6140" s="21">
        <v>43321</v>
      </c>
      <c r="O6140" s="17">
        <v>1.6500000000000001E-2</v>
      </c>
    </row>
    <row r="6141" spans="14:15" ht="12.65" customHeight="1" x14ac:dyDescent="0.25">
      <c r="N6141" s="21">
        <v>43322</v>
      </c>
      <c r="O6141" s="17">
        <v>1.6500000000000001E-2</v>
      </c>
    </row>
    <row r="6142" spans="14:15" ht="12.65" customHeight="1" x14ac:dyDescent="0.25">
      <c r="N6142" s="21">
        <v>43325</v>
      </c>
      <c r="O6142" s="17">
        <v>1.6500000000000001E-2</v>
      </c>
    </row>
    <row r="6143" spans="14:15" ht="12.65" customHeight="1" x14ac:dyDescent="0.25">
      <c r="N6143" s="21">
        <v>43326</v>
      </c>
      <c r="O6143" s="17">
        <v>1.6500000000000001E-2</v>
      </c>
    </row>
    <row r="6144" spans="14:15" ht="12.65" customHeight="1" x14ac:dyDescent="0.25">
      <c r="N6144" s="21">
        <v>43328</v>
      </c>
      <c r="O6144" s="17">
        <v>1.6500000000000001E-2</v>
      </c>
    </row>
    <row r="6145" spans="14:15" ht="12.65" customHeight="1" x14ac:dyDescent="0.25">
      <c r="N6145" s="21">
        <v>43329</v>
      </c>
      <c r="O6145" s="17">
        <v>1.6500000000000001E-2</v>
      </c>
    </row>
    <row r="6146" spans="14:15" ht="12.65" customHeight="1" x14ac:dyDescent="0.25">
      <c r="N6146" s="21">
        <v>43332</v>
      </c>
      <c r="O6146" s="17">
        <v>1.6500000000000001E-2</v>
      </c>
    </row>
    <row r="6147" spans="14:15" ht="12.65" customHeight="1" x14ac:dyDescent="0.25">
      <c r="N6147" s="21">
        <v>43333</v>
      </c>
      <c r="O6147" s="17">
        <v>1.6500000000000001E-2</v>
      </c>
    </row>
    <row r="6148" spans="14:15" ht="12.65" customHeight="1" x14ac:dyDescent="0.25">
      <c r="N6148" s="21">
        <v>43334</v>
      </c>
      <c r="O6148" s="17">
        <v>1.6500000000000001E-2</v>
      </c>
    </row>
    <row r="6149" spans="14:15" ht="12.65" customHeight="1" x14ac:dyDescent="0.25">
      <c r="N6149" s="21">
        <v>43335</v>
      </c>
      <c r="O6149" s="17">
        <v>1.6500000000000001E-2</v>
      </c>
    </row>
    <row r="6150" spans="14:15" ht="12.65" customHeight="1" x14ac:dyDescent="0.25">
      <c r="N6150" s="21">
        <v>43336</v>
      </c>
      <c r="O6150" s="17">
        <v>1.6500000000000001E-2</v>
      </c>
    </row>
    <row r="6151" spans="14:15" ht="12.65" customHeight="1" x14ac:dyDescent="0.25">
      <c r="N6151" s="21">
        <v>43339</v>
      </c>
      <c r="O6151" s="17">
        <v>1.6500000000000001E-2</v>
      </c>
    </row>
    <row r="6152" spans="14:15" ht="12.65" customHeight="1" x14ac:dyDescent="0.25">
      <c r="N6152" s="21">
        <v>43340</v>
      </c>
      <c r="O6152" s="17">
        <v>1.6500000000000001E-2</v>
      </c>
    </row>
    <row r="6153" spans="14:15" ht="12.65" customHeight="1" x14ac:dyDescent="0.25">
      <c r="N6153" s="21">
        <v>43341</v>
      </c>
      <c r="O6153" s="17">
        <v>1.6500000000000001E-2</v>
      </c>
    </row>
    <row r="6154" spans="14:15" ht="12.65" customHeight="1" x14ac:dyDescent="0.25">
      <c r="N6154" s="21">
        <v>43342</v>
      </c>
      <c r="O6154" s="17">
        <v>1.6500000000000001E-2</v>
      </c>
    </row>
    <row r="6155" spans="14:15" ht="12.65" customHeight="1" x14ac:dyDescent="0.25">
      <c r="N6155" s="21">
        <v>43343</v>
      </c>
      <c r="O6155" s="17">
        <v>1.6500000000000001E-2</v>
      </c>
    </row>
    <row r="6156" spans="14:15" ht="12.65" customHeight="1" x14ac:dyDescent="0.25">
      <c r="N6156" s="21">
        <v>43346</v>
      </c>
      <c r="O6156" s="17">
        <v>1.6500000000000001E-2</v>
      </c>
    </row>
    <row r="6157" spans="14:15" ht="12.65" customHeight="1" x14ac:dyDescent="0.25">
      <c r="N6157" s="21">
        <v>43347</v>
      </c>
      <c r="O6157" s="17">
        <v>1.6500000000000001E-2</v>
      </c>
    </row>
    <row r="6158" spans="14:15" ht="12.65" customHeight="1" x14ac:dyDescent="0.25">
      <c r="N6158" s="21">
        <v>43348</v>
      </c>
      <c r="O6158" s="17">
        <v>1.6500000000000001E-2</v>
      </c>
    </row>
    <row r="6159" spans="14:15" ht="12.65" customHeight="1" x14ac:dyDescent="0.25">
      <c r="N6159" s="21">
        <v>43349</v>
      </c>
      <c r="O6159" s="17">
        <v>1.6500000000000001E-2</v>
      </c>
    </row>
    <row r="6160" spans="14:15" ht="12.65" customHeight="1" x14ac:dyDescent="0.25">
      <c r="N6160" s="21">
        <v>43350</v>
      </c>
      <c r="O6160" s="17">
        <v>1.6500000000000001E-2</v>
      </c>
    </row>
    <row r="6161" spans="14:15" ht="12.65" customHeight="1" x14ac:dyDescent="0.25">
      <c r="N6161" s="21">
        <v>43353</v>
      </c>
      <c r="O6161" s="17">
        <v>1.6500000000000001E-2</v>
      </c>
    </row>
    <row r="6162" spans="14:15" ht="12.65" customHeight="1" x14ac:dyDescent="0.25">
      <c r="N6162" s="21">
        <v>43354</v>
      </c>
      <c r="O6162" s="17">
        <v>1.6500000000000001E-2</v>
      </c>
    </row>
    <row r="6163" spans="14:15" ht="12.65" customHeight="1" x14ac:dyDescent="0.25">
      <c r="N6163" s="21">
        <v>43355</v>
      </c>
      <c r="O6163" s="17">
        <v>1.6500000000000001E-2</v>
      </c>
    </row>
    <row r="6164" spans="14:15" ht="12.65" customHeight="1" x14ac:dyDescent="0.25">
      <c r="N6164" s="21">
        <v>43356</v>
      </c>
      <c r="O6164" s="17">
        <v>1.6500000000000001E-2</v>
      </c>
    </row>
    <row r="6165" spans="14:15" ht="12.65" customHeight="1" x14ac:dyDescent="0.25">
      <c r="N6165" s="21">
        <v>43357</v>
      </c>
      <c r="O6165" s="17">
        <v>1.6500000000000001E-2</v>
      </c>
    </row>
    <row r="6166" spans="14:15" ht="12.65" customHeight="1" x14ac:dyDescent="0.25">
      <c r="N6166" s="21">
        <v>43360</v>
      </c>
      <c r="O6166" s="17">
        <v>1.6500000000000001E-2</v>
      </c>
    </row>
    <row r="6167" spans="14:15" ht="12.65" customHeight="1" x14ac:dyDescent="0.25">
      <c r="N6167" s="21">
        <v>43361</v>
      </c>
      <c r="O6167" s="17">
        <v>1.6500000000000001E-2</v>
      </c>
    </row>
    <row r="6168" spans="14:15" ht="12.65" customHeight="1" x14ac:dyDescent="0.25">
      <c r="N6168" s="21">
        <v>43362</v>
      </c>
      <c r="O6168" s="17">
        <v>1.6500000000000001E-2</v>
      </c>
    </row>
    <row r="6169" spans="14:15" ht="12.65" customHeight="1" x14ac:dyDescent="0.25">
      <c r="N6169" s="21">
        <v>43363</v>
      </c>
      <c r="O6169" s="17">
        <v>1.6500000000000001E-2</v>
      </c>
    </row>
    <row r="6170" spans="14:15" ht="12.65" customHeight="1" x14ac:dyDescent="0.25">
      <c r="N6170" s="21">
        <v>43364</v>
      </c>
      <c r="O6170" s="17">
        <v>1.6500000000000001E-2</v>
      </c>
    </row>
    <row r="6171" spans="14:15" ht="12.65" customHeight="1" x14ac:dyDescent="0.25">
      <c r="N6171" s="21">
        <v>43370</v>
      </c>
      <c r="O6171" s="17">
        <v>1.6500000000000001E-2</v>
      </c>
    </row>
    <row r="6172" spans="14:15" ht="12.65" customHeight="1" x14ac:dyDescent="0.25">
      <c r="N6172" s="21">
        <v>43371</v>
      </c>
      <c r="O6172" s="17">
        <v>1.6500000000000001E-2</v>
      </c>
    </row>
    <row r="6173" spans="14:15" ht="12.65" customHeight="1" x14ac:dyDescent="0.25">
      <c r="N6173" s="21">
        <v>43374</v>
      </c>
      <c r="O6173" s="17">
        <v>1.6500000000000001E-2</v>
      </c>
    </row>
    <row r="6174" spans="14:15" ht="12.65" customHeight="1" x14ac:dyDescent="0.25">
      <c r="N6174" s="21">
        <v>43375</v>
      </c>
      <c r="O6174" s="17">
        <v>1.6500000000000001E-2</v>
      </c>
    </row>
    <row r="6175" spans="14:15" ht="12.65" customHeight="1" x14ac:dyDescent="0.25">
      <c r="N6175" s="21">
        <v>43377</v>
      </c>
      <c r="O6175" s="17">
        <v>1.6500000000000001E-2</v>
      </c>
    </row>
    <row r="6176" spans="14:15" ht="12.65" customHeight="1" x14ac:dyDescent="0.25">
      <c r="N6176" s="21">
        <v>43378</v>
      </c>
      <c r="O6176" s="17">
        <v>1.6500000000000001E-2</v>
      </c>
    </row>
    <row r="6177" spans="14:15" ht="12.65" customHeight="1" x14ac:dyDescent="0.25">
      <c r="N6177" s="21">
        <v>43381</v>
      </c>
      <c r="O6177" s="17">
        <v>1.6500000000000001E-2</v>
      </c>
    </row>
    <row r="6178" spans="14:15" ht="12.65" customHeight="1" x14ac:dyDescent="0.25">
      <c r="N6178" s="21">
        <v>43383</v>
      </c>
      <c r="O6178" s="17">
        <v>1.6500000000000001E-2</v>
      </c>
    </row>
    <row r="6179" spans="14:15" ht="12.65" customHeight="1" x14ac:dyDescent="0.25">
      <c r="N6179" s="21">
        <v>43384</v>
      </c>
      <c r="O6179" s="17">
        <v>1.6500000000000001E-2</v>
      </c>
    </row>
    <row r="6180" spans="14:15" ht="12.65" customHeight="1" x14ac:dyDescent="0.25">
      <c r="N6180" s="21">
        <v>43385</v>
      </c>
      <c r="O6180" s="17">
        <v>1.66E-2</v>
      </c>
    </row>
    <row r="6181" spans="14:15" ht="12.65" customHeight="1" x14ac:dyDescent="0.25">
      <c r="N6181" s="21">
        <v>43388</v>
      </c>
      <c r="O6181" s="17">
        <v>1.67E-2</v>
      </c>
    </row>
    <row r="6182" spans="14:15" ht="12.65" customHeight="1" x14ac:dyDescent="0.25">
      <c r="N6182" s="21">
        <v>43389</v>
      </c>
      <c r="O6182" s="17">
        <v>1.6799999999999999E-2</v>
      </c>
    </row>
    <row r="6183" spans="14:15" ht="12.65" customHeight="1" x14ac:dyDescent="0.25">
      <c r="N6183" s="21">
        <v>43390</v>
      </c>
      <c r="O6183" s="17">
        <v>1.6799999999999999E-2</v>
      </c>
    </row>
    <row r="6184" spans="14:15" ht="12.65" customHeight="1" x14ac:dyDescent="0.25">
      <c r="N6184" s="21">
        <v>43391</v>
      </c>
      <c r="O6184" s="17">
        <v>1.6899999999999998E-2</v>
      </c>
    </row>
    <row r="6185" spans="14:15" ht="12.65" customHeight="1" x14ac:dyDescent="0.25">
      <c r="N6185" s="21">
        <v>43392</v>
      </c>
      <c r="O6185" s="17">
        <v>1.7000000000000001E-2</v>
      </c>
    </row>
    <row r="6186" spans="14:15" ht="12.65" customHeight="1" x14ac:dyDescent="0.25">
      <c r="N6186" s="21">
        <v>43395</v>
      </c>
      <c r="O6186" s="17">
        <v>1.7000000000000001E-2</v>
      </c>
    </row>
    <row r="6187" spans="14:15" ht="12.65" customHeight="1" x14ac:dyDescent="0.25">
      <c r="N6187" s="21">
        <v>43396</v>
      </c>
      <c r="O6187" s="17">
        <v>1.7000000000000001E-2</v>
      </c>
    </row>
    <row r="6188" spans="14:15" ht="12.65" customHeight="1" x14ac:dyDescent="0.25">
      <c r="N6188" s="21">
        <v>43397</v>
      </c>
      <c r="O6188" s="17">
        <v>1.7000000000000001E-2</v>
      </c>
    </row>
    <row r="6189" spans="14:15" ht="12.65" customHeight="1" x14ac:dyDescent="0.25">
      <c r="N6189" s="21">
        <v>43398</v>
      </c>
      <c r="O6189" s="17">
        <v>1.7000000000000001E-2</v>
      </c>
    </row>
    <row r="6190" spans="14:15" ht="12.65" customHeight="1" x14ac:dyDescent="0.25">
      <c r="N6190" s="21">
        <v>43399</v>
      </c>
      <c r="O6190" s="17">
        <v>1.7000000000000001E-2</v>
      </c>
    </row>
    <row r="6191" spans="14:15" ht="12.65" customHeight="1" x14ac:dyDescent="0.25">
      <c r="N6191" s="21">
        <v>43402</v>
      </c>
      <c r="O6191" s="17">
        <v>1.7000000000000001E-2</v>
      </c>
    </row>
    <row r="6192" spans="14:15" ht="12.65" customHeight="1" x14ac:dyDescent="0.25">
      <c r="N6192" s="21">
        <v>43403</v>
      </c>
      <c r="O6192" s="17">
        <v>1.7000000000000001E-2</v>
      </c>
    </row>
    <row r="6193" spans="14:15" ht="12.65" customHeight="1" x14ac:dyDescent="0.25">
      <c r="N6193" s="21">
        <v>43404</v>
      </c>
      <c r="O6193" s="17">
        <v>1.7000000000000001E-2</v>
      </c>
    </row>
    <row r="6194" spans="14:15" ht="12.65" customHeight="1" x14ac:dyDescent="0.25">
      <c r="N6194" s="21">
        <v>43405</v>
      </c>
      <c r="O6194" s="17">
        <v>1.7000000000000001E-2</v>
      </c>
    </row>
    <row r="6195" spans="14:15" ht="12.65" customHeight="1" x14ac:dyDescent="0.25">
      <c r="N6195" s="21">
        <v>43406</v>
      </c>
      <c r="O6195" s="17">
        <v>1.7000000000000001E-2</v>
      </c>
    </row>
    <row r="6196" spans="14:15" ht="12.65" customHeight="1" x14ac:dyDescent="0.25">
      <c r="N6196" s="21">
        <v>43409</v>
      </c>
      <c r="O6196" s="17">
        <v>1.7000000000000001E-2</v>
      </c>
    </row>
    <row r="6197" spans="14:15" ht="12.65" customHeight="1" x14ac:dyDescent="0.25">
      <c r="N6197" s="21">
        <v>43410</v>
      </c>
      <c r="O6197" s="17">
        <v>1.7000000000000001E-2</v>
      </c>
    </row>
    <row r="6198" spans="14:15" ht="12.65" customHeight="1" x14ac:dyDescent="0.25">
      <c r="N6198" s="21">
        <v>43411</v>
      </c>
      <c r="O6198" s="17">
        <v>1.7000000000000001E-2</v>
      </c>
    </row>
    <row r="6199" spans="14:15" ht="12.65" customHeight="1" x14ac:dyDescent="0.25">
      <c r="N6199" s="21">
        <v>43412</v>
      </c>
      <c r="O6199" s="17">
        <v>1.7000000000000001E-2</v>
      </c>
    </row>
    <row r="6200" spans="14:15" ht="12.65" customHeight="1" x14ac:dyDescent="0.25">
      <c r="N6200" s="21">
        <v>43413</v>
      </c>
      <c r="O6200" s="17">
        <v>1.7000000000000001E-2</v>
      </c>
    </row>
    <row r="6201" spans="14:15" ht="12.65" customHeight="1" x14ac:dyDescent="0.25">
      <c r="N6201" s="21">
        <v>43416</v>
      </c>
      <c r="O6201" s="17">
        <v>1.7000000000000001E-2</v>
      </c>
    </row>
    <row r="6202" spans="14:15" ht="12.65" customHeight="1" x14ac:dyDescent="0.25">
      <c r="N6202" s="21">
        <v>43417</v>
      </c>
      <c r="O6202" s="17">
        <v>1.7000000000000001E-2</v>
      </c>
    </row>
    <row r="6203" spans="14:15" ht="12.65" customHeight="1" x14ac:dyDescent="0.25">
      <c r="N6203" s="21">
        <v>43418</v>
      </c>
      <c r="O6203" s="17">
        <v>1.7000000000000001E-2</v>
      </c>
    </row>
    <row r="6204" spans="14:15" ht="12.65" customHeight="1" x14ac:dyDescent="0.25">
      <c r="N6204" s="21">
        <v>43419</v>
      </c>
      <c r="O6204" s="17">
        <v>1.7000000000000001E-2</v>
      </c>
    </row>
    <row r="6205" spans="14:15" ht="12.65" customHeight="1" x14ac:dyDescent="0.25">
      <c r="N6205" s="21">
        <v>43420</v>
      </c>
      <c r="O6205" s="17">
        <v>1.7000000000000001E-2</v>
      </c>
    </row>
    <row r="6206" spans="14:15" ht="12.65" customHeight="1" x14ac:dyDescent="0.25">
      <c r="N6206" s="21">
        <v>43423</v>
      </c>
      <c r="O6206" s="17">
        <v>1.7000000000000001E-2</v>
      </c>
    </row>
    <row r="6207" spans="14:15" ht="12.65" customHeight="1" x14ac:dyDescent="0.25">
      <c r="N6207" s="21">
        <v>43424</v>
      </c>
      <c r="O6207" s="17">
        <v>1.7000000000000001E-2</v>
      </c>
    </row>
    <row r="6208" spans="14:15" ht="12.65" customHeight="1" x14ac:dyDescent="0.25">
      <c r="N6208" s="21">
        <v>43425</v>
      </c>
      <c r="O6208" s="17">
        <v>1.7000000000000001E-2</v>
      </c>
    </row>
    <row r="6209" spans="14:15" ht="12.65" customHeight="1" x14ac:dyDescent="0.25">
      <c r="N6209" s="21">
        <v>43426</v>
      </c>
      <c r="O6209" s="17">
        <v>1.7000000000000001E-2</v>
      </c>
    </row>
    <row r="6210" spans="14:15" ht="12.65" customHeight="1" x14ac:dyDescent="0.25">
      <c r="N6210" s="21">
        <v>43427</v>
      </c>
      <c r="O6210" s="17">
        <v>1.7000000000000001E-2</v>
      </c>
    </row>
    <row r="6211" spans="14:15" ht="12.65" customHeight="1" x14ac:dyDescent="0.25">
      <c r="N6211" s="21">
        <v>43430</v>
      </c>
      <c r="O6211" s="17">
        <v>1.7000000000000001E-2</v>
      </c>
    </row>
    <row r="6212" spans="14:15" ht="12.65" customHeight="1" x14ac:dyDescent="0.25">
      <c r="N6212" s="21">
        <v>43431</v>
      </c>
      <c r="O6212" s="17">
        <v>1.7000000000000001E-2</v>
      </c>
    </row>
    <row r="6213" spans="14:15" ht="12.65" customHeight="1" x14ac:dyDescent="0.25">
      <c r="N6213" s="21">
        <v>43432</v>
      </c>
      <c r="O6213" s="17">
        <v>1.7000000000000001E-2</v>
      </c>
    </row>
    <row r="6214" spans="14:15" ht="12.65" customHeight="1" x14ac:dyDescent="0.25">
      <c r="N6214" s="21">
        <v>43433</v>
      </c>
      <c r="O6214" s="17">
        <v>1.7000000000000001E-2</v>
      </c>
    </row>
    <row r="6215" spans="14:15" ht="12.65" customHeight="1" x14ac:dyDescent="0.25">
      <c r="N6215" s="21">
        <v>43434</v>
      </c>
      <c r="O6215" s="17">
        <v>1.9E-2</v>
      </c>
    </row>
    <row r="6216" spans="14:15" ht="12.65" customHeight="1" x14ac:dyDescent="0.25">
      <c r="N6216" s="21">
        <v>43437</v>
      </c>
      <c r="O6216" s="17">
        <v>1.9E-2</v>
      </c>
    </row>
    <row r="6217" spans="14:15" ht="12.65" customHeight="1" x14ac:dyDescent="0.25">
      <c r="N6217" s="21">
        <v>43438</v>
      </c>
      <c r="O6217" s="17">
        <v>1.9E-2</v>
      </c>
    </row>
    <row r="6218" spans="14:15" ht="12.65" customHeight="1" x14ac:dyDescent="0.25">
      <c r="N6218" s="21">
        <v>43439</v>
      </c>
      <c r="O6218" s="17">
        <v>1.9E-2</v>
      </c>
    </row>
    <row r="6219" spans="14:15" ht="12.65" customHeight="1" x14ac:dyDescent="0.25">
      <c r="N6219" s="21">
        <v>43440</v>
      </c>
      <c r="O6219" s="17">
        <v>1.9E-2</v>
      </c>
    </row>
    <row r="6220" spans="14:15" ht="12.65" customHeight="1" x14ac:dyDescent="0.25">
      <c r="N6220" s="21">
        <v>43441</v>
      </c>
      <c r="O6220" s="17">
        <v>1.9E-2</v>
      </c>
    </row>
    <row r="6221" spans="14:15" ht="12.65" customHeight="1" x14ac:dyDescent="0.25">
      <c r="N6221" s="21">
        <v>43444</v>
      </c>
      <c r="O6221" s="17">
        <v>1.9E-2</v>
      </c>
    </row>
    <row r="6222" spans="14:15" ht="12.65" customHeight="1" x14ac:dyDescent="0.25">
      <c r="N6222" s="21">
        <v>43445</v>
      </c>
      <c r="O6222" s="17">
        <v>1.9E-2</v>
      </c>
    </row>
    <row r="6223" spans="14:15" ht="12.65" customHeight="1" x14ac:dyDescent="0.25">
      <c r="N6223" s="21">
        <v>43446</v>
      </c>
      <c r="O6223" s="17">
        <v>1.9E-2</v>
      </c>
    </row>
    <row r="6224" spans="14:15" ht="12.65" customHeight="1" x14ac:dyDescent="0.25">
      <c r="N6224" s="21">
        <v>43447</v>
      </c>
      <c r="O6224" s="17">
        <v>1.9E-2</v>
      </c>
    </row>
    <row r="6225" spans="14:15" ht="12.65" customHeight="1" x14ac:dyDescent="0.25">
      <c r="N6225" s="21">
        <v>43448</v>
      </c>
      <c r="O6225" s="17">
        <v>1.9E-2</v>
      </c>
    </row>
    <row r="6226" spans="14:15" ht="12.65" customHeight="1" x14ac:dyDescent="0.25">
      <c r="N6226" s="21">
        <v>43451</v>
      </c>
      <c r="O6226" s="17">
        <v>1.9E-2</v>
      </c>
    </row>
    <row r="6227" spans="14:15" ht="12.65" customHeight="1" x14ac:dyDescent="0.25">
      <c r="N6227" s="21">
        <v>43452</v>
      </c>
      <c r="O6227" s="17">
        <v>1.9E-2</v>
      </c>
    </row>
    <row r="6228" spans="14:15" ht="12.65" customHeight="1" x14ac:dyDescent="0.25">
      <c r="N6228" s="21">
        <v>43453</v>
      </c>
      <c r="O6228" s="17">
        <v>1.9E-2</v>
      </c>
    </row>
    <row r="6229" spans="14:15" ht="12.65" customHeight="1" x14ac:dyDescent="0.25">
      <c r="N6229" s="21">
        <v>43454</v>
      </c>
      <c r="O6229" s="17">
        <v>1.9E-2</v>
      </c>
    </row>
    <row r="6230" spans="14:15" ht="12.65" customHeight="1" x14ac:dyDescent="0.25">
      <c r="N6230" s="21">
        <v>43455</v>
      </c>
      <c r="O6230" s="17">
        <v>1.9E-2</v>
      </c>
    </row>
    <row r="6231" spans="14:15" ht="12.65" customHeight="1" x14ac:dyDescent="0.25">
      <c r="N6231" s="21">
        <v>43458</v>
      </c>
      <c r="O6231" s="17">
        <v>1.9E-2</v>
      </c>
    </row>
    <row r="6232" spans="14:15" ht="12.65" customHeight="1" x14ac:dyDescent="0.25">
      <c r="N6232" s="21">
        <v>43460</v>
      </c>
      <c r="O6232" s="17">
        <v>1.9199999999999998E-2</v>
      </c>
    </row>
    <row r="6233" spans="14:15" ht="12.65" customHeight="1" x14ac:dyDescent="0.25">
      <c r="N6233" s="21">
        <v>43461</v>
      </c>
      <c r="O6233" s="17">
        <v>1.9199999999999998E-2</v>
      </c>
    </row>
    <row r="6234" spans="14:15" ht="12.65" customHeight="1" x14ac:dyDescent="0.25">
      <c r="N6234" s="21">
        <v>43462</v>
      </c>
      <c r="O6234" s="17">
        <v>1.9300000000000001E-2</v>
      </c>
    </row>
    <row r="6235" spans="14:15" ht="12.65" customHeight="1" x14ac:dyDescent="0.25">
      <c r="N6235" s="21">
        <v>43465</v>
      </c>
      <c r="O6235" s="17">
        <v>1.9300000000000001E-2</v>
      </c>
    </row>
    <row r="6236" spans="14:15" ht="12.65" customHeight="1" x14ac:dyDescent="0.25">
      <c r="N6236" s="21">
        <v>43467</v>
      </c>
      <c r="O6236" s="17">
        <v>1.9300000000000001E-2</v>
      </c>
    </row>
    <row r="6237" spans="14:15" ht="12.65" customHeight="1" x14ac:dyDescent="0.25">
      <c r="N6237" s="21">
        <v>43468</v>
      </c>
      <c r="O6237" s="17">
        <v>1.9199999999999998E-2</v>
      </c>
    </row>
    <row r="6238" spans="14:15" ht="12.65" customHeight="1" x14ac:dyDescent="0.25">
      <c r="N6238" s="21">
        <v>43469</v>
      </c>
      <c r="O6238" s="17">
        <v>1.8599999999999998E-2</v>
      </c>
    </row>
    <row r="6239" spans="14:15" ht="12.65" customHeight="1" x14ac:dyDescent="0.25">
      <c r="N6239" s="21">
        <v>43472</v>
      </c>
      <c r="O6239" s="17">
        <v>1.8599999999999998E-2</v>
      </c>
    </row>
    <row r="6240" spans="14:15" ht="12.65" customHeight="1" x14ac:dyDescent="0.25">
      <c r="N6240" s="21">
        <v>43473</v>
      </c>
      <c r="O6240" s="17">
        <v>1.8599999999999998E-2</v>
      </c>
    </row>
    <row r="6241" spans="14:15" ht="12.65" customHeight="1" x14ac:dyDescent="0.25">
      <c r="N6241" s="21">
        <v>43474</v>
      </c>
      <c r="O6241" s="17">
        <v>1.8599999999999998E-2</v>
      </c>
    </row>
    <row r="6242" spans="14:15" ht="12.65" customHeight="1" x14ac:dyDescent="0.25">
      <c r="N6242" s="21">
        <v>43475</v>
      </c>
      <c r="O6242" s="17">
        <v>1.8599999999999998E-2</v>
      </c>
    </row>
    <row r="6243" spans="14:15" ht="12.65" customHeight="1" x14ac:dyDescent="0.25">
      <c r="N6243" s="21">
        <v>43476</v>
      </c>
      <c r="O6243" s="17">
        <v>1.8599999999999998E-2</v>
      </c>
    </row>
    <row r="6244" spans="14:15" ht="12.65" customHeight="1" x14ac:dyDescent="0.25">
      <c r="N6244" s="21">
        <v>43479</v>
      </c>
      <c r="O6244" s="17">
        <v>1.8599999999999998E-2</v>
      </c>
    </row>
    <row r="6245" spans="14:15" ht="12.65" customHeight="1" x14ac:dyDescent="0.25">
      <c r="N6245" s="21">
        <v>43480</v>
      </c>
      <c r="O6245" s="17">
        <v>1.8599999999999998E-2</v>
      </c>
    </row>
    <row r="6246" spans="14:15" ht="12.65" customHeight="1" x14ac:dyDescent="0.25">
      <c r="N6246" s="21">
        <v>43481</v>
      </c>
      <c r="O6246" s="17">
        <v>1.8599999999999998E-2</v>
      </c>
    </row>
    <row r="6247" spans="14:15" ht="12.65" customHeight="1" x14ac:dyDescent="0.25">
      <c r="N6247" s="21">
        <v>43482</v>
      </c>
      <c r="O6247" s="17">
        <v>1.8599999999999998E-2</v>
      </c>
    </row>
    <row r="6248" spans="14:15" ht="12.65" customHeight="1" x14ac:dyDescent="0.25">
      <c r="N6248" s="21">
        <v>43483</v>
      </c>
      <c r="O6248" s="17">
        <v>1.8599999999999998E-2</v>
      </c>
    </row>
    <row r="6249" spans="14:15" ht="12.65" customHeight="1" x14ac:dyDescent="0.25">
      <c r="N6249" s="21">
        <v>43486</v>
      </c>
      <c r="O6249" s="17">
        <v>1.8599999999999998E-2</v>
      </c>
    </row>
    <row r="6250" spans="14:15" ht="12.65" customHeight="1" x14ac:dyDescent="0.25">
      <c r="N6250" s="21">
        <v>43487</v>
      </c>
      <c r="O6250" s="17">
        <v>1.8599999999999998E-2</v>
      </c>
    </row>
    <row r="6251" spans="14:15" ht="12.65" customHeight="1" x14ac:dyDescent="0.25">
      <c r="N6251" s="21">
        <v>43488</v>
      </c>
      <c r="O6251" s="17">
        <v>1.8599999999999998E-2</v>
      </c>
    </row>
    <row r="6252" spans="14:15" ht="12.65" customHeight="1" x14ac:dyDescent="0.25">
      <c r="N6252" s="21">
        <v>43489</v>
      </c>
      <c r="O6252" s="17">
        <v>1.8599999999999998E-2</v>
      </c>
    </row>
    <row r="6253" spans="14:15" ht="12.65" customHeight="1" x14ac:dyDescent="0.25">
      <c r="N6253" s="21">
        <v>43490</v>
      </c>
      <c r="O6253" s="17">
        <v>1.8599999999999998E-2</v>
      </c>
    </row>
    <row r="6254" spans="14:15" ht="12.65" customHeight="1" x14ac:dyDescent="0.25">
      <c r="N6254" s="21">
        <v>43493</v>
      </c>
      <c r="O6254" s="17">
        <v>1.8599999999999998E-2</v>
      </c>
    </row>
    <row r="6255" spans="14:15" ht="12.65" customHeight="1" x14ac:dyDescent="0.25">
      <c r="N6255" s="21">
        <v>43494</v>
      </c>
      <c r="O6255" s="17">
        <v>1.8599999999999998E-2</v>
      </c>
    </row>
    <row r="6256" spans="14:15" ht="12.65" customHeight="1" x14ac:dyDescent="0.25">
      <c r="N6256" s="21">
        <v>43495</v>
      </c>
      <c r="O6256" s="17">
        <v>1.8599999999999998E-2</v>
      </c>
    </row>
    <row r="6257" spans="14:15" ht="12.65" customHeight="1" x14ac:dyDescent="0.25">
      <c r="N6257" s="21">
        <v>43496</v>
      </c>
      <c r="O6257" s="17">
        <v>1.8599999999999998E-2</v>
      </c>
    </row>
    <row r="6258" spans="14:15" ht="12.65" customHeight="1" x14ac:dyDescent="0.25">
      <c r="N6258" s="21">
        <v>43497</v>
      </c>
      <c r="O6258" s="17">
        <v>1.8599999999999998E-2</v>
      </c>
    </row>
    <row r="6259" spans="14:15" ht="12.65" customHeight="1" x14ac:dyDescent="0.25">
      <c r="N6259" s="21">
        <v>43503</v>
      </c>
      <c r="O6259" s="17">
        <v>1.8599999999999998E-2</v>
      </c>
    </row>
    <row r="6260" spans="14:15" ht="12.65" customHeight="1" x14ac:dyDescent="0.25">
      <c r="N6260" s="21">
        <v>43504</v>
      </c>
      <c r="O6260" s="17">
        <v>1.8599999999999998E-2</v>
      </c>
    </row>
    <row r="6261" spans="14:15" ht="12.65" customHeight="1" x14ac:dyDescent="0.25">
      <c r="N6261" s="21">
        <v>43507</v>
      </c>
      <c r="O6261" s="17">
        <v>1.8599999999999998E-2</v>
      </c>
    </row>
    <row r="6262" spans="14:15" ht="12.65" customHeight="1" x14ac:dyDescent="0.25">
      <c r="N6262" s="21">
        <v>43508</v>
      </c>
      <c r="O6262" s="17">
        <v>1.8599999999999998E-2</v>
      </c>
    </row>
    <row r="6263" spans="14:15" ht="12.65" customHeight="1" x14ac:dyDescent="0.25">
      <c r="N6263" s="21">
        <v>43509</v>
      </c>
      <c r="O6263" s="17">
        <v>1.8599999999999998E-2</v>
      </c>
    </row>
    <row r="6264" spans="14:15" ht="12.65" customHeight="1" x14ac:dyDescent="0.25">
      <c r="N6264" s="21">
        <v>43510</v>
      </c>
      <c r="O6264" s="17">
        <v>1.8599999999999998E-2</v>
      </c>
    </row>
    <row r="6265" spans="14:15" ht="12.65" customHeight="1" x14ac:dyDescent="0.25">
      <c r="N6265" s="21">
        <v>43511</v>
      </c>
      <c r="O6265" s="17">
        <v>1.8599999999999998E-2</v>
      </c>
    </row>
    <row r="6266" spans="14:15" ht="12.65" customHeight="1" x14ac:dyDescent="0.25">
      <c r="N6266" s="21">
        <v>43514</v>
      </c>
      <c r="O6266" s="17">
        <v>1.8700000000000001E-2</v>
      </c>
    </row>
    <row r="6267" spans="14:15" ht="12.65" customHeight="1" x14ac:dyDescent="0.25">
      <c r="N6267" s="21">
        <v>43515</v>
      </c>
      <c r="O6267" s="17">
        <v>1.8800000000000001E-2</v>
      </c>
    </row>
    <row r="6268" spans="14:15" ht="12.65" customHeight="1" x14ac:dyDescent="0.25">
      <c r="N6268" s="21">
        <v>43516</v>
      </c>
      <c r="O6268" s="17">
        <v>1.89E-2</v>
      </c>
    </row>
    <row r="6269" spans="14:15" ht="12.65" customHeight="1" x14ac:dyDescent="0.25">
      <c r="N6269" s="21">
        <v>43517</v>
      </c>
      <c r="O6269" s="17">
        <v>1.89E-2</v>
      </c>
    </row>
    <row r="6270" spans="14:15" ht="12.65" customHeight="1" x14ac:dyDescent="0.25">
      <c r="N6270" s="21">
        <v>43518</v>
      </c>
      <c r="O6270" s="17">
        <v>1.89E-2</v>
      </c>
    </row>
    <row r="6271" spans="14:15" ht="12.65" customHeight="1" x14ac:dyDescent="0.25">
      <c r="N6271" s="21">
        <v>43521</v>
      </c>
      <c r="O6271" s="17">
        <v>1.89E-2</v>
      </c>
    </row>
    <row r="6272" spans="14:15" ht="12.65" customHeight="1" x14ac:dyDescent="0.25">
      <c r="N6272" s="21">
        <v>43522</v>
      </c>
      <c r="O6272" s="17">
        <v>1.89E-2</v>
      </c>
    </row>
    <row r="6273" spans="14:15" ht="12.65" customHeight="1" x14ac:dyDescent="0.25">
      <c r="N6273" s="21">
        <v>43523</v>
      </c>
      <c r="O6273" s="17">
        <v>1.89E-2</v>
      </c>
    </row>
    <row r="6274" spans="14:15" ht="12.65" customHeight="1" x14ac:dyDescent="0.25">
      <c r="N6274" s="21">
        <v>43524</v>
      </c>
      <c r="O6274" s="17">
        <v>1.89E-2</v>
      </c>
    </row>
    <row r="6275" spans="14:15" ht="12.65" customHeight="1" x14ac:dyDescent="0.25">
      <c r="N6275" s="21">
        <v>43528</v>
      </c>
      <c r="O6275" s="17">
        <v>1.89E-2</v>
      </c>
    </row>
    <row r="6276" spans="14:15" ht="12.65" customHeight="1" x14ac:dyDescent="0.25">
      <c r="N6276" s="21">
        <v>43529</v>
      </c>
      <c r="O6276" s="17">
        <v>1.89E-2</v>
      </c>
    </row>
    <row r="6277" spans="14:15" ht="12.65" customHeight="1" x14ac:dyDescent="0.25">
      <c r="N6277" s="21">
        <v>43530</v>
      </c>
      <c r="O6277" s="17">
        <v>1.89E-2</v>
      </c>
    </row>
    <row r="6278" spans="14:15" ht="12.65" customHeight="1" x14ac:dyDescent="0.25">
      <c r="N6278" s="21">
        <v>43531</v>
      </c>
      <c r="O6278" s="17">
        <v>1.89E-2</v>
      </c>
    </row>
    <row r="6279" spans="14:15" ht="12.65" customHeight="1" x14ac:dyDescent="0.25">
      <c r="N6279" s="21">
        <v>43532</v>
      </c>
      <c r="O6279" s="17">
        <v>1.89E-2</v>
      </c>
    </row>
    <row r="6280" spans="14:15" ht="12.65" customHeight="1" x14ac:dyDescent="0.25">
      <c r="N6280" s="21">
        <v>43535</v>
      </c>
      <c r="O6280" s="17">
        <v>1.89E-2</v>
      </c>
    </row>
    <row r="6281" spans="14:15" ht="12.65" customHeight="1" x14ac:dyDescent="0.25">
      <c r="N6281" s="21">
        <v>43536</v>
      </c>
      <c r="O6281" s="17">
        <v>1.89E-2</v>
      </c>
    </row>
    <row r="6282" spans="14:15" ht="12.65" customHeight="1" x14ac:dyDescent="0.25">
      <c r="N6282" s="21">
        <v>43537</v>
      </c>
      <c r="O6282" s="17">
        <v>1.89E-2</v>
      </c>
    </row>
    <row r="6283" spans="14:15" ht="12.65" customHeight="1" x14ac:dyDescent="0.25">
      <c r="N6283" s="21">
        <v>43538</v>
      </c>
      <c r="O6283" s="17">
        <v>1.89E-2</v>
      </c>
    </row>
    <row r="6284" spans="14:15" ht="12.65" customHeight="1" x14ac:dyDescent="0.25">
      <c r="N6284" s="21">
        <v>43539</v>
      </c>
      <c r="O6284" s="17">
        <v>1.9E-2</v>
      </c>
    </row>
    <row r="6285" spans="14:15" ht="12.65" customHeight="1" x14ac:dyDescent="0.25">
      <c r="N6285" s="21">
        <v>43542</v>
      </c>
      <c r="O6285" s="17">
        <v>1.9E-2</v>
      </c>
    </row>
    <row r="6286" spans="14:15" ht="12.65" customHeight="1" x14ac:dyDescent="0.25">
      <c r="N6286" s="21">
        <v>43543</v>
      </c>
      <c r="O6286" s="17">
        <v>1.9E-2</v>
      </c>
    </row>
    <row r="6287" spans="14:15" ht="12.65" customHeight="1" x14ac:dyDescent="0.25">
      <c r="N6287" s="21">
        <v>43544</v>
      </c>
      <c r="O6287" s="17">
        <v>1.9E-2</v>
      </c>
    </row>
    <row r="6288" spans="14:15" ht="12.65" customHeight="1" x14ac:dyDescent="0.25">
      <c r="N6288" s="21">
        <v>43545</v>
      </c>
      <c r="O6288" s="17">
        <v>1.9E-2</v>
      </c>
    </row>
    <row r="6289" spans="14:15" ht="12.65" customHeight="1" x14ac:dyDescent="0.25">
      <c r="N6289" s="21">
        <v>43546</v>
      </c>
      <c r="O6289" s="17">
        <v>1.9E-2</v>
      </c>
    </row>
    <row r="6290" spans="14:15" ht="12.65" customHeight="1" x14ac:dyDescent="0.25">
      <c r="N6290" s="21">
        <v>43549</v>
      </c>
      <c r="O6290" s="17">
        <v>1.9E-2</v>
      </c>
    </row>
    <row r="6291" spans="14:15" ht="12.65" customHeight="1" x14ac:dyDescent="0.25">
      <c r="N6291" s="21">
        <v>43550</v>
      </c>
      <c r="O6291" s="17">
        <v>1.9E-2</v>
      </c>
    </row>
    <row r="6292" spans="14:15" ht="12.65" customHeight="1" x14ac:dyDescent="0.25">
      <c r="N6292" s="21">
        <v>43551</v>
      </c>
      <c r="O6292" s="17">
        <v>1.9E-2</v>
      </c>
    </row>
    <row r="6293" spans="14:15" ht="12.65" customHeight="1" x14ac:dyDescent="0.25">
      <c r="N6293" s="21">
        <v>43552</v>
      </c>
      <c r="O6293" s="17">
        <v>1.9E-2</v>
      </c>
    </row>
    <row r="6294" spans="14:15" ht="12.65" customHeight="1" x14ac:dyDescent="0.25">
      <c r="N6294" s="21">
        <v>43553</v>
      </c>
      <c r="O6294" s="17">
        <v>1.9E-2</v>
      </c>
    </row>
    <row r="6295" spans="14:15" ht="12.65" customHeight="1" x14ac:dyDescent="0.25">
      <c r="N6295" s="21">
        <v>43556</v>
      </c>
      <c r="O6295" s="17">
        <v>1.9E-2</v>
      </c>
    </row>
    <row r="6296" spans="14:15" ht="12.65" customHeight="1" x14ac:dyDescent="0.25">
      <c r="N6296" s="21">
        <v>43557</v>
      </c>
      <c r="O6296" s="17">
        <v>1.89E-2</v>
      </c>
    </row>
    <row r="6297" spans="14:15" ht="12.65" customHeight="1" x14ac:dyDescent="0.25">
      <c r="N6297" s="21">
        <v>43558</v>
      </c>
      <c r="O6297" s="17">
        <v>1.8700000000000001E-2</v>
      </c>
    </row>
    <row r="6298" spans="14:15" ht="12.65" customHeight="1" x14ac:dyDescent="0.25">
      <c r="N6298" s="21">
        <v>43559</v>
      </c>
      <c r="O6298" s="17">
        <v>1.8700000000000001E-2</v>
      </c>
    </row>
    <row r="6299" spans="14:15" ht="12.65" customHeight="1" x14ac:dyDescent="0.25">
      <c r="N6299" s="21">
        <v>43560</v>
      </c>
      <c r="O6299" s="17">
        <v>1.8599999999999998E-2</v>
      </c>
    </row>
    <row r="6300" spans="14:15" ht="12.65" customHeight="1" x14ac:dyDescent="0.25">
      <c r="N6300" s="21">
        <v>43563</v>
      </c>
      <c r="O6300" s="17">
        <v>1.8599999999999998E-2</v>
      </c>
    </row>
    <row r="6301" spans="14:15" ht="12.65" customHeight="1" x14ac:dyDescent="0.25">
      <c r="N6301" s="21">
        <v>43564</v>
      </c>
      <c r="O6301" s="17">
        <v>1.8599999999999998E-2</v>
      </c>
    </row>
    <row r="6302" spans="14:15" ht="12.65" customHeight="1" x14ac:dyDescent="0.25">
      <c r="N6302" s="21">
        <v>43565</v>
      </c>
      <c r="O6302" s="17">
        <v>1.8599999999999998E-2</v>
      </c>
    </row>
    <row r="6303" spans="14:15" ht="12.65" customHeight="1" x14ac:dyDescent="0.25">
      <c r="N6303" s="21">
        <v>43566</v>
      </c>
      <c r="O6303" s="17">
        <v>1.8599999999999998E-2</v>
      </c>
    </row>
    <row r="6304" spans="14:15" ht="12.65" customHeight="1" x14ac:dyDescent="0.25">
      <c r="N6304" s="21">
        <v>43567</v>
      </c>
      <c r="O6304" s="17">
        <v>1.8599999999999998E-2</v>
      </c>
    </row>
    <row r="6305" spans="14:15" ht="12.65" customHeight="1" x14ac:dyDescent="0.25">
      <c r="N6305" s="21">
        <v>43570</v>
      </c>
      <c r="O6305" s="17">
        <v>1.8599999999999998E-2</v>
      </c>
    </row>
    <row r="6306" spans="14:15" ht="12.65" customHeight="1" x14ac:dyDescent="0.25">
      <c r="N6306" s="21">
        <v>43571</v>
      </c>
      <c r="O6306" s="17">
        <v>1.8599999999999998E-2</v>
      </c>
    </row>
    <row r="6307" spans="14:15" ht="12.65" customHeight="1" x14ac:dyDescent="0.25">
      <c r="N6307" s="21">
        <v>43572</v>
      </c>
      <c r="O6307" s="17">
        <v>1.8599999999999998E-2</v>
      </c>
    </row>
    <row r="6308" spans="14:15" ht="12.65" customHeight="1" x14ac:dyDescent="0.25">
      <c r="N6308" s="21">
        <v>43573</v>
      </c>
      <c r="O6308" s="17">
        <v>1.8599999999999998E-2</v>
      </c>
    </row>
    <row r="6309" spans="14:15" ht="12.65" customHeight="1" x14ac:dyDescent="0.25">
      <c r="N6309" s="21">
        <v>43574</v>
      </c>
      <c r="O6309" s="17">
        <v>1.8599999999999998E-2</v>
      </c>
    </row>
    <row r="6310" spans="14:15" ht="12.65" customHeight="1" x14ac:dyDescent="0.25">
      <c r="N6310" s="21">
        <v>43577</v>
      </c>
      <c r="O6310" s="17">
        <v>1.8499999999999999E-2</v>
      </c>
    </row>
    <row r="6311" spans="14:15" ht="12.65" customHeight="1" x14ac:dyDescent="0.25">
      <c r="N6311" s="21">
        <v>43578</v>
      </c>
      <c r="O6311" s="17">
        <v>1.8499999999999999E-2</v>
      </c>
    </row>
    <row r="6312" spans="14:15" ht="12.65" customHeight="1" x14ac:dyDescent="0.25">
      <c r="N6312" s="21">
        <v>43579</v>
      </c>
      <c r="O6312" s="17">
        <v>1.8499999999999999E-2</v>
      </c>
    </row>
    <row r="6313" spans="14:15" ht="12.65" customHeight="1" x14ac:dyDescent="0.25">
      <c r="N6313" s="21">
        <v>43580</v>
      </c>
      <c r="O6313" s="17">
        <v>1.8499999999999999E-2</v>
      </c>
    </row>
    <row r="6314" spans="14:15" ht="12.65" customHeight="1" x14ac:dyDescent="0.25">
      <c r="N6314" s="21">
        <v>43581</v>
      </c>
      <c r="O6314" s="17">
        <v>1.84E-2</v>
      </c>
    </row>
    <row r="6315" spans="14:15" ht="12.65" customHeight="1" x14ac:dyDescent="0.25">
      <c r="N6315" s="21">
        <v>43584</v>
      </c>
      <c r="O6315" s="17">
        <v>1.84E-2</v>
      </c>
    </row>
    <row r="6316" spans="14:15" ht="12.65" customHeight="1" x14ac:dyDescent="0.25">
      <c r="N6316" s="21">
        <v>43585</v>
      </c>
      <c r="O6316" s="17">
        <v>1.84E-2</v>
      </c>
    </row>
    <row r="6317" spans="14:15" ht="12.65" customHeight="1" x14ac:dyDescent="0.25">
      <c r="N6317" s="21">
        <v>43587</v>
      </c>
      <c r="O6317" s="17">
        <v>1.84E-2</v>
      </c>
    </row>
    <row r="6318" spans="14:15" ht="12.65" customHeight="1" x14ac:dyDescent="0.25">
      <c r="N6318" s="21">
        <v>43588</v>
      </c>
      <c r="O6318" s="17">
        <v>1.84E-2</v>
      </c>
    </row>
    <row r="6319" spans="14:15" ht="12.65" customHeight="1" x14ac:dyDescent="0.25">
      <c r="N6319" s="21">
        <v>43592</v>
      </c>
      <c r="O6319" s="17">
        <v>1.84E-2</v>
      </c>
    </row>
    <row r="6320" spans="14:15" ht="12.65" customHeight="1" x14ac:dyDescent="0.25">
      <c r="N6320" s="21">
        <v>43593</v>
      </c>
      <c r="O6320" s="17">
        <v>1.84E-2</v>
      </c>
    </row>
    <row r="6321" spans="14:15" ht="12.65" customHeight="1" x14ac:dyDescent="0.25">
      <c r="N6321" s="21">
        <v>43594</v>
      </c>
      <c r="O6321" s="17">
        <v>1.84E-2</v>
      </c>
    </row>
    <row r="6322" spans="14:15" ht="12.65" customHeight="1" x14ac:dyDescent="0.25">
      <c r="N6322" s="21">
        <v>43595</v>
      </c>
      <c r="O6322" s="17">
        <v>1.84E-2</v>
      </c>
    </row>
    <row r="6323" spans="14:15" ht="12.65" customHeight="1" x14ac:dyDescent="0.25">
      <c r="N6323" s="21">
        <v>43598</v>
      </c>
      <c r="O6323" s="17">
        <v>1.84E-2</v>
      </c>
    </row>
    <row r="6324" spans="14:15" ht="12.65" customHeight="1" x14ac:dyDescent="0.25">
      <c r="N6324" s="21">
        <v>43599</v>
      </c>
      <c r="O6324" s="17">
        <v>1.84E-2</v>
      </c>
    </row>
    <row r="6325" spans="14:15" ht="12.65" customHeight="1" x14ac:dyDescent="0.25">
      <c r="N6325" s="21">
        <v>43600</v>
      </c>
      <c r="O6325" s="17">
        <v>1.84E-2</v>
      </c>
    </row>
    <row r="6326" spans="14:15" ht="12.65" customHeight="1" x14ac:dyDescent="0.25">
      <c r="N6326" s="21">
        <v>43601</v>
      </c>
      <c r="O6326" s="17">
        <v>1.84E-2</v>
      </c>
    </row>
    <row r="6327" spans="14:15" ht="12.65" customHeight="1" x14ac:dyDescent="0.25">
      <c r="N6327" s="21">
        <v>43602</v>
      </c>
      <c r="O6327" s="17">
        <v>1.84E-2</v>
      </c>
    </row>
    <row r="6328" spans="14:15" ht="12.65" customHeight="1" x14ac:dyDescent="0.25">
      <c r="N6328" s="21">
        <v>43605</v>
      </c>
      <c r="O6328" s="17">
        <v>1.84E-2</v>
      </c>
    </row>
    <row r="6329" spans="14:15" ht="12.65" customHeight="1" x14ac:dyDescent="0.25">
      <c r="N6329" s="21">
        <v>43606</v>
      </c>
      <c r="O6329" s="17">
        <v>1.84E-2</v>
      </c>
    </row>
    <row r="6330" spans="14:15" ht="12.65" customHeight="1" x14ac:dyDescent="0.25">
      <c r="N6330" s="21">
        <v>43607</v>
      </c>
      <c r="O6330" s="17">
        <v>1.84E-2</v>
      </c>
    </row>
    <row r="6331" spans="14:15" ht="12.65" customHeight="1" x14ac:dyDescent="0.25">
      <c r="N6331" s="21">
        <v>43608</v>
      </c>
      <c r="O6331" s="17">
        <v>1.84E-2</v>
      </c>
    </row>
    <row r="6332" spans="14:15" ht="12.65" customHeight="1" x14ac:dyDescent="0.25">
      <c r="N6332" s="21">
        <v>43609</v>
      </c>
      <c r="O6332" s="17">
        <v>1.84E-2</v>
      </c>
    </row>
    <row r="6333" spans="14:15" ht="12.65" customHeight="1" x14ac:dyDescent="0.25">
      <c r="N6333" s="21">
        <v>43612</v>
      </c>
      <c r="O6333" s="17">
        <v>1.84E-2</v>
      </c>
    </row>
    <row r="6334" spans="14:15" ht="12.65" customHeight="1" x14ac:dyDescent="0.25">
      <c r="N6334" s="21">
        <v>43613</v>
      </c>
      <c r="O6334" s="17">
        <v>1.84E-2</v>
      </c>
    </row>
    <row r="6335" spans="14:15" ht="12.65" customHeight="1" x14ac:dyDescent="0.25">
      <c r="N6335" s="21">
        <v>43614</v>
      </c>
      <c r="O6335" s="17">
        <v>1.84E-2</v>
      </c>
    </row>
    <row r="6336" spans="14:15" ht="12.65" customHeight="1" x14ac:dyDescent="0.25">
      <c r="N6336" s="21">
        <v>43615</v>
      </c>
      <c r="O6336" s="17">
        <v>1.84E-2</v>
      </c>
    </row>
    <row r="6337" spans="14:15" ht="12.65" customHeight="1" x14ac:dyDescent="0.25">
      <c r="N6337" s="21">
        <v>43616</v>
      </c>
      <c r="O6337" s="17">
        <v>1.84E-2</v>
      </c>
    </row>
    <row r="6338" spans="14:15" ht="12.65" customHeight="1" x14ac:dyDescent="0.25">
      <c r="N6338" s="21">
        <v>43619</v>
      </c>
      <c r="O6338" s="17">
        <v>1.8200000000000001E-2</v>
      </c>
    </row>
    <row r="6339" spans="14:15" ht="12.65" customHeight="1" x14ac:dyDescent="0.25">
      <c r="N6339" s="21">
        <v>43620</v>
      </c>
      <c r="O6339" s="17">
        <v>1.8200000000000001E-2</v>
      </c>
    </row>
    <row r="6340" spans="14:15" ht="12.65" customHeight="1" x14ac:dyDescent="0.25">
      <c r="N6340" s="21">
        <v>43621</v>
      </c>
      <c r="O6340" s="17">
        <v>1.8200000000000001E-2</v>
      </c>
    </row>
    <row r="6341" spans="14:15" ht="12.65" customHeight="1" x14ac:dyDescent="0.25">
      <c r="N6341" s="21">
        <v>43623</v>
      </c>
      <c r="O6341" s="17">
        <v>1.8200000000000001E-2</v>
      </c>
    </row>
    <row r="6342" spans="14:15" ht="12.65" customHeight="1" x14ac:dyDescent="0.25">
      <c r="N6342" s="21">
        <v>43626</v>
      </c>
      <c r="O6342" s="17">
        <v>1.8200000000000001E-2</v>
      </c>
    </row>
    <row r="6343" spans="14:15" ht="12.65" customHeight="1" x14ac:dyDescent="0.25">
      <c r="N6343" s="21">
        <v>43627</v>
      </c>
      <c r="O6343" s="17">
        <v>1.8200000000000001E-2</v>
      </c>
    </row>
    <row r="6344" spans="14:15" ht="12.65" customHeight="1" x14ac:dyDescent="0.25">
      <c r="N6344" s="21">
        <v>43628</v>
      </c>
      <c r="O6344" s="17">
        <v>1.8100000000000002E-2</v>
      </c>
    </row>
    <row r="6345" spans="14:15" ht="12.65" customHeight="1" x14ac:dyDescent="0.25">
      <c r="N6345" s="21">
        <v>43629</v>
      </c>
      <c r="O6345" s="17">
        <v>1.8100000000000002E-2</v>
      </c>
    </row>
    <row r="6346" spans="14:15" ht="12.65" customHeight="1" x14ac:dyDescent="0.25">
      <c r="N6346" s="21">
        <v>43630</v>
      </c>
      <c r="O6346" s="17">
        <v>1.8100000000000002E-2</v>
      </c>
    </row>
    <row r="6347" spans="14:15" ht="12.65" customHeight="1" x14ac:dyDescent="0.25">
      <c r="N6347" s="21">
        <v>43633</v>
      </c>
      <c r="O6347" s="17">
        <v>1.7999999999999999E-2</v>
      </c>
    </row>
    <row r="6348" spans="14:15" ht="12.65" customHeight="1" x14ac:dyDescent="0.25">
      <c r="N6348" s="21">
        <v>43634</v>
      </c>
      <c r="O6348" s="17">
        <v>1.7999999999999999E-2</v>
      </c>
    </row>
    <row r="6349" spans="14:15" ht="12.65" customHeight="1" x14ac:dyDescent="0.25">
      <c r="N6349" s="21">
        <v>43635</v>
      </c>
      <c r="O6349" s="17">
        <v>1.7999999999999999E-2</v>
      </c>
    </row>
    <row r="6350" spans="14:15" ht="12.65" customHeight="1" x14ac:dyDescent="0.25">
      <c r="N6350" s="21">
        <v>43636</v>
      </c>
      <c r="O6350" s="17">
        <v>1.7999999999999999E-2</v>
      </c>
    </row>
    <row r="6351" spans="14:15" ht="12.65" customHeight="1" x14ac:dyDescent="0.25">
      <c r="N6351" s="21">
        <v>43637</v>
      </c>
      <c r="O6351" s="17">
        <v>1.7999999999999999E-2</v>
      </c>
    </row>
    <row r="6352" spans="14:15" ht="12.65" customHeight="1" x14ac:dyDescent="0.25">
      <c r="N6352" s="21">
        <v>43640</v>
      </c>
      <c r="O6352" s="17">
        <v>1.7899999999999999E-2</v>
      </c>
    </row>
    <row r="6353" spans="14:15" ht="12.65" customHeight="1" x14ac:dyDescent="0.25">
      <c r="N6353" s="21">
        <v>43641</v>
      </c>
      <c r="O6353" s="17">
        <v>1.7899999999999999E-2</v>
      </c>
    </row>
    <row r="6354" spans="14:15" ht="12.65" customHeight="1" x14ac:dyDescent="0.25">
      <c r="N6354" s="21">
        <v>43642</v>
      </c>
      <c r="O6354" s="17">
        <v>1.78E-2</v>
      </c>
    </row>
    <row r="6355" spans="14:15" ht="12.65" customHeight="1" x14ac:dyDescent="0.25">
      <c r="N6355" s="21">
        <v>43643</v>
      </c>
      <c r="O6355" s="17">
        <v>1.78E-2</v>
      </c>
    </row>
    <row r="6356" spans="14:15" ht="12.65" customHeight="1" x14ac:dyDescent="0.25">
      <c r="N6356" s="21">
        <v>43644</v>
      </c>
      <c r="O6356" s="17">
        <v>1.78E-2</v>
      </c>
    </row>
    <row r="6357" spans="14:15" ht="12.65" customHeight="1" x14ac:dyDescent="0.25">
      <c r="N6357" s="21">
        <v>43647</v>
      </c>
      <c r="O6357" s="17">
        <v>1.78E-2</v>
      </c>
    </row>
    <row r="6358" spans="14:15" ht="12.65" customHeight="1" x14ac:dyDescent="0.25">
      <c r="N6358" s="21">
        <v>43648</v>
      </c>
      <c r="O6358" s="17">
        <v>1.78E-2</v>
      </c>
    </row>
    <row r="6359" spans="14:15" ht="12.65" customHeight="1" x14ac:dyDescent="0.25">
      <c r="N6359" s="21">
        <v>43649</v>
      </c>
      <c r="O6359" s="17">
        <v>1.78E-2</v>
      </c>
    </row>
    <row r="6360" spans="14:15" ht="12.65" customHeight="1" x14ac:dyDescent="0.25">
      <c r="N6360" s="21">
        <v>43650</v>
      </c>
      <c r="O6360" s="17">
        <v>1.78E-2</v>
      </c>
    </row>
    <row r="6361" spans="14:15" ht="12.65" customHeight="1" x14ac:dyDescent="0.25">
      <c r="N6361" s="21">
        <v>43651</v>
      </c>
      <c r="O6361" s="17">
        <v>1.78E-2</v>
      </c>
    </row>
    <row r="6362" spans="14:15" ht="12.65" customHeight="1" x14ac:dyDescent="0.25">
      <c r="N6362" s="21">
        <v>43654</v>
      </c>
      <c r="O6362" s="17">
        <v>1.78E-2</v>
      </c>
    </row>
    <row r="6363" spans="14:15" ht="12.65" customHeight="1" x14ac:dyDescent="0.25">
      <c r="N6363" s="21">
        <v>43655</v>
      </c>
      <c r="O6363" s="17">
        <v>1.78E-2</v>
      </c>
    </row>
    <row r="6364" spans="14:15" ht="12.65" customHeight="1" x14ac:dyDescent="0.25">
      <c r="N6364" s="21">
        <v>43656</v>
      </c>
      <c r="O6364" s="17">
        <v>1.78E-2</v>
      </c>
    </row>
    <row r="6365" spans="14:15" ht="12.65" customHeight="1" x14ac:dyDescent="0.25">
      <c r="N6365" s="21">
        <v>43657</v>
      </c>
      <c r="O6365" s="17">
        <v>1.78E-2</v>
      </c>
    </row>
    <row r="6366" spans="14:15" ht="12.65" customHeight="1" x14ac:dyDescent="0.25">
      <c r="N6366" s="21">
        <v>43658</v>
      </c>
      <c r="O6366" s="17">
        <v>1.78E-2</v>
      </c>
    </row>
    <row r="6367" spans="14:15" ht="12.65" customHeight="1" x14ac:dyDescent="0.25">
      <c r="N6367" s="21">
        <v>43661</v>
      </c>
      <c r="O6367" s="17">
        <v>1.78E-2</v>
      </c>
    </row>
    <row r="6368" spans="14:15" ht="12.65" customHeight="1" x14ac:dyDescent="0.25">
      <c r="N6368" s="21">
        <v>43662</v>
      </c>
      <c r="O6368" s="17">
        <v>1.78E-2</v>
      </c>
    </row>
    <row r="6369" spans="14:15" ht="12.65" customHeight="1" x14ac:dyDescent="0.25">
      <c r="N6369" s="21">
        <v>43663</v>
      </c>
      <c r="O6369" s="17">
        <v>1.7299999999999999E-2</v>
      </c>
    </row>
    <row r="6370" spans="14:15" ht="12.65" customHeight="1" x14ac:dyDescent="0.25">
      <c r="N6370" s="21">
        <v>43664</v>
      </c>
      <c r="O6370" s="17">
        <v>1.61E-2</v>
      </c>
    </row>
    <row r="6371" spans="14:15" ht="12.65" customHeight="1" x14ac:dyDescent="0.25">
      <c r="N6371" s="21">
        <v>43665</v>
      </c>
      <c r="O6371" s="17">
        <v>1.5900000000000001E-2</v>
      </c>
    </row>
    <row r="6372" spans="14:15" ht="12.65" customHeight="1" x14ac:dyDescent="0.25">
      <c r="N6372" s="21">
        <v>43668</v>
      </c>
      <c r="O6372" s="17">
        <v>1.5900000000000001E-2</v>
      </c>
    </row>
    <row r="6373" spans="14:15" ht="12.65" customHeight="1" x14ac:dyDescent="0.25">
      <c r="N6373" s="21">
        <v>43669</v>
      </c>
      <c r="O6373" s="17">
        <v>1.5900000000000001E-2</v>
      </c>
    </row>
    <row r="6374" spans="14:15" ht="12.65" customHeight="1" x14ac:dyDescent="0.25">
      <c r="N6374" s="21">
        <v>43670</v>
      </c>
      <c r="O6374" s="17">
        <v>1.5599999999999999E-2</v>
      </c>
    </row>
    <row r="6375" spans="14:15" ht="12.65" customHeight="1" x14ac:dyDescent="0.25">
      <c r="N6375" s="21">
        <v>43671</v>
      </c>
      <c r="O6375" s="17">
        <v>1.54E-2</v>
      </c>
    </row>
    <row r="6376" spans="14:15" ht="12.65" customHeight="1" x14ac:dyDescent="0.25">
      <c r="N6376" s="21">
        <v>43672</v>
      </c>
      <c r="O6376" s="17">
        <v>1.5299999999999999E-2</v>
      </c>
    </row>
    <row r="6377" spans="14:15" ht="12.65" customHeight="1" x14ac:dyDescent="0.25">
      <c r="N6377" s="21">
        <v>43675</v>
      </c>
      <c r="O6377" s="17">
        <v>1.5299999999999999E-2</v>
      </c>
    </row>
    <row r="6378" spans="14:15" ht="12.65" customHeight="1" x14ac:dyDescent="0.25">
      <c r="N6378" s="21">
        <v>43676</v>
      </c>
      <c r="O6378" s="17">
        <v>1.52E-2</v>
      </c>
    </row>
    <row r="6379" spans="14:15" ht="12.65" customHeight="1" x14ac:dyDescent="0.25">
      <c r="N6379" s="21">
        <v>43677</v>
      </c>
      <c r="O6379" s="17">
        <v>1.4999999999999999E-2</v>
      </c>
    </row>
    <row r="6380" spans="14:15" ht="12.65" customHeight="1" x14ac:dyDescent="0.25">
      <c r="N6380" s="21">
        <v>43678</v>
      </c>
      <c r="O6380" s="17">
        <v>1.4999999999999999E-2</v>
      </c>
    </row>
    <row r="6381" spans="14:15" ht="12.65" customHeight="1" x14ac:dyDescent="0.25">
      <c r="N6381" s="21">
        <v>43679</v>
      </c>
      <c r="O6381" s="17">
        <v>1.4999999999999999E-2</v>
      </c>
    </row>
    <row r="6382" spans="14:15" ht="12.65" customHeight="1" x14ac:dyDescent="0.25">
      <c r="N6382" s="21">
        <v>43682</v>
      </c>
      <c r="O6382" s="17">
        <v>1.4999999999999999E-2</v>
      </c>
    </row>
    <row r="6383" spans="14:15" ht="12.65" customHeight="1" x14ac:dyDescent="0.25">
      <c r="N6383" s="21">
        <v>43683</v>
      </c>
      <c r="O6383" s="17">
        <v>1.49E-2</v>
      </c>
    </row>
    <row r="6384" spans="14:15" ht="12.65" customHeight="1" x14ac:dyDescent="0.25">
      <c r="N6384" s="21">
        <v>43684</v>
      </c>
      <c r="O6384" s="17">
        <v>1.49E-2</v>
      </c>
    </row>
    <row r="6385" spans="14:15" ht="12.65" customHeight="1" x14ac:dyDescent="0.25">
      <c r="N6385" s="21">
        <v>43685</v>
      </c>
      <c r="O6385" s="17">
        <v>1.49E-2</v>
      </c>
    </row>
    <row r="6386" spans="14:15" ht="12.65" customHeight="1" x14ac:dyDescent="0.25">
      <c r="N6386" s="21">
        <v>43686</v>
      </c>
      <c r="O6386" s="17">
        <v>1.49E-2</v>
      </c>
    </row>
    <row r="6387" spans="14:15" ht="12.65" customHeight="1" x14ac:dyDescent="0.25">
      <c r="N6387" s="21">
        <v>43689</v>
      </c>
      <c r="O6387" s="17">
        <v>1.49E-2</v>
      </c>
    </row>
    <row r="6388" spans="14:15" ht="12.65" customHeight="1" x14ac:dyDescent="0.25">
      <c r="N6388" s="21">
        <v>43690</v>
      </c>
      <c r="O6388" s="17">
        <v>1.49E-2</v>
      </c>
    </row>
    <row r="6389" spans="14:15" ht="12.65" customHeight="1" x14ac:dyDescent="0.25">
      <c r="N6389" s="21">
        <v>43691</v>
      </c>
      <c r="O6389" s="17">
        <v>1.49E-2</v>
      </c>
    </row>
    <row r="6390" spans="14:15" ht="12.65" customHeight="1" x14ac:dyDescent="0.25">
      <c r="N6390" s="21">
        <v>43692</v>
      </c>
      <c r="O6390" s="17">
        <v>1.49E-2</v>
      </c>
    </row>
    <row r="6391" spans="14:15" ht="12.65" customHeight="1" x14ac:dyDescent="0.25">
      <c r="N6391" s="21">
        <v>43693</v>
      </c>
      <c r="O6391" s="17">
        <v>1.49E-2</v>
      </c>
    </row>
    <row r="6392" spans="14:15" ht="12.65" customHeight="1" x14ac:dyDescent="0.25">
      <c r="N6392" s="21">
        <v>43696</v>
      </c>
      <c r="O6392" s="17">
        <v>1.49E-2</v>
      </c>
    </row>
    <row r="6393" spans="14:15" ht="12.65" customHeight="1" x14ac:dyDescent="0.25">
      <c r="N6393" s="21">
        <v>43697</v>
      </c>
      <c r="O6393" s="17">
        <v>1.49E-2</v>
      </c>
    </row>
    <row r="6394" spans="14:15" ht="12.65" customHeight="1" x14ac:dyDescent="0.25">
      <c r="N6394" s="21">
        <v>43698</v>
      </c>
      <c r="O6394" s="17">
        <v>1.49E-2</v>
      </c>
    </row>
    <row r="6395" spans="14:15" ht="12.65" customHeight="1" x14ac:dyDescent="0.25">
      <c r="N6395" s="21">
        <v>43699</v>
      </c>
      <c r="O6395" s="17">
        <v>1.49E-2</v>
      </c>
    </row>
    <row r="6396" spans="14:15" ht="12.65" customHeight="1" x14ac:dyDescent="0.25">
      <c r="N6396" s="21">
        <v>43700</v>
      </c>
      <c r="O6396" s="17">
        <v>1.49E-2</v>
      </c>
    </row>
    <row r="6397" spans="14:15" ht="12.65" customHeight="1" x14ac:dyDescent="0.25">
      <c r="N6397" s="21">
        <v>43703</v>
      </c>
      <c r="O6397" s="17">
        <v>1.49E-2</v>
      </c>
    </row>
    <row r="6398" spans="14:15" ht="12.65" customHeight="1" x14ac:dyDescent="0.25">
      <c r="N6398" s="21">
        <v>43704</v>
      </c>
      <c r="O6398" s="17">
        <v>1.49E-2</v>
      </c>
    </row>
    <row r="6399" spans="14:15" ht="12.65" customHeight="1" x14ac:dyDescent="0.25">
      <c r="N6399" s="21">
        <v>43705</v>
      </c>
      <c r="O6399" s="17">
        <v>1.49E-2</v>
      </c>
    </row>
    <row r="6400" spans="14:15" ht="12.65" customHeight="1" x14ac:dyDescent="0.25">
      <c r="N6400" s="21">
        <v>43706</v>
      </c>
      <c r="O6400" s="17">
        <v>1.49E-2</v>
      </c>
    </row>
    <row r="6401" spans="14:15" ht="12.65" customHeight="1" x14ac:dyDescent="0.25">
      <c r="N6401" s="21">
        <v>43707</v>
      </c>
      <c r="O6401" s="17">
        <v>1.49E-2</v>
      </c>
    </row>
    <row r="6402" spans="14:15" ht="12.65" customHeight="1" x14ac:dyDescent="0.25">
      <c r="N6402" s="21">
        <v>43710</v>
      </c>
      <c r="O6402" s="17">
        <v>1.49E-2</v>
      </c>
    </row>
    <row r="6403" spans="14:15" ht="12.65" customHeight="1" x14ac:dyDescent="0.25">
      <c r="N6403" s="21">
        <v>43711</v>
      </c>
      <c r="O6403" s="17">
        <v>1.49E-2</v>
      </c>
    </row>
    <row r="6404" spans="14:15" ht="12.65" customHeight="1" x14ac:dyDescent="0.25">
      <c r="N6404" s="21">
        <v>43712</v>
      </c>
      <c r="O6404" s="17">
        <v>1.4999999999999999E-2</v>
      </c>
    </row>
    <row r="6405" spans="14:15" ht="12.65" customHeight="1" x14ac:dyDescent="0.25">
      <c r="N6405" s="21">
        <v>43713</v>
      </c>
      <c r="O6405" s="17">
        <v>1.5299999999999999E-2</v>
      </c>
    </row>
    <row r="6406" spans="14:15" ht="12.65" customHeight="1" x14ac:dyDescent="0.25">
      <c r="N6406" s="21">
        <v>43714</v>
      </c>
      <c r="O6406" s="17">
        <v>1.54E-2</v>
      </c>
    </row>
    <row r="6407" spans="14:15" ht="12.65" customHeight="1" x14ac:dyDescent="0.25">
      <c r="N6407" s="21">
        <v>43717</v>
      </c>
      <c r="O6407" s="17">
        <v>1.54E-2</v>
      </c>
    </row>
    <row r="6408" spans="14:15" ht="12.65" customHeight="1" x14ac:dyDescent="0.25">
      <c r="N6408" s="21">
        <v>43718</v>
      </c>
      <c r="O6408" s="17">
        <v>1.54E-2</v>
      </c>
    </row>
    <row r="6409" spans="14:15" ht="12.65" customHeight="1" x14ac:dyDescent="0.25">
      <c r="N6409" s="21">
        <v>43719</v>
      </c>
      <c r="O6409" s="17">
        <v>1.54E-2</v>
      </c>
    </row>
    <row r="6410" spans="14:15" ht="12.65" customHeight="1" x14ac:dyDescent="0.25">
      <c r="N6410" s="21">
        <v>43724</v>
      </c>
      <c r="O6410" s="17">
        <v>1.54E-2</v>
      </c>
    </row>
    <row r="6411" spans="14:15" ht="12.65" customHeight="1" x14ac:dyDescent="0.25">
      <c r="N6411" s="21">
        <v>43725</v>
      </c>
      <c r="O6411" s="17">
        <v>1.54E-2</v>
      </c>
    </row>
    <row r="6412" spans="14:15" ht="12.65" customHeight="1" x14ac:dyDescent="0.25">
      <c r="N6412" s="21">
        <v>43726</v>
      </c>
      <c r="O6412" s="17">
        <v>1.54E-2</v>
      </c>
    </row>
    <row r="6413" spans="14:15" ht="12.65" customHeight="1" x14ac:dyDescent="0.25">
      <c r="N6413" s="21">
        <v>43727</v>
      </c>
      <c r="O6413" s="17">
        <v>1.55E-2</v>
      </c>
    </row>
    <row r="6414" spans="14:15" ht="12.65" customHeight="1" x14ac:dyDescent="0.25">
      <c r="N6414" s="21">
        <v>43728</v>
      </c>
      <c r="O6414" s="17">
        <v>1.55E-2</v>
      </c>
    </row>
    <row r="6415" spans="14:15" ht="12.65" customHeight="1" x14ac:dyDescent="0.25">
      <c r="N6415" s="21">
        <v>43731</v>
      </c>
      <c r="O6415" s="17">
        <v>1.55E-2</v>
      </c>
    </row>
    <row r="6416" spans="14:15" ht="12.65" customHeight="1" x14ac:dyDescent="0.25">
      <c r="N6416" s="21">
        <v>43732</v>
      </c>
      <c r="O6416" s="17">
        <v>1.55E-2</v>
      </c>
    </row>
    <row r="6417" spans="14:15" ht="12.65" customHeight="1" x14ac:dyDescent="0.25">
      <c r="N6417" s="21">
        <v>43733</v>
      </c>
      <c r="O6417" s="17">
        <v>1.55E-2</v>
      </c>
    </row>
    <row r="6418" spans="14:15" ht="12.65" customHeight="1" x14ac:dyDescent="0.25">
      <c r="N6418" s="21">
        <v>43734</v>
      </c>
      <c r="O6418" s="17">
        <v>1.55E-2</v>
      </c>
    </row>
    <row r="6419" spans="14:15" ht="12.65" customHeight="1" x14ac:dyDescent="0.25">
      <c r="N6419" s="21">
        <v>43735</v>
      </c>
      <c r="O6419" s="17">
        <v>1.55E-2</v>
      </c>
    </row>
    <row r="6420" spans="14:15" ht="12.65" customHeight="1" x14ac:dyDescent="0.25">
      <c r="N6420" s="21">
        <v>43738</v>
      </c>
      <c r="O6420" s="17">
        <v>1.55E-2</v>
      </c>
    </row>
    <row r="6421" spans="14:15" ht="12.65" customHeight="1" x14ac:dyDescent="0.25">
      <c r="N6421" s="21">
        <v>43739</v>
      </c>
      <c r="O6421" s="17">
        <v>1.55E-2</v>
      </c>
    </row>
    <row r="6422" spans="14:15" ht="12.65" customHeight="1" x14ac:dyDescent="0.25">
      <c r="N6422" s="21">
        <v>43740</v>
      </c>
      <c r="O6422" s="17">
        <v>1.55E-2</v>
      </c>
    </row>
    <row r="6423" spans="14:15" ht="12.65" customHeight="1" x14ac:dyDescent="0.25">
      <c r="N6423" s="21">
        <v>43742</v>
      </c>
      <c r="O6423" s="17">
        <v>1.55E-2</v>
      </c>
    </row>
    <row r="6424" spans="14:15" ht="12.65" customHeight="1" x14ac:dyDescent="0.25">
      <c r="N6424" s="21">
        <v>43745</v>
      </c>
      <c r="O6424" s="17">
        <v>1.55E-2</v>
      </c>
    </row>
    <row r="6425" spans="14:15" ht="12.65" customHeight="1" x14ac:dyDescent="0.25">
      <c r="N6425" s="21">
        <v>43746</v>
      </c>
      <c r="O6425" s="17">
        <v>1.55E-2</v>
      </c>
    </row>
    <row r="6426" spans="14:15" ht="12.65" customHeight="1" x14ac:dyDescent="0.25">
      <c r="N6426" s="21">
        <v>43748</v>
      </c>
      <c r="O6426" s="17">
        <v>1.55E-2</v>
      </c>
    </row>
    <row r="6427" spans="14:15" ht="12.65" customHeight="1" x14ac:dyDescent="0.25">
      <c r="N6427" s="21">
        <v>43749</v>
      </c>
      <c r="O6427" s="17">
        <v>1.55E-2</v>
      </c>
    </row>
    <row r="6428" spans="14:15" ht="12.65" customHeight="1" x14ac:dyDescent="0.25">
      <c r="N6428" s="21">
        <v>43752</v>
      </c>
      <c r="O6428" s="17">
        <v>1.55E-2</v>
      </c>
    </row>
    <row r="6429" spans="14:15" ht="12.65" customHeight="1" x14ac:dyDescent="0.25">
      <c r="N6429" s="21">
        <v>43753</v>
      </c>
      <c r="O6429" s="17">
        <v>1.55E-2</v>
      </c>
    </row>
    <row r="6430" spans="14:15" ht="12.65" customHeight="1" x14ac:dyDescent="0.25">
      <c r="N6430" s="21">
        <v>43754</v>
      </c>
      <c r="O6430" s="17">
        <v>1.3599999999999999E-2</v>
      </c>
    </row>
    <row r="6431" spans="14:15" ht="12.65" customHeight="1" x14ac:dyDescent="0.25">
      <c r="N6431" s="21">
        <v>43755</v>
      </c>
      <c r="O6431" s="17">
        <v>1.3599999999999999E-2</v>
      </c>
    </row>
    <row r="6432" spans="14:15" ht="12.65" customHeight="1" x14ac:dyDescent="0.25">
      <c r="N6432" s="21">
        <v>43756</v>
      </c>
      <c r="O6432" s="17">
        <v>1.3599999999999999E-2</v>
      </c>
    </row>
    <row r="6433" spans="14:15" ht="12.65" customHeight="1" x14ac:dyDescent="0.25">
      <c r="N6433" s="21">
        <v>43759</v>
      </c>
      <c r="O6433" s="17">
        <v>1.3599999999999999E-2</v>
      </c>
    </row>
    <row r="6434" spans="14:15" ht="12.65" customHeight="1" x14ac:dyDescent="0.25">
      <c r="N6434" s="21">
        <v>43760</v>
      </c>
      <c r="O6434" s="17">
        <v>1.3599999999999999E-2</v>
      </c>
    </row>
    <row r="6435" spans="14:15" ht="12.65" customHeight="1" x14ac:dyDescent="0.25">
      <c r="N6435" s="21">
        <v>43761</v>
      </c>
      <c r="O6435" s="17">
        <v>1.3599999999999999E-2</v>
      </c>
    </row>
    <row r="6436" spans="14:15" ht="12.65" customHeight="1" x14ac:dyDescent="0.25">
      <c r="N6436" s="21">
        <v>43762</v>
      </c>
      <c r="O6436" s="17">
        <v>1.37E-2</v>
      </c>
    </row>
    <row r="6437" spans="14:15" ht="12.65" customHeight="1" x14ac:dyDescent="0.25">
      <c r="N6437" s="21">
        <v>43763</v>
      </c>
      <c r="O6437" s="17">
        <v>1.37E-2</v>
      </c>
    </row>
    <row r="6438" spans="14:15" ht="12.65" customHeight="1" x14ac:dyDescent="0.25">
      <c r="N6438" s="21">
        <v>43766</v>
      </c>
      <c r="O6438" s="17">
        <v>1.44E-2</v>
      </c>
    </row>
    <row r="6439" spans="14:15" ht="12.65" customHeight="1" x14ac:dyDescent="0.25">
      <c r="N6439" s="21">
        <v>43767</v>
      </c>
      <c r="O6439" s="17">
        <v>1.44E-2</v>
      </c>
    </row>
    <row r="6440" spans="14:15" ht="12.65" customHeight="1" x14ac:dyDescent="0.25">
      <c r="N6440" s="21">
        <v>43768</v>
      </c>
      <c r="O6440" s="17">
        <v>1.44E-2</v>
      </c>
    </row>
    <row r="6441" spans="14:15" ht="12.65" customHeight="1" x14ac:dyDescent="0.25">
      <c r="N6441" s="21">
        <v>43769</v>
      </c>
      <c r="O6441" s="17">
        <v>1.44E-2</v>
      </c>
    </row>
    <row r="6442" spans="14:15" ht="12.65" customHeight="1" x14ac:dyDescent="0.25">
      <c r="N6442" s="21">
        <v>43770</v>
      </c>
      <c r="O6442" s="17">
        <v>1.44E-2</v>
      </c>
    </row>
    <row r="6443" spans="14:15" ht="12.65" customHeight="1" x14ac:dyDescent="0.25">
      <c r="N6443" s="21">
        <v>43773</v>
      </c>
      <c r="O6443" s="17">
        <v>1.46E-2</v>
      </c>
    </row>
    <row r="6444" spans="14:15" ht="12.65" customHeight="1" x14ac:dyDescent="0.25">
      <c r="N6444" s="21">
        <v>43774</v>
      </c>
      <c r="O6444" s="17">
        <v>1.49E-2</v>
      </c>
    </row>
    <row r="6445" spans="14:15" ht="12.65" customHeight="1" x14ac:dyDescent="0.25">
      <c r="N6445" s="21">
        <v>43775</v>
      </c>
      <c r="O6445" s="17">
        <v>1.4999999999999999E-2</v>
      </c>
    </row>
    <row r="6446" spans="14:15" ht="12.65" customHeight="1" x14ac:dyDescent="0.25">
      <c r="N6446" s="21">
        <v>43776</v>
      </c>
      <c r="O6446" s="17">
        <v>1.52E-2</v>
      </c>
    </row>
    <row r="6447" spans="14:15" ht="12.65" customHeight="1" x14ac:dyDescent="0.25">
      <c r="N6447" s="21">
        <v>43777</v>
      </c>
      <c r="O6447" s="17">
        <v>1.52E-2</v>
      </c>
    </row>
    <row r="6448" spans="14:15" ht="12.65" customHeight="1" x14ac:dyDescent="0.25">
      <c r="N6448" s="21">
        <v>43780</v>
      </c>
      <c r="O6448" s="17">
        <v>1.5299999999999999E-2</v>
      </c>
    </row>
    <row r="6449" spans="14:15" ht="12.65" customHeight="1" x14ac:dyDescent="0.25">
      <c r="N6449" s="21">
        <v>43781</v>
      </c>
      <c r="O6449" s="17">
        <v>1.5299999999999999E-2</v>
      </c>
    </row>
    <row r="6450" spans="14:15" ht="12.65" customHeight="1" x14ac:dyDescent="0.25">
      <c r="N6450" s="21">
        <v>43782</v>
      </c>
      <c r="O6450" s="17">
        <v>1.5299999999999999E-2</v>
      </c>
    </row>
    <row r="6451" spans="14:15" ht="12.65" customHeight="1" x14ac:dyDescent="0.25">
      <c r="N6451" s="21">
        <v>43783</v>
      </c>
      <c r="O6451" s="17">
        <v>1.5299999999999999E-2</v>
      </c>
    </row>
    <row r="6452" spans="14:15" ht="12.65" customHeight="1" x14ac:dyDescent="0.25">
      <c r="N6452" s="21">
        <v>43784</v>
      </c>
      <c r="O6452" s="17">
        <v>1.5299999999999999E-2</v>
      </c>
    </row>
    <row r="6453" spans="14:15" ht="12.65" customHeight="1" x14ac:dyDescent="0.25">
      <c r="N6453" s="21">
        <v>43787</v>
      </c>
      <c r="O6453" s="17">
        <v>1.5299999999999999E-2</v>
      </c>
    </row>
    <row r="6454" spans="14:15" ht="12.65" customHeight="1" x14ac:dyDescent="0.25">
      <c r="N6454" s="21">
        <v>43788</v>
      </c>
      <c r="O6454" s="17">
        <v>1.5299999999999999E-2</v>
      </c>
    </row>
    <row r="6455" spans="14:15" ht="12.65" customHeight="1" x14ac:dyDescent="0.25">
      <c r="N6455" s="21">
        <v>43789</v>
      </c>
      <c r="O6455" s="17">
        <v>1.5299999999999999E-2</v>
      </c>
    </row>
    <row r="6456" spans="14:15" ht="12.65" customHeight="1" x14ac:dyDescent="0.25">
      <c r="N6456" s="21">
        <v>43790</v>
      </c>
      <c r="O6456" s="17">
        <v>1.5299999999999999E-2</v>
      </c>
    </row>
    <row r="6457" spans="14:15" ht="12.65" customHeight="1" x14ac:dyDescent="0.25">
      <c r="N6457" s="21">
        <v>43791</v>
      </c>
      <c r="O6457" s="17">
        <v>1.5299999999999999E-2</v>
      </c>
    </row>
    <row r="6458" spans="14:15" ht="12.65" customHeight="1" x14ac:dyDescent="0.25">
      <c r="N6458" s="21">
        <v>43794</v>
      </c>
      <c r="O6458" s="17">
        <v>1.5299999999999999E-2</v>
      </c>
    </row>
    <row r="6459" spans="14:15" ht="12.65" customHeight="1" x14ac:dyDescent="0.25">
      <c r="N6459" s="21">
        <v>43795</v>
      </c>
      <c r="O6459" s="17">
        <v>1.5299999999999999E-2</v>
      </c>
    </row>
    <row r="6460" spans="14:15" ht="12.65" customHeight="1" x14ac:dyDescent="0.25">
      <c r="N6460" s="21">
        <v>43796</v>
      </c>
      <c r="O6460" s="17">
        <v>1.5299999999999999E-2</v>
      </c>
    </row>
    <row r="6461" spans="14:15" ht="12.65" customHeight="1" x14ac:dyDescent="0.25">
      <c r="N6461" s="21">
        <v>43797</v>
      </c>
      <c r="O6461" s="17">
        <v>1.5299999999999999E-2</v>
      </c>
    </row>
    <row r="6462" spans="14:15" ht="12.65" customHeight="1" x14ac:dyDescent="0.25">
      <c r="N6462" s="21">
        <v>43798</v>
      </c>
      <c r="O6462" s="17">
        <v>1.5299999999999999E-2</v>
      </c>
    </row>
    <row r="6463" spans="14:15" ht="12.65" customHeight="1" x14ac:dyDescent="0.25">
      <c r="N6463" s="21">
        <v>43801</v>
      </c>
      <c r="O6463" s="17">
        <v>1.5299999999999999E-2</v>
      </c>
    </row>
    <row r="6464" spans="14:15" ht="12.65" customHeight="1" x14ac:dyDescent="0.25">
      <c r="N6464" s="21">
        <v>43802</v>
      </c>
      <c r="O6464" s="17">
        <v>1.5299999999999999E-2</v>
      </c>
    </row>
    <row r="6465" spans="14:15" ht="12.65" customHeight="1" x14ac:dyDescent="0.25">
      <c r="N6465" s="21">
        <v>43803</v>
      </c>
      <c r="O6465" s="17">
        <v>1.5299999999999999E-2</v>
      </c>
    </row>
    <row r="6466" spans="14:15" ht="12.65" customHeight="1" x14ac:dyDescent="0.25">
      <c r="N6466" s="21">
        <v>43804</v>
      </c>
      <c r="O6466" s="17">
        <v>1.5299999999999999E-2</v>
      </c>
    </row>
    <row r="6467" spans="14:15" ht="12.65" customHeight="1" x14ac:dyDescent="0.25">
      <c r="N6467" s="21">
        <v>43805</v>
      </c>
      <c r="O6467" s="17">
        <v>1.5299999999999999E-2</v>
      </c>
    </row>
    <row r="6468" spans="14:15" ht="12.65" customHeight="1" x14ac:dyDescent="0.25">
      <c r="N6468" s="21">
        <v>43808</v>
      </c>
      <c r="O6468" s="17">
        <v>1.5299999999999999E-2</v>
      </c>
    </row>
    <row r="6469" spans="14:15" ht="12.65" customHeight="1" x14ac:dyDescent="0.25">
      <c r="N6469" s="21">
        <v>43809</v>
      </c>
      <c r="O6469" s="17">
        <v>1.5299999999999999E-2</v>
      </c>
    </row>
    <row r="6470" spans="14:15" ht="12.65" customHeight="1" x14ac:dyDescent="0.25">
      <c r="N6470" s="21">
        <v>43810</v>
      </c>
      <c r="O6470" s="17">
        <v>1.5299999999999999E-2</v>
      </c>
    </row>
    <row r="6471" spans="14:15" ht="12.65" customHeight="1" x14ac:dyDescent="0.25">
      <c r="N6471" s="21">
        <v>43811</v>
      </c>
      <c r="O6471" s="17">
        <v>1.5299999999999999E-2</v>
      </c>
    </row>
    <row r="6472" spans="14:15" ht="12.65" customHeight="1" x14ac:dyDescent="0.25">
      <c r="N6472" s="21">
        <v>43812</v>
      </c>
      <c r="O6472" s="17">
        <v>1.5299999999999999E-2</v>
      </c>
    </row>
    <row r="6473" spans="14:15" ht="12.65" customHeight="1" x14ac:dyDescent="0.25">
      <c r="N6473" s="21">
        <v>43815</v>
      </c>
      <c r="O6473" s="17">
        <v>1.5299999999999999E-2</v>
      </c>
    </row>
    <row r="6474" spans="14:15" ht="12.65" customHeight="1" x14ac:dyDescent="0.25">
      <c r="N6474" s="21">
        <v>43816</v>
      </c>
      <c r="O6474" s="17">
        <v>1.5299999999999999E-2</v>
      </c>
    </row>
    <row r="6475" spans="14:15" ht="12.65" customHeight="1" x14ac:dyDescent="0.25">
      <c r="N6475" s="21">
        <v>43817</v>
      </c>
      <c r="O6475" s="17">
        <v>1.5299999999999999E-2</v>
      </c>
    </row>
    <row r="6476" spans="14:15" ht="12.65" customHeight="1" x14ac:dyDescent="0.25">
      <c r="N6476" s="21">
        <v>43818</v>
      </c>
      <c r="O6476" s="17">
        <v>1.5299999999999999E-2</v>
      </c>
    </row>
    <row r="6477" spans="14:15" ht="12.65" customHeight="1" x14ac:dyDescent="0.25">
      <c r="N6477" s="21">
        <v>43819</v>
      </c>
      <c r="O6477" s="17">
        <v>1.5299999999999999E-2</v>
      </c>
    </row>
    <row r="6478" spans="14:15" ht="12.65" customHeight="1" x14ac:dyDescent="0.25">
      <c r="N6478" s="21">
        <v>43822</v>
      </c>
      <c r="O6478" s="17">
        <v>1.5299999999999999E-2</v>
      </c>
    </row>
    <row r="6479" spans="14:15" ht="12.65" customHeight="1" x14ac:dyDescent="0.25">
      <c r="N6479" s="21">
        <v>43823</v>
      </c>
      <c r="O6479" s="17">
        <v>1.5299999999999999E-2</v>
      </c>
    </row>
    <row r="6480" spans="14:15" ht="12.65" customHeight="1" x14ac:dyDescent="0.25">
      <c r="N6480" s="21">
        <v>43825</v>
      </c>
      <c r="O6480" s="17">
        <v>1.5299999999999999E-2</v>
      </c>
    </row>
    <row r="6481" spans="14:15" ht="12.65" customHeight="1" x14ac:dyDescent="0.25">
      <c r="N6481" s="21">
        <v>43826</v>
      </c>
      <c r="O6481" s="17">
        <v>1.5299999999999999E-2</v>
      </c>
    </row>
    <row r="6482" spans="14:15" ht="12.65" customHeight="1" x14ac:dyDescent="0.25">
      <c r="N6482" s="21">
        <v>43829</v>
      </c>
      <c r="O6482" s="17">
        <v>1.5299999999999999E-2</v>
      </c>
    </row>
    <row r="6483" spans="14:15" ht="12.65" customHeight="1" x14ac:dyDescent="0.25">
      <c r="N6483" s="21">
        <v>43830</v>
      </c>
      <c r="O6483" s="17">
        <v>1.5299999999999999E-2</v>
      </c>
    </row>
    <row r="6484" spans="14:15" ht="12.65" customHeight="1" x14ac:dyDescent="0.25">
      <c r="N6484" s="21">
        <v>43832</v>
      </c>
      <c r="O6484" s="17">
        <v>1.5299999999999999E-2</v>
      </c>
    </row>
    <row r="6485" spans="14:15" ht="12.65" customHeight="1" x14ac:dyDescent="0.25">
      <c r="N6485" s="21">
        <v>43833</v>
      </c>
      <c r="O6485" s="17">
        <v>1.5299999999999999E-2</v>
      </c>
    </row>
    <row r="6486" spans="14:15" ht="12.65" customHeight="1" x14ac:dyDescent="0.25">
      <c r="N6486" s="21">
        <v>43836</v>
      </c>
      <c r="O6486" s="17">
        <v>1.49E-2</v>
      </c>
    </row>
    <row r="6487" spans="14:15" ht="12.65" customHeight="1" x14ac:dyDescent="0.25">
      <c r="N6487" s="21">
        <v>43837</v>
      </c>
      <c r="O6487" s="17">
        <v>1.46E-2</v>
      </c>
    </row>
    <row r="6488" spans="14:15" ht="12.65" customHeight="1" x14ac:dyDescent="0.25">
      <c r="N6488" s="21">
        <v>43838</v>
      </c>
      <c r="O6488" s="17">
        <v>1.46E-2</v>
      </c>
    </row>
    <row r="6489" spans="14:15" ht="12.65" customHeight="1" x14ac:dyDescent="0.25">
      <c r="N6489" s="21">
        <v>43839</v>
      </c>
      <c r="O6489" s="17">
        <v>1.46E-2</v>
      </c>
    </row>
    <row r="6490" spans="14:15" ht="12.65" customHeight="1" x14ac:dyDescent="0.25">
      <c r="N6490" s="21">
        <v>43840</v>
      </c>
      <c r="O6490" s="17">
        <v>1.46E-2</v>
      </c>
    </row>
    <row r="6491" spans="14:15" ht="12.65" customHeight="1" x14ac:dyDescent="0.25">
      <c r="N6491" s="21">
        <v>43843</v>
      </c>
      <c r="O6491" s="17">
        <v>1.46E-2</v>
      </c>
    </row>
    <row r="6492" spans="14:15" ht="12.65" customHeight="1" x14ac:dyDescent="0.25">
      <c r="N6492" s="21">
        <v>43844</v>
      </c>
      <c r="O6492" s="17">
        <v>1.46E-2</v>
      </c>
    </row>
    <row r="6493" spans="14:15" ht="12.65" customHeight="1" x14ac:dyDescent="0.25">
      <c r="N6493" s="21">
        <v>43845</v>
      </c>
      <c r="O6493" s="17">
        <v>1.46E-2</v>
      </c>
    </row>
    <row r="6494" spans="14:15" ht="12.65" customHeight="1" x14ac:dyDescent="0.25">
      <c r="N6494" s="21">
        <v>43846</v>
      </c>
      <c r="O6494" s="17">
        <v>1.46E-2</v>
      </c>
    </row>
    <row r="6495" spans="14:15" ht="12.65" customHeight="1" x14ac:dyDescent="0.25">
      <c r="N6495" s="21">
        <v>43847</v>
      </c>
      <c r="O6495" s="17">
        <v>1.46E-2</v>
      </c>
    </row>
    <row r="6496" spans="14:15" ht="12.65" customHeight="1" x14ac:dyDescent="0.25">
      <c r="N6496" s="21">
        <v>43850</v>
      </c>
      <c r="O6496" s="17">
        <v>1.46E-2</v>
      </c>
    </row>
    <row r="6497" spans="14:15" ht="12.65" customHeight="1" x14ac:dyDescent="0.25">
      <c r="N6497" s="21">
        <v>43851</v>
      </c>
      <c r="O6497" s="17">
        <v>1.46E-2</v>
      </c>
    </row>
    <row r="6498" spans="14:15" ht="12.65" customHeight="1" x14ac:dyDescent="0.25">
      <c r="N6498" s="21">
        <v>43852</v>
      </c>
      <c r="O6498" s="17">
        <v>1.46E-2</v>
      </c>
    </row>
    <row r="6499" spans="14:15" ht="12.65" customHeight="1" x14ac:dyDescent="0.25">
      <c r="N6499" s="21">
        <v>43853</v>
      </c>
      <c r="O6499" s="17">
        <v>1.46E-2</v>
      </c>
    </row>
    <row r="6500" spans="14:15" ht="12.65" customHeight="1" x14ac:dyDescent="0.25">
      <c r="N6500" s="21">
        <v>43858</v>
      </c>
      <c r="O6500" s="17">
        <v>1.46E-2</v>
      </c>
    </row>
    <row r="6501" spans="14:15" ht="12.65" customHeight="1" x14ac:dyDescent="0.25">
      <c r="N6501" s="21">
        <v>43859</v>
      </c>
      <c r="O6501" s="17">
        <v>1.46E-2</v>
      </c>
    </row>
    <row r="6502" spans="14:15" ht="12.65" customHeight="1" x14ac:dyDescent="0.25">
      <c r="N6502" s="21">
        <v>43860</v>
      </c>
      <c r="O6502" s="17">
        <v>1.43E-2</v>
      </c>
    </row>
    <row r="6503" spans="14:15" ht="12.65" customHeight="1" x14ac:dyDescent="0.25">
      <c r="N6503" s="21">
        <v>43861</v>
      </c>
      <c r="O6503" s="17">
        <v>1.4200000000000001E-2</v>
      </c>
    </row>
    <row r="6504" spans="14:15" ht="12.65" customHeight="1" x14ac:dyDescent="0.25">
      <c r="N6504" s="21">
        <v>43864</v>
      </c>
      <c r="O6504" s="17">
        <v>1.4200000000000001E-2</v>
      </c>
    </row>
    <row r="6505" spans="14:15" ht="12.65" customHeight="1" x14ac:dyDescent="0.25">
      <c r="N6505" s="21">
        <v>43865</v>
      </c>
      <c r="O6505" s="17">
        <v>1.4200000000000001E-2</v>
      </c>
    </row>
    <row r="6506" spans="14:15" ht="12.65" customHeight="1" x14ac:dyDescent="0.25">
      <c r="N6506" s="21">
        <v>43866</v>
      </c>
      <c r="O6506" s="17">
        <v>1.4200000000000001E-2</v>
      </c>
    </row>
    <row r="6507" spans="14:15" ht="12.65" customHeight="1" x14ac:dyDescent="0.25">
      <c r="N6507" s="21">
        <v>43867</v>
      </c>
      <c r="O6507" s="17">
        <v>1.4200000000000001E-2</v>
      </c>
    </row>
    <row r="6508" spans="14:15" ht="12.65" customHeight="1" x14ac:dyDescent="0.25">
      <c r="N6508" s="21">
        <v>43868</v>
      </c>
      <c r="O6508" s="17">
        <v>1.4200000000000001E-2</v>
      </c>
    </row>
    <row r="6509" spans="14:15" ht="12.65" customHeight="1" x14ac:dyDescent="0.25">
      <c r="N6509" s="21">
        <v>43871</v>
      </c>
      <c r="O6509" s="17">
        <v>1.4200000000000001E-2</v>
      </c>
    </row>
    <row r="6510" spans="14:15" ht="12.65" customHeight="1" x14ac:dyDescent="0.25">
      <c r="N6510" s="21">
        <v>43872</v>
      </c>
      <c r="O6510" s="17">
        <v>1.4200000000000001E-2</v>
      </c>
    </row>
    <row r="6511" spans="14:15" ht="12.65" customHeight="1" x14ac:dyDescent="0.25">
      <c r="N6511" s="21">
        <v>43873</v>
      </c>
      <c r="O6511" s="17">
        <v>1.4200000000000001E-2</v>
      </c>
    </row>
    <row r="6512" spans="14:15" ht="12.65" customHeight="1" x14ac:dyDescent="0.25">
      <c r="N6512" s="21">
        <v>43874</v>
      </c>
      <c r="O6512" s="17">
        <v>1.4200000000000001E-2</v>
      </c>
    </row>
    <row r="6513" spans="14:15" ht="12.65" customHeight="1" x14ac:dyDescent="0.25">
      <c r="N6513" s="21">
        <v>43875</v>
      </c>
      <c r="O6513" s="17">
        <v>1.4200000000000001E-2</v>
      </c>
    </row>
    <row r="6514" spans="14:15" ht="12.65" customHeight="1" x14ac:dyDescent="0.25">
      <c r="N6514" s="21">
        <v>43878</v>
      </c>
      <c r="O6514" s="17">
        <v>1.4200000000000001E-2</v>
      </c>
    </row>
    <row r="6515" spans="14:15" ht="12.65" customHeight="1" x14ac:dyDescent="0.25">
      <c r="N6515" s="21">
        <v>43879</v>
      </c>
      <c r="O6515" s="17">
        <v>1.4200000000000001E-2</v>
      </c>
    </row>
    <row r="6516" spans="14:15" ht="12.65" customHeight="1" x14ac:dyDescent="0.25">
      <c r="N6516" s="21">
        <v>43880</v>
      </c>
      <c r="O6516" s="17">
        <v>1.4200000000000001E-2</v>
      </c>
    </row>
    <row r="6517" spans="14:15" ht="12.65" customHeight="1" x14ac:dyDescent="0.25">
      <c r="N6517" s="21">
        <v>43881</v>
      </c>
      <c r="O6517" s="17">
        <v>1.41E-2</v>
      </c>
    </row>
    <row r="6518" spans="14:15" ht="12.65" customHeight="1" x14ac:dyDescent="0.25">
      <c r="N6518" s="21">
        <v>43882</v>
      </c>
      <c r="O6518" s="17">
        <v>1.41E-2</v>
      </c>
    </row>
    <row r="6519" spans="14:15" ht="12.65" customHeight="1" x14ac:dyDescent="0.25">
      <c r="N6519" s="21">
        <v>43885</v>
      </c>
      <c r="O6519" s="17">
        <v>1.41E-2</v>
      </c>
    </row>
    <row r="6520" spans="14:15" ht="12.65" customHeight="1" x14ac:dyDescent="0.25">
      <c r="N6520" s="21">
        <v>43886</v>
      </c>
      <c r="O6520" s="17">
        <v>1.41E-2</v>
      </c>
    </row>
    <row r="6521" spans="14:15" ht="12.65" customHeight="1" x14ac:dyDescent="0.25">
      <c r="N6521" s="21">
        <v>43887</v>
      </c>
      <c r="O6521" s="17">
        <v>1.41E-2</v>
      </c>
    </row>
    <row r="6522" spans="14:15" ht="12.65" customHeight="1" x14ac:dyDescent="0.25">
      <c r="N6522" s="21">
        <v>43888</v>
      </c>
      <c r="O6522" s="17">
        <v>1.41E-2</v>
      </c>
    </row>
    <row r="6523" spans="14:15" ht="12.65" customHeight="1" x14ac:dyDescent="0.25">
      <c r="N6523" s="21">
        <v>43889</v>
      </c>
      <c r="O6523" s="17">
        <v>1.41E-2</v>
      </c>
    </row>
    <row r="6524" spans="14:15" ht="12.65" customHeight="1" x14ac:dyDescent="0.25">
      <c r="N6524" s="21">
        <v>43892</v>
      </c>
      <c r="O6524" s="17">
        <v>1.41E-2</v>
      </c>
    </row>
    <row r="6525" spans="14:15" ht="12.65" customHeight="1" x14ac:dyDescent="0.25">
      <c r="N6525" s="21">
        <v>43893</v>
      </c>
      <c r="O6525" s="17">
        <v>1.41E-2</v>
      </c>
    </row>
    <row r="6526" spans="14:15" ht="12.65" customHeight="1" x14ac:dyDescent="0.25">
      <c r="N6526" s="21">
        <v>43894</v>
      </c>
      <c r="O6526" s="17">
        <v>1.4E-2</v>
      </c>
    </row>
    <row r="6527" spans="14:15" ht="12.65" customHeight="1" x14ac:dyDescent="0.25">
      <c r="N6527" s="21">
        <v>43895</v>
      </c>
      <c r="O6527" s="17">
        <v>1.4E-2</v>
      </c>
    </row>
    <row r="6528" spans="14:15" ht="12.65" customHeight="1" x14ac:dyDescent="0.25">
      <c r="N6528" s="21">
        <v>43896</v>
      </c>
      <c r="O6528" s="17">
        <v>1.4E-2</v>
      </c>
    </row>
    <row r="6529" spans="14:15" ht="12.65" customHeight="1" x14ac:dyDescent="0.25">
      <c r="N6529" s="21">
        <v>43899</v>
      </c>
      <c r="O6529" s="17">
        <v>1.4E-2</v>
      </c>
    </row>
    <row r="6530" spans="14:15" ht="12.65" customHeight="1" x14ac:dyDescent="0.25">
      <c r="N6530" s="21">
        <v>43900</v>
      </c>
      <c r="O6530" s="17">
        <v>1.4E-2</v>
      </c>
    </row>
    <row r="6531" spans="14:15" ht="12.65" customHeight="1" x14ac:dyDescent="0.25">
      <c r="N6531" s="21">
        <v>43901</v>
      </c>
      <c r="O6531" s="17">
        <v>1.4E-2</v>
      </c>
    </row>
    <row r="6532" spans="14:15" ht="12.65" customHeight="1" x14ac:dyDescent="0.25">
      <c r="N6532" s="21">
        <v>43902</v>
      </c>
      <c r="O6532" s="17">
        <v>1.3899999999999999E-2</v>
      </c>
    </row>
    <row r="6533" spans="14:15" ht="12.65" customHeight="1" x14ac:dyDescent="0.25">
      <c r="N6533" s="21">
        <v>43903</v>
      </c>
      <c r="O6533" s="17">
        <v>1.3899999999999999E-2</v>
      </c>
    </row>
    <row r="6534" spans="14:15" ht="12.65" customHeight="1" x14ac:dyDescent="0.25">
      <c r="N6534" s="21">
        <v>43906</v>
      </c>
      <c r="O6534" s="17">
        <v>1.3899999999999999E-2</v>
      </c>
    </row>
    <row r="6535" spans="14:15" ht="12.65" customHeight="1" x14ac:dyDescent="0.25">
      <c r="N6535" s="21">
        <v>43907</v>
      </c>
      <c r="O6535" s="17">
        <v>1.0200000000000001E-2</v>
      </c>
    </row>
    <row r="6536" spans="14:15" ht="12.65" customHeight="1" x14ac:dyDescent="0.25">
      <c r="N6536" s="21">
        <v>43908</v>
      </c>
      <c r="O6536" s="17">
        <v>1.0200000000000001E-2</v>
      </c>
    </row>
    <row r="6537" spans="14:15" ht="12.65" customHeight="1" x14ac:dyDescent="0.25">
      <c r="N6537" s="21">
        <v>43909</v>
      </c>
      <c r="O6537" s="17">
        <v>1.0200000000000001E-2</v>
      </c>
    </row>
    <row r="6538" spans="14:15" ht="12.65" customHeight="1" x14ac:dyDescent="0.25">
      <c r="N6538" s="21">
        <v>43910</v>
      </c>
      <c r="O6538" s="17">
        <v>1.0200000000000001E-2</v>
      </c>
    </row>
    <row r="6539" spans="14:15" ht="12.65" customHeight="1" x14ac:dyDescent="0.25">
      <c r="N6539" s="21">
        <v>43913</v>
      </c>
      <c r="O6539" s="17">
        <v>1.0200000000000001E-2</v>
      </c>
    </row>
    <row r="6540" spans="14:15" ht="12.65" customHeight="1" x14ac:dyDescent="0.25">
      <c r="N6540" s="21">
        <v>43914</v>
      </c>
      <c r="O6540" s="17">
        <v>1.0699999999999999E-2</v>
      </c>
    </row>
    <row r="6541" spans="14:15" ht="12.65" customHeight="1" x14ac:dyDescent="0.25">
      <c r="N6541" s="21">
        <v>43915</v>
      </c>
      <c r="O6541" s="17">
        <v>1.0999999999999999E-2</v>
      </c>
    </row>
    <row r="6542" spans="14:15" ht="12.65" customHeight="1" x14ac:dyDescent="0.25">
      <c r="N6542" s="21">
        <v>43916</v>
      </c>
      <c r="O6542" s="17">
        <v>1.0999999999999999E-2</v>
      </c>
    </row>
    <row r="6543" spans="14:15" ht="12.65" customHeight="1" x14ac:dyDescent="0.25">
      <c r="N6543" s="21">
        <v>43917</v>
      </c>
      <c r="O6543" s="17">
        <v>1.0999999999999999E-2</v>
      </c>
    </row>
    <row r="6544" spans="14:15" ht="12.65" customHeight="1" x14ac:dyDescent="0.25">
      <c r="N6544" s="21">
        <v>43920</v>
      </c>
      <c r="O6544" s="17">
        <v>1.0999999999999999E-2</v>
      </c>
    </row>
    <row r="6545" spans="14:15" ht="12.65" customHeight="1" x14ac:dyDescent="0.25">
      <c r="N6545" s="21">
        <v>43921</v>
      </c>
      <c r="O6545" s="17">
        <v>1.0999999999999999E-2</v>
      </c>
    </row>
    <row r="6546" spans="14:15" ht="12.65" customHeight="1" x14ac:dyDescent="0.25">
      <c r="N6546" s="21">
        <v>43922</v>
      </c>
      <c r="O6546" s="17">
        <v>1.0999999999999999E-2</v>
      </c>
    </row>
    <row r="6547" spans="14:15" ht="12.65" customHeight="1" x14ac:dyDescent="0.25">
      <c r="N6547" s="21">
        <v>43923</v>
      </c>
      <c r="O6547" s="17">
        <v>1.0999999999999999E-2</v>
      </c>
    </row>
    <row r="6548" spans="14:15" ht="12.65" customHeight="1" x14ac:dyDescent="0.25">
      <c r="N6548" s="21">
        <v>43924</v>
      </c>
      <c r="O6548" s="17">
        <v>1.0999999999999999E-2</v>
      </c>
    </row>
    <row r="6549" spans="14:15" ht="12.65" customHeight="1" x14ac:dyDescent="0.25">
      <c r="N6549" s="21">
        <v>43927</v>
      </c>
      <c r="O6549" s="17">
        <v>1.0999999999999999E-2</v>
      </c>
    </row>
    <row r="6550" spans="14:15" ht="12.65" customHeight="1" x14ac:dyDescent="0.25">
      <c r="N6550" s="21">
        <v>43928</v>
      </c>
      <c r="O6550" s="17">
        <v>1.0999999999999999E-2</v>
      </c>
    </row>
    <row r="6551" spans="14:15" ht="12.65" customHeight="1" x14ac:dyDescent="0.25">
      <c r="N6551" s="21">
        <v>43929</v>
      </c>
      <c r="O6551" s="17">
        <v>1.0999999999999999E-2</v>
      </c>
    </row>
    <row r="6552" spans="14:15" ht="12.65" customHeight="1" x14ac:dyDescent="0.25">
      <c r="N6552" s="21">
        <v>43930</v>
      </c>
      <c r="O6552" s="17">
        <v>1.0999999999999999E-2</v>
      </c>
    </row>
    <row r="6553" spans="14:15" ht="12.65" customHeight="1" x14ac:dyDescent="0.25">
      <c r="N6553" s="21">
        <v>43931</v>
      </c>
      <c r="O6553" s="17">
        <v>1.0999999999999999E-2</v>
      </c>
    </row>
    <row r="6554" spans="14:15" ht="12.65" customHeight="1" x14ac:dyDescent="0.25">
      <c r="N6554" s="21">
        <v>43934</v>
      </c>
      <c r="O6554" s="17">
        <v>1.0999999999999999E-2</v>
      </c>
    </row>
    <row r="6555" spans="14:15" ht="12.65" customHeight="1" x14ac:dyDescent="0.25">
      <c r="N6555" s="21">
        <v>43935</v>
      </c>
      <c r="O6555" s="17">
        <v>1.0999999999999999E-2</v>
      </c>
    </row>
    <row r="6556" spans="14:15" ht="12.65" customHeight="1" x14ac:dyDescent="0.25">
      <c r="N6556" s="21">
        <v>43937</v>
      </c>
      <c r="O6556" s="17">
        <v>1.0999999999999999E-2</v>
      </c>
    </row>
    <row r="6557" spans="14:15" ht="12.65" customHeight="1" x14ac:dyDescent="0.25">
      <c r="N6557" s="21">
        <v>43938</v>
      </c>
      <c r="O6557" s="17">
        <v>1.0999999999999999E-2</v>
      </c>
    </row>
    <row r="6558" spans="14:15" ht="12.65" customHeight="1" x14ac:dyDescent="0.25">
      <c r="N6558" s="21">
        <v>43941</v>
      </c>
      <c r="O6558" s="17">
        <v>1.0999999999999999E-2</v>
      </c>
    </row>
    <row r="6559" spans="14:15" ht="12.65" customHeight="1" x14ac:dyDescent="0.25">
      <c r="N6559" s="21">
        <v>43942</v>
      </c>
      <c r="O6559" s="17">
        <v>1.0999999999999999E-2</v>
      </c>
    </row>
    <row r="6560" spans="14:15" ht="12.65" customHeight="1" x14ac:dyDescent="0.25">
      <c r="N6560" s="21">
        <v>43943</v>
      </c>
      <c r="O6560" s="17">
        <v>1.0999999999999999E-2</v>
      </c>
    </row>
    <row r="6561" spans="14:15" ht="12.65" customHeight="1" x14ac:dyDescent="0.25">
      <c r="N6561" s="21">
        <v>43944</v>
      </c>
      <c r="O6561" s="17">
        <v>1.0999999999999999E-2</v>
      </c>
    </row>
    <row r="6562" spans="14:15" ht="12.65" customHeight="1" x14ac:dyDescent="0.25">
      <c r="N6562" s="21">
        <v>43945</v>
      </c>
      <c r="O6562" s="17">
        <v>1.0999999999999999E-2</v>
      </c>
    </row>
    <row r="6563" spans="14:15" ht="12.65" customHeight="1" x14ac:dyDescent="0.25">
      <c r="N6563" s="21">
        <v>43948</v>
      </c>
      <c r="O6563" s="17">
        <v>1.0999999999999999E-2</v>
      </c>
    </row>
    <row r="6564" spans="14:15" ht="12.65" customHeight="1" x14ac:dyDescent="0.25">
      <c r="N6564" s="21">
        <v>43949</v>
      </c>
      <c r="O6564" s="17">
        <v>1.0999999999999999E-2</v>
      </c>
    </row>
    <row r="6565" spans="14:15" ht="12.65" customHeight="1" x14ac:dyDescent="0.25">
      <c r="N6565" s="21">
        <v>43950</v>
      </c>
      <c r="O6565" s="17">
        <v>1.0999999999999999E-2</v>
      </c>
    </row>
    <row r="6566" spans="14:15" ht="12.65" customHeight="1" x14ac:dyDescent="0.25">
      <c r="N6566" s="21">
        <v>43955</v>
      </c>
      <c r="O6566" s="17">
        <v>1.0999999999999999E-2</v>
      </c>
    </row>
    <row r="6567" spans="14:15" ht="12.65" customHeight="1" x14ac:dyDescent="0.25">
      <c r="N6567" s="21">
        <v>43957</v>
      </c>
      <c r="O6567" s="17">
        <v>1.0999999999999999E-2</v>
      </c>
    </row>
    <row r="6568" spans="14:15" ht="12.65" customHeight="1" x14ac:dyDescent="0.25">
      <c r="N6568" s="21">
        <v>43958</v>
      </c>
      <c r="O6568" s="17">
        <v>1.0800000000000001E-2</v>
      </c>
    </row>
    <row r="6569" spans="14:15" ht="12.65" customHeight="1" x14ac:dyDescent="0.25">
      <c r="N6569" s="21">
        <v>43959</v>
      </c>
      <c r="O6569" s="17">
        <v>1.0800000000000001E-2</v>
      </c>
    </row>
    <row r="6570" spans="14:15" ht="12.65" customHeight="1" x14ac:dyDescent="0.25">
      <c r="N6570" s="21">
        <v>43962</v>
      </c>
      <c r="O6570" s="17">
        <v>1.0500000000000001E-2</v>
      </c>
    </row>
    <row r="6571" spans="14:15" ht="12.65" customHeight="1" x14ac:dyDescent="0.25">
      <c r="N6571" s="21">
        <v>43963</v>
      </c>
      <c r="O6571" s="17">
        <v>1.0500000000000001E-2</v>
      </c>
    </row>
    <row r="6572" spans="14:15" ht="12.65" customHeight="1" x14ac:dyDescent="0.25">
      <c r="N6572" s="21">
        <v>43964</v>
      </c>
      <c r="O6572" s="17">
        <v>1.0500000000000001E-2</v>
      </c>
    </row>
    <row r="6573" spans="14:15" ht="12.65" customHeight="1" x14ac:dyDescent="0.25">
      <c r="N6573" s="21">
        <v>43965</v>
      </c>
      <c r="O6573" s="17">
        <v>1.0500000000000001E-2</v>
      </c>
    </row>
    <row r="6574" spans="14:15" ht="12.65" customHeight="1" x14ac:dyDescent="0.25">
      <c r="N6574" s="21">
        <v>43966</v>
      </c>
      <c r="O6574" s="17">
        <v>1.0500000000000001E-2</v>
      </c>
    </row>
    <row r="6575" spans="14:15" ht="12.65" customHeight="1" x14ac:dyDescent="0.25">
      <c r="N6575" s="21">
        <v>43969</v>
      </c>
      <c r="O6575" s="17">
        <v>1.0500000000000001E-2</v>
      </c>
    </row>
    <row r="6576" spans="14:15" ht="12.65" customHeight="1" x14ac:dyDescent="0.25">
      <c r="N6576" s="21">
        <v>43970</v>
      </c>
      <c r="O6576" s="17">
        <v>1.0200000000000001E-2</v>
      </c>
    </row>
    <row r="6577" spans="14:15" ht="12.65" customHeight="1" x14ac:dyDescent="0.25">
      <c r="N6577" s="21">
        <v>43971</v>
      </c>
      <c r="O6577" s="17">
        <v>1.0200000000000001E-2</v>
      </c>
    </row>
    <row r="6578" spans="14:15" ht="12.65" customHeight="1" x14ac:dyDescent="0.25">
      <c r="N6578" s="21">
        <v>43972</v>
      </c>
      <c r="O6578" s="17">
        <v>1.0200000000000001E-2</v>
      </c>
    </row>
    <row r="6579" spans="14:15" ht="12.65" customHeight="1" x14ac:dyDescent="0.25">
      <c r="N6579" s="21">
        <v>43973</v>
      </c>
      <c r="O6579" s="17">
        <v>1.0200000000000001E-2</v>
      </c>
    </row>
    <row r="6580" spans="14:15" ht="12.65" customHeight="1" x14ac:dyDescent="0.25">
      <c r="N6580" s="21">
        <v>43976</v>
      </c>
      <c r="O6580" s="17">
        <v>1.0200000000000001E-2</v>
      </c>
    </row>
    <row r="6581" spans="14:15" ht="12.65" customHeight="1" x14ac:dyDescent="0.25">
      <c r="N6581" s="21">
        <v>43977</v>
      </c>
      <c r="O6581" s="17">
        <v>1.0200000000000001E-2</v>
      </c>
    </row>
    <row r="6582" spans="14:15" ht="12.65" customHeight="1" x14ac:dyDescent="0.25">
      <c r="N6582" s="21">
        <v>43978</v>
      </c>
      <c r="O6582" s="17">
        <v>1.0200000000000001E-2</v>
      </c>
    </row>
    <row r="6583" spans="14:15" ht="12.65" customHeight="1" x14ac:dyDescent="0.25">
      <c r="N6583" s="21">
        <v>43979</v>
      </c>
      <c r="O6583" s="17">
        <v>8.0999999999999996E-3</v>
      </c>
    </row>
    <row r="6584" spans="14:15" ht="12.65" customHeight="1" x14ac:dyDescent="0.25">
      <c r="N6584" s="21">
        <v>43980</v>
      </c>
      <c r="O6584" s="17">
        <v>8.0999999999999996E-3</v>
      </c>
    </row>
    <row r="6585" spans="14:15" ht="12.65" customHeight="1" x14ac:dyDescent="0.25">
      <c r="N6585" s="21">
        <v>43983</v>
      </c>
      <c r="O6585" s="17">
        <v>8.0999999999999996E-3</v>
      </c>
    </row>
    <row r="6586" spans="14:15" ht="12.65" customHeight="1" x14ac:dyDescent="0.25">
      <c r="N6586" s="21">
        <v>43984</v>
      </c>
      <c r="O6586" s="17">
        <v>8.0999999999999996E-3</v>
      </c>
    </row>
    <row r="6587" spans="14:15" ht="12.65" customHeight="1" x14ac:dyDescent="0.25">
      <c r="N6587" s="21">
        <v>43985</v>
      </c>
      <c r="O6587" s="17">
        <v>8.0999999999999996E-3</v>
      </c>
    </row>
    <row r="6588" spans="14:15" ht="12.65" customHeight="1" x14ac:dyDescent="0.25">
      <c r="N6588" s="21">
        <v>43986</v>
      </c>
      <c r="O6588" s="17">
        <v>8.0000000000000002E-3</v>
      </c>
    </row>
    <row r="6589" spans="14:15" ht="12.65" customHeight="1" x14ac:dyDescent="0.25">
      <c r="N6589" s="21">
        <v>43987</v>
      </c>
      <c r="O6589" s="17">
        <v>7.9000000000000008E-3</v>
      </c>
    </row>
    <row r="6590" spans="14:15" ht="12.65" customHeight="1" x14ac:dyDescent="0.25">
      <c r="N6590" s="21">
        <v>43990</v>
      </c>
      <c r="O6590" s="17">
        <v>7.9000000000000008E-3</v>
      </c>
    </row>
    <row r="6591" spans="14:15" ht="12.65" customHeight="1" x14ac:dyDescent="0.25">
      <c r="N6591" s="21">
        <v>43991</v>
      </c>
      <c r="O6591" s="17">
        <v>7.9000000000000008E-3</v>
      </c>
    </row>
    <row r="6592" spans="14:15" ht="12.65" customHeight="1" x14ac:dyDescent="0.25">
      <c r="N6592" s="21">
        <v>43992</v>
      </c>
      <c r="O6592" s="17">
        <v>7.9000000000000008E-3</v>
      </c>
    </row>
    <row r="6593" spans="14:15" ht="12.65" customHeight="1" x14ac:dyDescent="0.25">
      <c r="N6593" s="21">
        <v>43993</v>
      </c>
      <c r="O6593" s="17">
        <v>7.9000000000000008E-3</v>
      </c>
    </row>
    <row r="6594" spans="14:15" ht="12.65" customHeight="1" x14ac:dyDescent="0.25">
      <c r="N6594" s="21">
        <v>43994</v>
      </c>
      <c r="O6594" s="17">
        <v>7.9000000000000008E-3</v>
      </c>
    </row>
    <row r="6595" spans="14:15" ht="12.65" customHeight="1" x14ac:dyDescent="0.25">
      <c r="N6595" s="21">
        <v>43997</v>
      </c>
      <c r="O6595" s="17">
        <v>7.9000000000000008E-3</v>
      </c>
    </row>
    <row r="6596" spans="14:15" ht="12.65" customHeight="1" x14ac:dyDescent="0.25">
      <c r="N6596" s="21">
        <v>43998</v>
      </c>
      <c r="O6596" s="17">
        <v>7.9000000000000008E-3</v>
      </c>
    </row>
    <row r="6597" spans="14:15" ht="12.65" customHeight="1" x14ac:dyDescent="0.25">
      <c r="N6597" s="21">
        <v>43999</v>
      </c>
      <c r="O6597" s="17">
        <v>7.9000000000000008E-3</v>
      </c>
    </row>
    <row r="6598" spans="14:15" ht="12.65" customHeight="1" x14ac:dyDescent="0.25">
      <c r="N6598" s="21">
        <v>44000</v>
      </c>
      <c r="O6598" s="17">
        <v>7.9000000000000008E-3</v>
      </c>
    </row>
    <row r="6599" spans="14:15" ht="12.65" customHeight="1" x14ac:dyDescent="0.25">
      <c r="N6599" s="21">
        <v>44001</v>
      </c>
      <c r="O6599" s="17">
        <v>7.9000000000000008E-3</v>
      </c>
    </row>
    <row r="6600" spans="14:15" ht="12.65" customHeight="1" x14ac:dyDescent="0.25">
      <c r="N6600" s="21">
        <v>44004</v>
      </c>
      <c r="O6600" s="17">
        <v>7.9000000000000008E-3</v>
      </c>
    </row>
    <row r="6601" spans="14:15" ht="12.65" customHeight="1" x14ac:dyDescent="0.25">
      <c r="N6601" s="21">
        <v>44005</v>
      </c>
      <c r="O6601" s="17">
        <v>7.9000000000000008E-3</v>
      </c>
    </row>
    <row r="6602" spans="14:15" ht="12.65" customHeight="1" x14ac:dyDescent="0.25">
      <c r="N6602" s="21">
        <v>44006</v>
      </c>
      <c r="O6602" s="17">
        <v>7.9000000000000008E-3</v>
      </c>
    </row>
    <row r="6603" spans="14:15" ht="12.65" customHeight="1" x14ac:dyDescent="0.25">
      <c r="N6603" s="21">
        <v>44007</v>
      </c>
      <c r="O6603" s="17">
        <v>7.9000000000000008E-3</v>
      </c>
    </row>
    <row r="6604" spans="14:15" ht="12.65" customHeight="1" x14ac:dyDescent="0.25">
      <c r="N6604" s="21">
        <v>44008</v>
      </c>
      <c r="O6604" s="17">
        <v>7.9000000000000008E-3</v>
      </c>
    </row>
    <row r="6605" spans="14:15" ht="12.65" customHeight="1" x14ac:dyDescent="0.25">
      <c r="N6605" s="21">
        <v>44011</v>
      </c>
      <c r="O6605" s="17">
        <v>7.9000000000000008E-3</v>
      </c>
    </row>
    <row r="6606" spans="14:15" ht="12.65" customHeight="1" x14ac:dyDescent="0.25">
      <c r="N6606" s="21">
        <v>44012</v>
      </c>
      <c r="O6606" s="17">
        <v>7.9000000000000008E-3</v>
      </c>
    </row>
    <row r="6607" spans="14:15" ht="12.65" customHeight="1" x14ac:dyDescent="0.25">
      <c r="N6607" s="21">
        <v>44013</v>
      </c>
      <c r="O6607" s="17">
        <v>7.9000000000000008E-3</v>
      </c>
    </row>
    <row r="6608" spans="14:15" ht="12.65" customHeight="1" x14ac:dyDescent="0.25">
      <c r="N6608" s="21">
        <v>44014</v>
      </c>
      <c r="O6608" s="17">
        <v>7.9000000000000008E-3</v>
      </c>
    </row>
    <row r="6609" spans="14:15" ht="12.65" customHeight="1" x14ac:dyDescent="0.25">
      <c r="N6609" s="21">
        <v>44015</v>
      </c>
      <c r="O6609" s="17">
        <v>7.9000000000000008E-3</v>
      </c>
    </row>
    <row r="6610" spans="14:15" ht="12.65" customHeight="1" x14ac:dyDescent="0.25">
      <c r="N6610" s="21">
        <v>44018</v>
      </c>
      <c r="O6610" s="17">
        <v>7.9000000000000008E-3</v>
      </c>
    </row>
    <row r="6611" spans="14:15" ht="12.65" customHeight="1" x14ac:dyDescent="0.25">
      <c r="N6611" s="21">
        <v>44019</v>
      </c>
      <c r="O6611" s="17">
        <v>7.9000000000000008E-3</v>
      </c>
    </row>
    <row r="6612" spans="14:15" ht="12.65" customHeight="1" x14ac:dyDescent="0.25">
      <c r="N6612" s="21">
        <v>44020</v>
      </c>
      <c r="O6612" s="17">
        <v>7.9000000000000008E-3</v>
      </c>
    </row>
    <row r="6613" spans="14:15" ht="12.65" customHeight="1" x14ac:dyDescent="0.25">
      <c r="N6613" s="21">
        <v>44021</v>
      </c>
      <c r="O6613" s="17">
        <v>7.9000000000000008E-3</v>
      </c>
    </row>
    <row r="6614" spans="14:15" ht="12.65" customHeight="1" x14ac:dyDescent="0.25">
      <c r="N6614" s="21">
        <v>44022</v>
      </c>
      <c r="O6614" s="17">
        <v>7.9000000000000008E-3</v>
      </c>
    </row>
    <row r="6615" spans="14:15" ht="12.65" customHeight="1" x14ac:dyDescent="0.25">
      <c r="N6615" s="21">
        <v>44025</v>
      </c>
      <c r="O6615" s="17">
        <v>7.9000000000000008E-3</v>
      </c>
    </row>
    <row r="6616" spans="14:15" ht="12.65" customHeight="1" x14ac:dyDescent="0.25">
      <c r="N6616" s="21">
        <v>44026</v>
      </c>
      <c r="O6616" s="17">
        <v>7.9000000000000008E-3</v>
      </c>
    </row>
    <row r="6617" spans="14:15" ht="12.65" customHeight="1" x14ac:dyDescent="0.25">
      <c r="N6617" s="21">
        <v>44027</v>
      </c>
      <c r="O6617" s="17">
        <v>7.9000000000000008E-3</v>
      </c>
    </row>
    <row r="6618" spans="14:15" ht="12.65" customHeight="1" x14ac:dyDescent="0.25">
      <c r="N6618" s="21">
        <v>44028</v>
      </c>
      <c r="O6618" s="17">
        <v>7.9000000000000008E-3</v>
      </c>
    </row>
    <row r="6619" spans="14:15" ht="12.65" customHeight="1" x14ac:dyDescent="0.25">
      <c r="N6619" s="21">
        <v>44029</v>
      </c>
      <c r="O6619" s="17">
        <v>7.9000000000000008E-3</v>
      </c>
    </row>
    <row r="6620" spans="14:15" ht="12.65" customHeight="1" x14ac:dyDescent="0.25">
      <c r="N6620" s="21">
        <v>44032</v>
      </c>
      <c r="O6620" s="17">
        <v>7.9000000000000008E-3</v>
      </c>
    </row>
    <row r="6621" spans="14:15" ht="12.65" customHeight="1" x14ac:dyDescent="0.25">
      <c r="N6621" s="21">
        <v>44033</v>
      </c>
      <c r="O6621" s="17">
        <v>7.9000000000000008E-3</v>
      </c>
    </row>
    <row r="6622" spans="14:15" ht="12.65" customHeight="1" x14ac:dyDescent="0.25">
      <c r="N6622" s="21">
        <v>44034</v>
      </c>
      <c r="O6622" s="17">
        <v>7.9000000000000008E-3</v>
      </c>
    </row>
    <row r="6623" spans="14:15" ht="12.65" customHeight="1" x14ac:dyDescent="0.25">
      <c r="N6623" s="21">
        <v>44035</v>
      </c>
      <c r="O6623" s="17">
        <v>7.7999999999999996E-3</v>
      </c>
    </row>
    <row r="6624" spans="14:15" ht="12.65" customHeight="1" x14ac:dyDescent="0.25">
      <c r="N6624" s="21">
        <v>44036</v>
      </c>
      <c r="O6624" s="17">
        <v>7.7999999999999996E-3</v>
      </c>
    </row>
    <row r="6625" spans="14:15" ht="12.65" customHeight="1" x14ac:dyDescent="0.25">
      <c r="N6625" s="21">
        <v>44039</v>
      </c>
      <c r="O6625" s="17">
        <v>7.7999999999999996E-3</v>
      </c>
    </row>
    <row r="6626" spans="14:15" ht="12.65" customHeight="1" x14ac:dyDescent="0.25">
      <c r="N6626" s="21">
        <v>44040</v>
      </c>
      <c r="O6626" s="17">
        <v>7.7999999999999996E-3</v>
      </c>
    </row>
    <row r="6627" spans="14:15" ht="12.65" customHeight="1" x14ac:dyDescent="0.25">
      <c r="N6627" s="21">
        <v>44041</v>
      </c>
      <c r="O6627" s="17">
        <v>7.7999999999999996E-3</v>
      </c>
    </row>
    <row r="6628" spans="14:15" ht="12.65" customHeight="1" x14ac:dyDescent="0.25">
      <c r="N6628" s="21">
        <v>44042</v>
      </c>
      <c r="O6628" s="17">
        <v>7.7999999999999996E-3</v>
      </c>
    </row>
    <row r="6629" spans="14:15" ht="12.65" customHeight="1" x14ac:dyDescent="0.25">
      <c r="N6629" s="21">
        <v>44043</v>
      </c>
      <c r="O6629" s="17">
        <v>7.7999999999999996E-3</v>
      </c>
    </row>
    <row r="6630" spans="14:15" ht="12.65" customHeight="1" x14ac:dyDescent="0.25">
      <c r="N6630" s="21">
        <v>44046</v>
      </c>
      <c r="O6630" s="17">
        <v>7.7999999999999996E-3</v>
      </c>
    </row>
    <row r="6631" spans="14:15" ht="12.65" customHeight="1" x14ac:dyDescent="0.25">
      <c r="N6631" s="21">
        <v>44047</v>
      </c>
      <c r="O6631" s="17">
        <v>7.6E-3</v>
      </c>
    </row>
    <row r="6632" spans="14:15" ht="12.65" customHeight="1" x14ac:dyDescent="0.25">
      <c r="N6632" s="21">
        <v>44048</v>
      </c>
      <c r="O6632" s="17">
        <v>7.6E-3</v>
      </c>
    </row>
    <row r="6633" spans="14:15" ht="12.65" customHeight="1" x14ac:dyDescent="0.25">
      <c r="N6633" s="21">
        <v>44049</v>
      </c>
      <c r="O6633" s="17">
        <v>7.6E-3</v>
      </c>
    </row>
    <row r="6634" spans="14:15" ht="12.65" customHeight="1" x14ac:dyDescent="0.25">
      <c r="N6634" s="21">
        <v>44050</v>
      </c>
      <c r="O6634" s="17">
        <v>7.4999999999999997E-3</v>
      </c>
    </row>
    <row r="6635" spans="14:15" ht="12.65" customHeight="1" x14ac:dyDescent="0.25">
      <c r="N6635" s="21">
        <v>44053</v>
      </c>
      <c r="O6635" s="17">
        <v>7.4000000000000003E-3</v>
      </c>
    </row>
    <row r="6636" spans="14:15" ht="12.65" customHeight="1" x14ac:dyDescent="0.25">
      <c r="N6636" s="21">
        <v>44054</v>
      </c>
      <c r="O6636" s="17">
        <v>7.3000000000000001E-3</v>
      </c>
    </row>
    <row r="6637" spans="14:15" ht="12.65" customHeight="1" x14ac:dyDescent="0.25">
      <c r="N6637" s="21">
        <v>44055</v>
      </c>
      <c r="O6637" s="17">
        <v>7.0000000000000001E-3</v>
      </c>
    </row>
    <row r="6638" spans="14:15" ht="12.65" customHeight="1" x14ac:dyDescent="0.25">
      <c r="N6638" s="21">
        <v>44056</v>
      </c>
      <c r="O6638" s="17">
        <v>6.7000000000000002E-3</v>
      </c>
    </row>
    <row r="6639" spans="14:15" ht="12.65" customHeight="1" x14ac:dyDescent="0.25">
      <c r="N6639" s="21">
        <v>44057</v>
      </c>
      <c r="O6639" s="17">
        <v>6.4999999999999997E-3</v>
      </c>
    </row>
    <row r="6640" spans="14:15" ht="12.65" customHeight="1" x14ac:dyDescent="0.25">
      <c r="N6640" s="21">
        <v>44061</v>
      </c>
      <c r="O6640" s="17">
        <v>6.4000000000000003E-3</v>
      </c>
    </row>
    <row r="6641" spans="14:15" ht="12.65" customHeight="1" x14ac:dyDescent="0.25">
      <c r="N6641" s="21">
        <v>44062</v>
      </c>
      <c r="O6641" s="17">
        <v>6.3E-3</v>
      </c>
    </row>
    <row r="6642" spans="14:15" ht="12.65" customHeight="1" x14ac:dyDescent="0.25">
      <c r="N6642" s="21">
        <v>44063</v>
      </c>
      <c r="O6642" s="17">
        <v>6.3E-3</v>
      </c>
    </row>
    <row r="6643" spans="14:15" ht="12.65" customHeight="1" x14ac:dyDescent="0.25">
      <c r="N6643" s="21">
        <v>44064</v>
      </c>
      <c r="O6643" s="17">
        <v>6.3E-3</v>
      </c>
    </row>
    <row r="6644" spans="14:15" ht="12.65" customHeight="1" x14ac:dyDescent="0.25">
      <c r="N6644" s="21">
        <v>44067</v>
      </c>
      <c r="O6644" s="17">
        <v>6.3E-3</v>
      </c>
    </row>
    <row r="6645" spans="14:15" ht="12.65" customHeight="1" x14ac:dyDescent="0.25">
      <c r="N6645" s="21">
        <v>44068</v>
      </c>
      <c r="O6645" s="17">
        <v>6.3E-3</v>
      </c>
    </row>
    <row r="6646" spans="14:15" ht="12.65" customHeight="1" x14ac:dyDescent="0.25">
      <c r="N6646" s="21">
        <v>44069</v>
      </c>
      <c r="O6646" s="17">
        <v>6.3E-3</v>
      </c>
    </row>
    <row r="6647" spans="14:15" ht="12.65" customHeight="1" x14ac:dyDescent="0.25">
      <c r="N6647" s="21">
        <v>44070</v>
      </c>
      <c r="O6647" s="17">
        <v>6.3E-3</v>
      </c>
    </row>
    <row r="6648" spans="14:15" ht="12.65" customHeight="1" x14ac:dyDescent="0.25">
      <c r="N6648" s="21">
        <v>44071</v>
      </c>
      <c r="O6648" s="17">
        <v>6.3E-3</v>
      </c>
    </row>
    <row r="6649" spans="14:15" ht="12.65" customHeight="1" x14ac:dyDescent="0.25">
      <c r="N6649" s="21">
        <v>44074</v>
      </c>
      <c r="O6649" s="17">
        <v>6.3E-3</v>
      </c>
    </row>
    <row r="6650" spans="14:15" ht="12.65" customHeight="1" x14ac:dyDescent="0.25">
      <c r="N6650" s="21">
        <v>44075</v>
      </c>
      <c r="O6650" s="17">
        <v>6.3E-3</v>
      </c>
    </row>
    <row r="6651" spans="14:15" ht="12.65" customHeight="1" x14ac:dyDescent="0.25">
      <c r="N6651" s="21">
        <v>44076</v>
      </c>
      <c r="O6651" s="17">
        <v>6.3E-3</v>
      </c>
    </row>
    <row r="6652" spans="14:15" ht="12.65" customHeight="1" x14ac:dyDescent="0.25">
      <c r="N6652" s="21">
        <v>44077</v>
      </c>
      <c r="O6652" s="17">
        <v>6.3E-3</v>
      </c>
    </row>
    <row r="6653" spans="14:15" ht="12.65" customHeight="1" x14ac:dyDescent="0.25">
      <c r="N6653" s="21">
        <v>44078</v>
      </c>
      <c r="O6653" s="17">
        <v>6.3E-3</v>
      </c>
    </row>
    <row r="6654" spans="14:15" ht="12.65" customHeight="1" x14ac:dyDescent="0.25">
      <c r="N6654" s="21">
        <v>44081</v>
      </c>
      <c r="O6654" s="17">
        <v>6.3E-3</v>
      </c>
    </row>
    <row r="6655" spans="14:15" ht="12.65" customHeight="1" x14ac:dyDescent="0.25">
      <c r="N6655" s="21">
        <v>44082</v>
      </c>
      <c r="O6655" s="17">
        <v>6.3E-3</v>
      </c>
    </row>
    <row r="6656" spans="14:15" ht="12.65" customHeight="1" x14ac:dyDescent="0.25">
      <c r="N6656" s="21">
        <v>44083</v>
      </c>
      <c r="O6656" s="17">
        <v>6.3E-3</v>
      </c>
    </row>
    <row r="6657" spans="14:15" ht="12.65" customHeight="1" x14ac:dyDescent="0.25">
      <c r="N6657" s="21">
        <v>44084</v>
      </c>
      <c r="O6657" s="17">
        <v>6.3E-3</v>
      </c>
    </row>
    <row r="6658" spans="14:15" ht="12.65" customHeight="1" x14ac:dyDescent="0.25">
      <c r="N6658" s="21">
        <v>44085</v>
      </c>
      <c r="O6658" s="17">
        <v>6.3E-3</v>
      </c>
    </row>
    <row r="6659" spans="14:15" ht="12.65" customHeight="1" x14ac:dyDescent="0.25">
      <c r="N6659" s="21">
        <v>44088</v>
      </c>
      <c r="O6659" s="17">
        <v>6.3E-3</v>
      </c>
    </row>
    <row r="6660" spans="14:15" ht="12.65" customHeight="1" x14ac:dyDescent="0.25">
      <c r="N6660" s="21">
        <v>44089</v>
      </c>
      <c r="O6660" s="17">
        <v>6.3E-3</v>
      </c>
    </row>
    <row r="6661" spans="14:15" ht="12.65" customHeight="1" x14ac:dyDescent="0.25">
      <c r="N6661" s="21">
        <v>44090</v>
      </c>
      <c r="O6661" s="17">
        <v>6.3E-3</v>
      </c>
    </row>
    <row r="6662" spans="14:15" ht="12.65" customHeight="1" x14ac:dyDescent="0.25">
      <c r="N6662" s="21">
        <v>44091</v>
      </c>
      <c r="O6662" s="17">
        <v>6.3E-3</v>
      </c>
    </row>
    <row r="6663" spans="14:15" ht="12.65" customHeight="1" x14ac:dyDescent="0.25">
      <c r="N6663" s="21">
        <v>44092</v>
      </c>
      <c r="O6663" s="17">
        <v>6.3E-3</v>
      </c>
    </row>
    <row r="6664" spans="14:15" ht="12.65" customHeight="1" x14ac:dyDescent="0.25">
      <c r="N6664" s="21">
        <v>44095</v>
      </c>
      <c r="O6664" s="17">
        <v>6.3E-3</v>
      </c>
    </row>
    <row r="6665" spans="14:15" ht="12.65" customHeight="1" x14ac:dyDescent="0.25">
      <c r="N6665" s="21">
        <v>44096</v>
      </c>
      <c r="O6665" s="17">
        <v>6.3E-3</v>
      </c>
    </row>
    <row r="6666" spans="14:15" ht="12.65" customHeight="1" x14ac:dyDescent="0.25">
      <c r="N6666" s="21">
        <v>44097</v>
      </c>
      <c r="O6666" s="17">
        <v>6.3E-3</v>
      </c>
    </row>
    <row r="6667" spans="14:15" ht="12.65" customHeight="1" x14ac:dyDescent="0.25">
      <c r="N6667" s="21">
        <v>44098</v>
      </c>
      <c r="O6667" s="17">
        <v>6.3E-3</v>
      </c>
    </row>
    <row r="6668" spans="14:15" ht="12.65" customHeight="1" x14ac:dyDescent="0.25">
      <c r="N6668" s="21">
        <v>44099</v>
      </c>
      <c r="O6668" s="17">
        <v>6.3E-3</v>
      </c>
    </row>
    <row r="6669" spans="14:15" ht="12.65" customHeight="1" x14ac:dyDescent="0.25">
      <c r="N6669" s="21">
        <v>44102</v>
      </c>
      <c r="O6669" s="17">
        <v>6.3E-3</v>
      </c>
    </row>
    <row r="6670" spans="14:15" ht="12.65" customHeight="1" x14ac:dyDescent="0.25">
      <c r="N6670" s="21">
        <v>44103</v>
      </c>
      <c r="O6670" s="17">
        <v>6.3E-3</v>
      </c>
    </row>
    <row r="6671" spans="14:15" ht="12.65" customHeight="1" x14ac:dyDescent="0.25">
      <c r="N6671" s="21">
        <v>44109</v>
      </c>
      <c r="O6671" s="17">
        <v>6.3E-3</v>
      </c>
    </row>
    <row r="6672" spans="14:15" ht="12.65" customHeight="1" x14ac:dyDescent="0.25">
      <c r="N6672" s="21">
        <v>44110</v>
      </c>
      <c r="O6672" s="17">
        <v>6.3E-3</v>
      </c>
    </row>
    <row r="6673" spans="14:15" ht="12.65" customHeight="1" x14ac:dyDescent="0.25">
      <c r="N6673" s="21">
        <v>44111</v>
      </c>
      <c r="O6673" s="17">
        <v>6.3E-3</v>
      </c>
    </row>
    <row r="6674" spans="14:15" ht="12.65" customHeight="1" x14ac:dyDescent="0.25">
      <c r="N6674" s="21">
        <v>44112</v>
      </c>
      <c r="O6674" s="17">
        <v>6.3E-3</v>
      </c>
    </row>
    <row r="6675" spans="14:15" ht="12.65" customHeight="1" x14ac:dyDescent="0.25">
      <c r="N6675" s="21">
        <v>44116</v>
      </c>
      <c r="O6675" s="17">
        <v>6.3E-3</v>
      </c>
    </row>
    <row r="6676" spans="14:15" ht="12.65" customHeight="1" x14ac:dyDescent="0.25">
      <c r="N6676" s="21">
        <v>44117</v>
      </c>
      <c r="O6676" s="17">
        <v>6.3E-3</v>
      </c>
    </row>
    <row r="6677" spans="14:15" ht="12.65" customHeight="1" x14ac:dyDescent="0.25">
      <c r="N6677" s="21">
        <v>44118</v>
      </c>
      <c r="O6677" s="17">
        <v>6.3E-3</v>
      </c>
    </row>
    <row r="6678" spans="14:15" ht="12.65" customHeight="1" x14ac:dyDescent="0.25">
      <c r="N6678" s="21">
        <v>44119</v>
      </c>
      <c r="O6678" s="17">
        <v>6.3E-3</v>
      </c>
    </row>
    <row r="6679" spans="14:15" ht="12.65" customHeight="1" x14ac:dyDescent="0.25">
      <c r="N6679" s="21">
        <v>44120</v>
      </c>
      <c r="O6679" s="17">
        <v>6.3E-3</v>
      </c>
    </row>
    <row r="6680" spans="14:15" ht="12.65" customHeight="1" x14ac:dyDescent="0.25">
      <c r="N6680" s="21">
        <v>44123</v>
      </c>
      <c r="O6680" s="17">
        <v>6.3E-3</v>
      </c>
    </row>
    <row r="6681" spans="14:15" ht="12.65" customHeight="1" x14ac:dyDescent="0.25">
      <c r="N6681" s="21">
        <v>44124</v>
      </c>
      <c r="O6681" s="17">
        <v>6.3E-3</v>
      </c>
    </row>
    <row r="6682" spans="14:15" ht="12.65" customHeight="1" x14ac:dyDescent="0.25">
      <c r="N6682" s="21">
        <v>44125</v>
      </c>
      <c r="O6682" s="17">
        <v>6.3E-3</v>
      </c>
    </row>
    <row r="6683" spans="14:15" ht="12.65" customHeight="1" x14ac:dyDescent="0.25">
      <c r="N6683" s="21">
        <v>44126</v>
      </c>
      <c r="O6683" s="17">
        <v>6.3E-3</v>
      </c>
    </row>
    <row r="6684" spans="14:15" ht="12.65" customHeight="1" x14ac:dyDescent="0.25">
      <c r="N6684" s="21">
        <v>44127</v>
      </c>
      <c r="O6684" s="17">
        <v>6.3E-3</v>
      </c>
    </row>
    <row r="6685" spans="14:15" ht="12.65" customHeight="1" x14ac:dyDescent="0.25">
      <c r="N6685" s="21">
        <v>44130</v>
      </c>
      <c r="O6685" s="17">
        <v>6.3E-3</v>
      </c>
    </row>
    <row r="6686" spans="14:15" ht="12.65" customHeight="1" x14ac:dyDescent="0.25">
      <c r="N6686" s="21">
        <v>44131</v>
      </c>
      <c r="O6686" s="17">
        <v>6.3E-3</v>
      </c>
    </row>
    <row r="6687" spans="14:15" ht="12.65" customHeight="1" x14ac:dyDescent="0.25">
      <c r="N6687" s="21">
        <v>44132</v>
      </c>
      <c r="O6687" s="17">
        <v>6.3E-3</v>
      </c>
    </row>
    <row r="6688" spans="14:15" ht="12.65" customHeight="1" x14ac:dyDescent="0.25">
      <c r="N6688" s="21">
        <v>44133</v>
      </c>
      <c r="O6688" s="17">
        <v>6.3E-3</v>
      </c>
    </row>
    <row r="6689" spans="14:15" ht="12.65" customHeight="1" x14ac:dyDescent="0.25">
      <c r="N6689" s="21">
        <v>44134</v>
      </c>
      <c r="O6689" s="17">
        <v>6.3E-3</v>
      </c>
    </row>
    <row r="6690" spans="14:15" ht="12.65" customHeight="1" x14ac:dyDescent="0.25">
      <c r="N6690" s="21">
        <v>44137</v>
      </c>
      <c r="O6690" s="17">
        <v>6.3E-3</v>
      </c>
    </row>
    <row r="6691" spans="14:15" ht="12.65" customHeight="1" x14ac:dyDescent="0.25">
      <c r="N6691" s="21">
        <v>44138</v>
      </c>
      <c r="O6691" s="17">
        <v>6.7000000000000002E-3</v>
      </c>
    </row>
    <row r="6692" spans="14:15" ht="12.65" customHeight="1" x14ac:dyDescent="0.25">
      <c r="N6692" s="21">
        <v>44139</v>
      </c>
      <c r="O6692" s="17">
        <v>6.7000000000000002E-3</v>
      </c>
    </row>
    <row r="6693" spans="14:15" ht="12.65" customHeight="1" x14ac:dyDescent="0.25">
      <c r="N6693" s="21">
        <v>44140</v>
      </c>
      <c r="O6693" s="17">
        <v>6.6E-3</v>
      </c>
    </row>
    <row r="6694" spans="14:15" ht="12.65" customHeight="1" x14ac:dyDescent="0.25">
      <c r="N6694" s="21">
        <v>44141</v>
      </c>
      <c r="O6694" s="17">
        <v>6.6E-3</v>
      </c>
    </row>
    <row r="6695" spans="14:15" ht="12.65" customHeight="1" x14ac:dyDescent="0.25">
      <c r="N6695" s="21">
        <v>44144</v>
      </c>
      <c r="O6695" s="17">
        <v>6.6E-3</v>
      </c>
    </row>
    <row r="6696" spans="14:15" ht="12.65" customHeight="1" x14ac:dyDescent="0.25">
      <c r="N6696" s="21">
        <v>44145</v>
      </c>
      <c r="O6696" s="17">
        <v>6.6E-3</v>
      </c>
    </row>
    <row r="6697" spans="14:15" ht="12.65" customHeight="1" x14ac:dyDescent="0.25">
      <c r="N6697" s="21">
        <v>44146</v>
      </c>
      <c r="O6697" s="17">
        <v>6.6E-3</v>
      </c>
    </row>
    <row r="6698" spans="14:15" ht="12.65" customHeight="1" x14ac:dyDescent="0.25">
      <c r="N6698" s="21">
        <v>44147</v>
      </c>
      <c r="O6698" s="17">
        <v>6.6E-3</v>
      </c>
    </row>
    <row r="6699" spans="14:15" ht="12.65" customHeight="1" x14ac:dyDescent="0.25">
      <c r="N6699" s="21">
        <v>44148</v>
      </c>
      <c r="O6699" s="17">
        <v>6.6E-3</v>
      </c>
    </row>
    <row r="6700" spans="14:15" ht="12.65" customHeight="1" x14ac:dyDescent="0.25">
      <c r="N6700" s="21">
        <v>44151</v>
      </c>
      <c r="O6700" s="17">
        <v>6.6E-3</v>
      </c>
    </row>
    <row r="6701" spans="14:15" ht="12.65" customHeight="1" x14ac:dyDescent="0.25">
      <c r="N6701" s="21">
        <v>44152</v>
      </c>
      <c r="O6701" s="17">
        <v>6.6E-3</v>
      </c>
    </row>
    <row r="6702" spans="14:15" ht="12.65" customHeight="1" x14ac:dyDescent="0.25">
      <c r="N6702" s="21">
        <v>44153</v>
      </c>
      <c r="O6702" s="17">
        <v>6.6E-3</v>
      </c>
    </row>
    <row r="6703" spans="14:15" ht="12.65" customHeight="1" x14ac:dyDescent="0.25">
      <c r="N6703" s="21">
        <v>44154</v>
      </c>
      <c r="O6703" s="17">
        <v>6.6E-3</v>
      </c>
    </row>
    <row r="6704" spans="14:15" ht="12.65" customHeight="1" x14ac:dyDescent="0.25">
      <c r="N6704" s="21">
        <v>44155</v>
      </c>
      <c r="O6704" s="17">
        <v>6.6E-3</v>
      </c>
    </row>
    <row r="6705" spans="14:15" ht="12.65" customHeight="1" x14ac:dyDescent="0.25">
      <c r="N6705" s="21">
        <v>44158</v>
      </c>
      <c r="O6705" s="17">
        <v>6.6E-3</v>
      </c>
    </row>
    <row r="6706" spans="14:15" ht="12.65" customHeight="1" x14ac:dyDescent="0.25">
      <c r="N6706" s="21">
        <v>44159</v>
      </c>
      <c r="O6706" s="17">
        <v>6.6E-3</v>
      </c>
    </row>
    <row r="6707" spans="14:15" ht="12.65" customHeight="1" x14ac:dyDescent="0.25">
      <c r="N6707" s="21">
        <v>44160</v>
      </c>
      <c r="O6707" s="17">
        <v>6.6E-3</v>
      </c>
    </row>
    <row r="6708" spans="14:15" ht="12.65" customHeight="1" x14ac:dyDescent="0.25">
      <c r="N6708" s="21">
        <v>44161</v>
      </c>
      <c r="O6708" s="17">
        <v>6.6E-3</v>
      </c>
    </row>
    <row r="6709" spans="14:15" ht="12.65" customHeight="1" x14ac:dyDescent="0.25">
      <c r="N6709" s="21">
        <v>44162</v>
      </c>
      <c r="O6709" s="17">
        <v>6.6E-3</v>
      </c>
    </row>
    <row r="6710" spans="14:15" ht="12.65" customHeight="1" x14ac:dyDescent="0.25">
      <c r="N6710" s="21">
        <v>44165</v>
      </c>
      <c r="O6710" s="17">
        <v>6.6E-3</v>
      </c>
    </row>
    <row r="6711" spans="14:15" ht="12.65" customHeight="1" x14ac:dyDescent="0.25">
      <c r="N6711" s="21">
        <v>44166</v>
      </c>
      <c r="O6711" s="17">
        <v>6.6E-3</v>
      </c>
    </row>
    <row r="6712" spans="14:15" ht="12.65" customHeight="1" x14ac:dyDescent="0.25">
      <c r="N6712" s="21">
        <v>44167</v>
      </c>
      <c r="O6712" s="17">
        <v>6.6E-3</v>
      </c>
    </row>
    <row r="6713" spans="14:15" ht="12.65" customHeight="1" x14ac:dyDescent="0.25">
      <c r="N6713" s="21">
        <v>44168</v>
      </c>
      <c r="O6713" s="17">
        <v>6.6E-3</v>
      </c>
    </row>
    <row r="6714" spans="14:15" ht="12.65" customHeight="1" x14ac:dyDescent="0.25">
      <c r="N6714" s="21">
        <v>44169</v>
      </c>
      <c r="O6714" s="17">
        <v>6.6E-3</v>
      </c>
    </row>
    <row r="6715" spans="14:15" ht="12.65" customHeight="1" x14ac:dyDescent="0.25">
      <c r="N6715" s="21">
        <v>44172</v>
      </c>
      <c r="O6715" s="17">
        <v>6.6E-3</v>
      </c>
    </row>
    <row r="6716" spans="14:15" ht="12.65" customHeight="1" x14ac:dyDescent="0.25">
      <c r="N6716" s="21">
        <v>44173</v>
      </c>
      <c r="O6716" s="17">
        <v>6.6E-3</v>
      </c>
    </row>
    <row r="6717" spans="14:15" ht="12.65" customHeight="1" x14ac:dyDescent="0.25">
      <c r="N6717" s="21">
        <v>44174</v>
      </c>
      <c r="O6717" s="17">
        <v>6.6E-3</v>
      </c>
    </row>
    <row r="6718" spans="14:15" ht="12.65" customHeight="1" x14ac:dyDescent="0.25">
      <c r="N6718" s="21">
        <v>44175</v>
      </c>
      <c r="O6718" s="17">
        <v>6.6E-3</v>
      </c>
    </row>
    <row r="6719" spans="14:15" ht="12.65" customHeight="1" x14ac:dyDescent="0.25">
      <c r="N6719" s="21">
        <v>44176</v>
      </c>
      <c r="O6719" s="17">
        <v>6.6E-3</v>
      </c>
    </row>
    <row r="6720" spans="14:15" ht="12.65" customHeight="1" x14ac:dyDescent="0.25">
      <c r="N6720" s="21">
        <v>44179</v>
      </c>
      <c r="O6720" s="17">
        <v>6.6E-3</v>
      </c>
    </row>
    <row r="6721" spans="14:15" ht="12.65" customHeight="1" x14ac:dyDescent="0.25">
      <c r="N6721" s="21">
        <v>44180</v>
      </c>
      <c r="O6721" s="17">
        <v>6.6E-3</v>
      </c>
    </row>
    <row r="6722" spans="14:15" ht="12.65" customHeight="1" x14ac:dyDescent="0.25">
      <c r="N6722" s="21">
        <v>44181</v>
      </c>
      <c r="O6722" s="17">
        <v>6.6E-3</v>
      </c>
    </row>
    <row r="6723" spans="14:15" ht="12.65" customHeight="1" x14ac:dyDescent="0.25">
      <c r="N6723" s="21">
        <v>44182</v>
      </c>
      <c r="O6723" s="17">
        <v>6.6E-3</v>
      </c>
    </row>
    <row r="6724" spans="14:15" ht="12.65" customHeight="1" x14ac:dyDescent="0.25">
      <c r="N6724" s="21">
        <v>44183</v>
      </c>
      <c r="O6724" s="17">
        <v>6.6E-3</v>
      </c>
    </row>
    <row r="6725" spans="14:15" ht="12.65" customHeight="1" x14ac:dyDescent="0.25">
      <c r="N6725" s="21">
        <v>44186</v>
      </c>
      <c r="O6725" s="17">
        <v>6.6E-3</v>
      </c>
    </row>
    <row r="6726" spans="14:15" ht="12.65" customHeight="1" x14ac:dyDescent="0.25">
      <c r="N6726" s="21">
        <v>44187</v>
      </c>
      <c r="O6726" s="17">
        <v>6.6E-3</v>
      </c>
    </row>
    <row r="6727" spans="14:15" ht="12.65" customHeight="1" x14ac:dyDescent="0.25">
      <c r="N6727" s="21">
        <v>44188</v>
      </c>
      <c r="O6727" s="17">
        <v>6.6E-3</v>
      </c>
    </row>
    <row r="6728" spans="14:15" ht="12.65" customHeight="1" x14ac:dyDescent="0.25">
      <c r="N6728" s="21">
        <v>44189</v>
      </c>
      <c r="O6728" s="17">
        <v>6.6E-3</v>
      </c>
    </row>
    <row r="6729" spans="14:15" ht="12.65" customHeight="1" x14ac:dyDescent="0.25">
      <c r="N6729" s="21">
        <v>44193</v>
      </c>
      <c r="O6729" s="17">
        <v>6.6E-3</v>
      </c>
    </row>
    <row r="6730" spans="14:15" ht="12.65" customHeight="1" x14ac:dyDescent="0.25">
      <c r="N6730" s="21">
        <v>44194</v>
      </c>
      <c r="O6730" s="17">
        <v>6.6E-3</v>
      </c>
    </row>
    <row r="6731" spans="14:15" ht="12.65" customHeight="1" x14ac:dyDescent="0.25">
      <c r="N6731" s="21">
        <v>44195</v>
      </c>
      <c r="O6731" s="17">
        <v>6.6E-3</v>
      </c>
    </row>
    <row r="6732" spans="14:15" ht="12.65" customHeight="1" x14ac:dyDescent="0.25">
      <c r="N6732" s="21">
        <v>44196</v>
      </c>
      <c r="O6732" s="17">
        <v>6.6E-3</v>
      </c>
    </row>
    <row r="6733" spans="14:15" ht="12.65" customHeight="1" x14ac:dyDescent="0.25">
      <c r="N6733" s="21">
        <v>44200</v>
      </c>
      <c r="O6733" s="17">
        <v>6.6E-3</v>
      </c>
    </row>
    <row r="6734" spans="14:15" ht="12.65" customHeight="1" x14ac:dyDescent="0.25">
      <c r="N6734" s="21">
        <v>44201</v>
      </c>
      <c r="O6734" s="17">
        <v>6.6E-3</v>
      </c>
    </row>
    <row r="6735" spans="14:15" ht="12.65" customHeight="1" x14ac:dyDescent="0.25">
      <c r="N6735" s="21">
        <v>44202</v>
      </c>
      <c r="O6735" s="17">
        <v>6.6E-3</v>
      </c>
    </row>
    <row r="6736" spans="14:15" ht="12.65" customHeight="1" x14ac:dyDescent="0.25">
      <c r="N6736" s="21">
        <v>44203</v>
      </c>
      <c r="O6736" s="17">
        <v>6.6E-3</v>
      </c>
    </row>
    <row r="6737" spans="14:15" ht="12.65" customHeight="1" x14ac:dyDescent="0.25">
      <c r="N6737" s="21">
        <v>44204</v>
      </c>
      <c r="O6737" s="17">
        <v>6.6E-3</v>
      </c>
    </row>
    <row r="6738" spans="14:15" ht="12.65" customHeight="1" x14ac:dyDescent="0.25">
      <c r="N6738" s="21">
        <v>44207</v>
      </c>
      <c r="O6738" s="17">
        <v>6.6E-3</v>
      </c>
    </row>
    <row r="6739" spans="14:15" ht="12.65" customHeight="1" x14ac:dyDescent="0.25">
      <c r="N6739" s="21">
        <v>44208</v>
      </c>
      <c r="O6739" s="17">
        <v>6.6E-3</v>
      </c>
    </row>
    <row r="6740" spans="14:15" ht="12.65" customHeight="1" x14ac:dyDescent="0.25">
      <c r="N6740" s="21">
        <v>44209</v>
      </c>
      <c r="O6740" s="17">
        <v>6.7000000000000002E-3</v>
      </c>
    </row>
    <row r="6741" spans="14:15" ht="12.65" customHeight="1" x14ac:dyDescent="0.25">
      <c r="N6741" s="21">
        <v>44210</v>
      </c>
      <c r="O6741" s="17">
        <v>6.7000000000000002E-3</v>
      </c>
    </row>
    <row r="6742" spans="14:15" ht="12.65" customHeight="1" x14ac:dyDescent="0.25">
      <c r="N6742" s="21">
        <v>44211</v>
      </c>
      <c r="O6742" s="17">
        <v>6.7000000000000002E-3</v>
      </c>
    </row>
    <row r="6743" spans="14:15" ht="12.65" customHeight="1" x14ac:dyDescent="0.25">
      <c r="N6743" s="21">
        <v>44214</v>
      </c>
      <c r="O6743" s="17">
        <v>6.8999999999999999E-3</v>
      </c>
    </row>
    <row r="6744" spans="14:15" ht="12.65" customHeight="1" x14ac:dyDescent="0.25">
      <c r="N6744" s="21">
        <v>44215</v>
      </c>
      <c r="O6744" s="17">
        <v>6.8999999999999999E-3</v>
      </c>
    </row>
    <row r="6745" spans="14:15" ht="12.65" customHeight="1" x14ac:dyDescent="0.25">
      <c r="N6745" s="21">
        <v>44216</v>
      </c>
      <c r="O6745" s="17">
        <v>6.8999999999999999E-3</v>
      </c>
    </row>
    <row r="6746" spans="14:15" ht="12.65" customHeight="1" x14ac:dyDescent="0.25">
      <c r="N6746" s="21">
        <v>44217</v>
      </c>
      <c r="O6746" s="17">
        <v>6.8999999999999999E-3</v>
      </c>
    </row>
    <row r="6747" spans="14:15" ht="12.65" customHeight="1" x14ac:dyDescent="0.25">
      <c r="N6747" s="21">
        <v>44218</v>
      </c>
      <c r="O6747" s="17">
        <v>6.8999999999999999E-3</v>
      </c>
    </row>
    <row r="6748" spans="14:15" ht="12.65" customHeight="1" x14ac:dyDescent="0.25">
      <c r="N6748" s="21">
        <v>44221</v>
      </c>
      <c r="O6748" s="17">
        <v>6.8999999999999999E-3</v>
      </c>
    </row>
    <row r="6749" spans="14:15" ht="12.65" customHeight="1" x14ac:dyDescent="0.25">
      <c r="N6749" s="21">
        <v>44222</v>
      </c>
      <c r="O6749" s="17">
        <v>6.8999999999999999E-3</v>
      </c>
    </row>
    <row r="6750" spans="14:15" ht="12.65" customHeight="1" x14ac:dyDescent="0.25">
      <c r="N6750" s="21">
        <v>44223</v>
      </c>
      <c r="O6750" s="17">
        <v>7.0000000000000001E-3</v>
      </c>
    </row>
    <row r="6751" spans="14:15" ht="12.65" customHeight="1" x14ac:dyDescent="0.25">
      <c r="N6751" s="21">
        <v>44224</v>
      </c>
      <c r="O6751" s="17">
        <v>7.0000000000000001E-3</v>
      </c>
    </row>
    <row r="6752" spans="14:15" ht="12.65" customHeight="1" x14ac:dyDescent="0.25">
      <c r="N6752" s="21">
        <v>44225</v>
      </c>
      <c r="O6752" s="17">
        <v>7.0000000000000001E-3</v>
      </c>
    </row>
    <row r="6753" spans="14:15" ht="12.65" customHeight="1" x14ac:dyDescent="0.25">
      <c r="N6753" s="21">
        <v>44228</v>
      </c>
      <c r="O6753" s="17">
        <v>7.0000000000000001E-3</v>
      </c>
    </row>
    <row r="6754" spans="14:15" ht="12.65" customHeight="1" x14ac:dyDescent="0.25">
      <c r="N6754" s="21">
        <v>44229</v>
      </c>
      <c r="O6754" s="17">
        <v>7.3000000000000001E-3</v>
      </c>
    </row>
    <row r="6755" spans="14:15" ht="12.65" customHeight="1" x14ac:dyDescent="0.25">
      <c r="N6755" s="21">
        <v>44230</v>
      </c>
      <c r="O6755" s="17">
        <v>7.3000000000000001E-3</v>
      </c>
    </row>
    <row r="6756" spans="14:15" ht="12.65" customHeight="1" x14ac:dyDescent="0.25">
      <c r="N6756" s="21">
        <v>44231</v>
      </c>
      <c r="O6756" s="17">
        <v>7.3000000000000001E-3</v>
      </c>
    </row>
    <row r="6757" spans="14:15" ht="12.65" customHeight="1" x14ac:dyDescent="0.25">
      <c r="N6757" s="21">
        <v>44232</v>
      </c>
      <c r="O6757" s="17">
        <v>7.3000000000000001E-3</v>
      </c>
    </row>
    <row r="6758" spans="14:15" ht="12.65" customHeight="1" x14ac:dyDescent="0.25">
      <c r="N6758" s="21">
        <v>44235</v>
      </c>
      <c r="O6758" s="17">
        <v>7.3000000000000001E-3</v>
      </c>
    </row>
    <row r="6759" spans="14:15" ht="12.65" customHeight="1" x14ac:dyDescent="0.25">
      <c r="N6759" s="21">
        <v>44236</v>
      </c>
      <c r="O6759" s="17">
        <v>7.3000000000000001E-3</v>
      </c>
    </row>
    <row r="6760" spans="14:15" ht="12.65" customHeight="1" x14ac:dyDescent="0.25">
      <c r="N6760" s="21">
        <v>44237</v>
      </c>
      <c r="O6760" s="17">
        <v>7.3000000000000001E-3</v>
      </c>
    </row>
    <row r="6761" spans="14:15" ht="12.65" customHeight="1" x14ac:dyDescent="0.25">
      <c r="N6761" s="21">
        <v>44242</v>
      </c>
      <c r="O6761" s="17">
        <v>7.3000000000000001E-3</v>
      </c>
    </row>
    <row r="6762" spans="14:15" ht="12.65" customHeight="1" x14ac:dyDescent="0.25">
      <c r="N6762" s="21">
        <v>44243</v>
      </c>
      <c r="O6762" s="17">
        <v>7.4000000000000003E-3</v>
      </c>
    </row>
    <row r="6763" spans="14:15" ht="12.65" customHeight="1" x14ac:dyDescent="0.25">
      <c r="N6763" s="21">
        <v>44244</v>
      </c>
      <c r="O6763" s="17">
        <v>7.4000000000000003E-3</v>
      </c>
    </row>
    <row r="6764" spans="14:15" ht="12.65" customHeight="1" x14ac:dyDescent="0.25">
      <c r="N6764" s="21">
        <v>44245</v>
      </c>
      <c r="O6764" s="17">
        <v>7.4000000000000003E-3</v>
      </c>
    </row>
    <row r="6765" spans="14:15" ht="12.65" customHeight="1" x14ac:dyDescent="0.25">
      <c r="N6765" s="21">
        <v>44246</v>
      </c>
      <c r="O6765" s="17">
        <v>7.4000000000000003E-3</v>
      </c>
    </row>
    <row r="6766" spans="14:15" ht="12.65" customHeight="1" x14ac:dyDescent="0.25">
      <c r="N6766" s="21">
        <v>44249</v>
      </c>
      <c r="O6766" s="17">
        <v>7.4000000000000003E-3</v>
      </c>
    </row>
    <row r="6767" spans="14:15" ht="12.65" customHeight="1" x14ac:dyDescent="0.25">
      <c r="N6767" s="21">
        <v>44250</v>
      </c>
      <c r="O6767" s="17">
        <v>7.4000000000000003E-3</v>
      </c>
    </row>
    <row r="6768" spans="14:15" ht="12.65" customHeight="1" x14ac:dyDescent="0.25">
      <c r="N6768" s="21">
        <v>44251</v>
      </c>
      <c r="O6768" s="17">
        <v>7.4000000000000003E-3</v>
      </c>
    </row>
    <row r="6769" spans="14:15" ht="12.65" customHeight="1" x14ac:dyDescent="0.25">
      <c r="N6769" s="21">
        <v>44252</v>
      </c>
      <c r="O6769" s="17">
        <v>7.4000000000000003E-3</v>
      </c>
    </row>
    <row r="6770" spans="14:15" ht="12.65" customHeight="1" x14ac:dyDescent="0.25">
      <c r="N6770" s="21">
        <v>44253</v>
      </c>
      <c r="O6770" s="17">
        <v>7.4000000000000003E-3</v>
      </c>
    </row>
    <row r="6771" spans="14:15" ht="12.65" customHeight="1" x14ac:dyDescent="0.25">
      <c r="N6771" s="21">
        <v>44257</v>
      </c>
      <c r="O6771" s="17">
        <v>7.4000000000000003E-3</v>
      </c>
    </row>
    <row r="6772" spans="14:15" ht="12.65" customHeight="1" x14ac:dyDescent="0.25">
      <c r="N6772" s="21">
        <v>44258</v>
      </c>
      <c r="O6772" s="17">
        <v>7.4000000000000003E-3</v>
      </c>
    </row>
    <row r="6773" spans="14:15" ht="12.65" customHeight="1" x14ac:dyDescent="0.25">
      <c r="N6773" s="21">
        <v>44259</v>
      </c>
      <c r="O6773" s="17">
        <v>7.4000000000000003E-3</v>
      </c>
    </row>
    <row r="6774" spans="14:15" ht="12.65" customHeight="1" x14ac:dyDescent="0.25">
      <c r="N6774" s="21">
        <v>44260</v>
      </c>
      <c r="O6774" s="17">
        <v>7.4000000000000003E-3</v>
      </c>
    </row>
    <row r="6775" spans="14:15" ht="12.65" customHeight="1" x14ac:dyDescent="0.25">
      <c r="N6775" s="21">
        <v>44263</v>
      </c>
      <c r="O6775" s="17">
        <v>7.4000000000000003E-3</v>
      </c>
    </row>
    <row r="6776" spans="14:15" ht="12.65" customHeight="1" x14ac:dyDescent="0.25">
      <c r="N6776" s="21">
        <v>44264</v>
      </c>
      <c r="O6776" s="17">
        <v>7.4999999999999997E-3</v>
      </c>
    </row>
    <row r="6777" spans="14:15" ht="12.65" customHeight="1" x14ac:dyDescent="0.25">
      <c r="N6777" s="21">
        <v>44265</v>
      </c>
      <c r="O6777" s="17">
        <v>7.4999999999999997E-3</v>
      </c>
    </row>
    <row r="6778" spans="14:15" ht="12.65" customHeight="1" x14ac:dyDescent="0.25">
      <c r="N6778" s="21">
        <v>44266</v>
      </c>
      <c r="O6778" s="17">
        <v>7.4999999999999997E-3</v>
      </c>
    </row>
    <row r="6779" spans="14:15" ht="12.65" customHeight="1" x14ac:dyDescent="0.25">
      <c r="N6779" s="21">
        <v>44267</v>
      </c>
      <c r="O6779" s="17">
        <v>7.4999999999999997E-3</v>
      </c>
    </row>
    <row r="6780" spans="14:15" ht="12.65" customHeight="1" x14ac:dyDescent="0.25">
      <c r="N6780" s="21">
        <v>44270</v>
      </c>
      <c r="O6780" s="17">
        <v>7.4999999999999997E-3</v>
      </c>
    </row>
    <row r="6781" spans="14:15" ht="12.65" customHeight="1" x14ac:dyDescent="0.25">
      <c r="N6781" s="21">
        <v>44271</v>
      </c>
      <c r="O6781" s="17">
        <v>7.4999999999999997E-3</v>
      </c>
    </row>
    <row r="6782" spans="14:15" ht="12.65" customHeight="1" x14ac:dyDescent="0.25">
      <c r="N6782" s="21">
        <v>44272</v>
      </c>
      <c r="O6782" s="17">
        <v>7.4999999999999997E-3</v>
      </c>
    </row>
    <row r="6783" spans="14:15" ht="12.65" customHeight="1" x14ac:dyDescent="0.25">
      <c r="N6783" s="21">
        <v>44273</v>
      </c>
      <c r="O6783" s="17">
        <v>7.4999999999999997E-3</v>
      </c>
    </row>
    <row r="6784" spans="14:15" ht="12.65" customHeight="1" x14ac:dyDescent="0.25">
      <c r="N6784" s="21">
        <v>44274</v>
      </c>
      <c r="O6784" s="17">
        <v>7.4999999999999997E-3</v>
      </c>
    </row>
    <row r="6785" spans="14:15" ht="12.65" customHeight="1" x14ac:dyDescent="0.25">
      <c r="N6785" s="21">
        <v>44277</v>
      </c>
      <c r="O6785" s="17">
        <v>7.4999999999999997E-3</v>
      </c>
    </row>
    <row r="6786" spans="14:15" ht="12.65" customHeight="1" x14ac:dyDescent="0.25">
      <c r="N6786" s="21">
        <v>44278</v>
      </c>
      <c r="O6786" s="17">
        <v>7.4999999999999997E-3</v>
      </c>
    </row>
    <row r="6787" spans="14:15" ht="12.65" customHeight="1" x14ac:dyDescent="0.25">
      <c r="N6787" s="21">
        <v>44279</v>
      </c>
      <c r="O6787" s="17">
        <v>7.4999999999999997E-3</v>
      </c>
    </row>
    <row r="6788" spans="14:15" ht="12.65" customHeight="1" x14ac:dyDescent="0.25">
      <c r="N6788" s="21">
        <v>44280</v>
      </c>
      <c r="O6788" s="17">
        <v>7.4999999999999997E-3</v>
      </c>
    </row>
    <row r="6789" spans="14:15" ht="12.65" customHeight="1" x14ac:dyDescent="0.25">
      <c r="N6789" s="21">
        <v>44281</v>
      </c>
      <c r="O6789" s="17">
        <v>7.4999999999999997E-3</v>
      </c>
    </row>
    <row r="6790" spans="14:15" ht="12.65" customHeight="1" x14ac:dyDescent="0.25">
      <c r="N6790" s="21">
        <v>44284</v>
      </c>
      <c r="O6790" s="17">
        <v>7.4999999999999997E-3</v>
      </c>
    </row>
    <row r="6791" spans="14:15" ht="12.65" customHeight="1" x14ac:dyDescent="0.25">
      <c r="N6791" s="21">
        <v>44285</v>
      </c>
      <c r="O6791" s="17">
        <v>7.4999999999999997E-3</v>
      </c>
    </row>
    <row r="6792" spans="14:15" ht="12.65" customHeight="1" x14ac:dyDescent="0.25">
      <c r="N6792" s="21">
        <v>44286</v>
      </c>
      <c r="O6792" s="17">
        <v>7.4999999999999997E-3</v>
      </c>
    </row>
    <row r="6793" spans="14:15" ht="12.65" customHeight="1" x14ac:dyDescent="0.25">
      <c r="N6793" s="21">
        <v>44287</v>
      </c>
      <c r="O6793" s="17">
        <v>7.4999999999999997E-3</v>
      </c>
    </row>
    <row r="6794" spans="14:15" ht="12.65" customHeight="1" x14ac:dyDescent="0.25">
      <c r="N6794" s="21">
        <v>44288</v>
      </c>
      <c r="O6794" s="17">
        <v>7.4999999999999997E-3</v>
      </c>
    </row>
    <row r="6795" spans="14:15" ht="12.65" customHeight="1" x14ac:dyDescent="0.25">
      <c r="N6795" s="21">
        <v>44291</v>
      </c>
      <c r="O6795" s="17">
        <v>7.4999999999999997E-3</v>
      </c>
    </row>
    <row r="6796" spans="14:15" ht="12.65" customHeight="1" x14ac:dyDescent="0.25">
      <c r="N6796" s="21">
        <v>44292</v>
      </c>
      <c r="O6796" s="17">
        <v>7.4999999999999997E-3</v>
      </c>
    </row>
    <row r="6797" spans="14:15" ht="12.65" customHeight="1" x14ac:dyDescent="0.25">
      <c r="N6797" s="21">
        <v>44293</v>
      </c>
      <c r="O6797" s="17">
        <v>7.4999999999999997E-3</v>
      </c>
    </row>
    <row r="6798" spans="14:15" ht="12.65" customHeight="1" x14ac:dyDescent="0.25">
      <c r="N6798" s="21">
        <v>44294</v>
      </c>
      <c r="O6798" s="17">
        <v>7.4999999999999997E-3</v>
      </c>
    </row>
    <row r="6799" spans="14:15" ht="12.65" customHeight="1" x14ac:dyDescent="0.25">
      <c r="N6799" s="21">
        <v>44295</v>
      </c>
      <c r="O6799" s="17">
        <v>7.4999999999999997E-3</v>
      </c>
    </row>
    <row r="6800" spans="14:15" ht="12.65" customHeight="1" x14ac:dyDescent="0.25">
      <c r="N6800" s="21">
        <v>44298</v>
      </c>
      <c r="O6800" s="17">
        <v>7.4999999999999997E-3</v>
      </c>
    </row>
    <row r="6801" spans="14:15" ht="12.65" customHeight="1" x14ac:dyDescent="0.25">
      <c r="N6801" s="21">
        <v>44299</v>
      </c>
      <c r="O6801" s="17">
        <v>7.3000000000000001E-3</v>
      </c>
    </row>
    <row r="6802" spans="14:15" ht="12.65" customHeight="1" x14ac:dyDescent="0.25">
      <c r="N6802" s="21">
        <v>44300</v>
      </c>
      <c r="O6802" s="17">
        <v>7.3000000000000001E-3</v>
      </c>
    </row>
    <row r="6803" spans="14:15" ht="12.65" customHeight="1" x14ac:dyDescent="0.25">
      <c r="N6803" s="21">
        <v>44301</v>
      </c>
      <c r="O6803" s="17">
        <v>7.3000000000000001E-3</v>
      </c>
    </row>
    <row r="6804" spans="14:15" ht="12.65" customHeight="1" x14ac:dyDescent="0.25">
      <c r="N6804" s="21">
        <v>44302</v>
      </c>
      <c r="O6804" s="17">
        <v>7.3000000000000001E-3</v>
      </c>
    </row>
    <row r="6805" spans="14:15" ht="12.65" customHeight="1" x14ac:dyDescent="0.25">
      <c r="N6805" s="21">
        <v>44305</v>
      </c>
      <c r="O6805" s="17">
        <v>7.3000000000000001E-3</v>
      </c>
    </row>
    <row r="6806" spans="14:15" ht="12.65" customHeight="1" x14ac:dyDescent="0.25">
      <c r="N6806" s="21">
        <v>44306</v>
      </c>
      <c r="O6806" s="17">
        <v>7.3000000000000001E-3</v>
      </c>
    </row>
    <row r="6807" spans="14:15" ht="12.65" customHeight="1" x14ac:dyDescent="0.25">
      <c r="N6807" s="21">
        <v>44307</v>
      </c>
      <c r="O6807" s="17">
        <v>7.3000000000000001E-3</v>
      </c>
    </row>
    <row r="6808" spans="14:15" ht="12.65" customHeight="1" x14ac:dyDescent="0.25">
      <c r="N6808" s="21">
        <v>44308</v>
      </c>
      <c r="O6808" s="17">
        <v>7.3000000000000001E-3</v>
      </c>
    </row>
    <row r="6809" spans="14:15" ht="12.65" customHeight="1" x14ac:dyDescent="0.25">
      <c r="N6809" s="21">
        <v>44309</v>
      </c>
      <c r="O6809" s="17">
        <v>7.3000000000000001E-3</v>
      </c>
    </row>
    <row r="6810" spans="14:15" ht="12.65" customHeight="1" x14ac:dyDescent="0.25">
      <c r="N6810" s="21">
        <v>44312</v>
      </c>
      <c r="O6810" s="17">
        <v>7.3000000000000001E-3</v>
      </c>
    </row>
    <row r="6811" spans="14:15" ht="12.65" customHeight="1" x14ac:dyDescent="0.25">
      <c r="N6811" s="21">
        <v>44313</v>
      </c>
      <c r="O6811" s="17">
        <v>7.3000000000000001E-3</v>
      </c>
    </row>
    <row r="6812" spans="14:15" ht="12.65" customHeight="1" x14ac:dyDescent="0.25">
      <c r="N6812" s="21">
        <v>44314</v>
      </c>
      <c r="O6812" s="17">
        <v>7.3000000000000001E-3</v>
      </c>
    </row>
    <row r="6813" spans="14:15" ht="12.65" customHeight="1" x14ac:dyDescent="0.25">
      <c r="N6813" s="21">
        <v>44315</v>
      </c>
      <c r="O6813" s="17">
        <v>7.3000000000000001E-3</v>
      </c>
    </row>
    <row r="6814" spans="14:15" ht="12.65" customHeight="1" x14ac:dyDescent="0.25">
      <c r="N6814" s="21">
        <v>44316</v>
      </c>
      <c r="O6814" s="17">
        <v>7.3000000000000001E-3</v>
      </c>
    </row>
    <row r="6815" spans="14:15" ht="12.65" customHeight="1" x14ac:dyDescent="0.25">
      <c r="N6815" s="21">
        <v>44319</v>
      </c>
      <c r="O6815" s="17">
        <v>7.3000000000000001E-3</v>
      </c>
    </row>
    <row r="6816" spans="14:15" ht="12.65" customHeight="1" x14ac:dyDescent="0.25">
      <c r="N6816" s="21">
        <v>44320</v>
      </c>
      <c r="O6816" s="17">
        <v>7.3000000000000001E-3</v>
      </c>
    </row>
    <row r="6817" spans="14:15" ht="12.65" customHeight="1" x14ac:dyDescent="0.25">
      <c r="N6817" s="21">
        <v>44322</v>
      </c>
      <c r="O6817" s="17">
        <v>7.3000000000000001E-3</v>
      </c>
    </row>
    <row r="6818" spans="14:15" ht="12.65" customHeight="1" x14ac:dyDescent="0.25">
      <c r="N6818" s="21">
        <v>44323</v>
      </c>
      <c r="O6818" s="17">
        <v>7.1999999999999998E-3</v>
      </c>
    </row>
    <row r="6819" spans="14:15" ht="12.65" customHeight="1" x14ac:dyDescent="0.25">
      <c r="N6819" s="21">
        <v>44326</v>
      </c>
      <c r="O6819" s="17">
        <v>7.1000000000000004E-3</v>
      </c>
    </row>
    <row r="6820" spans="14:15" ht="12.65" customHeight="1" x14ac:dyDescent="0.25">
      <c r="N6820" s="21">
        <v>44327</v>
      </c>
      <c r="O6820" s="17">
        <v>6.8999999999999999E-3</v>
      </c>
    </row>
    <row r="6821" spans="14:15" ht="12.65" customHeight="1" x14ac:dyDescent="0.25">
      <c r="N6821" s="21">
        <v>44328</v>
      </c>
      <c r="O6821" s="17">
        <v>6.8999999999999999E-3</v>
      </c>
    </row>
    <row r="6822" spans="14:15" ht="12.65" customHeight="1" x14ac:dyDescent="0.25">
      <c r="N6822" s="21">
        <v>44329</v>
      </c>
      <c r="O6822" s="17">
        <v>6.7000000000000002E-3</v>
      </c>
    </row>
    <row r="6823" spans="14:15" ht="12.65" customHeight="1" x14ac:dyDescent="0.25">
      <c r="N6823" s="21">
        <v>44330</v>
      </c>
      <c r="O6823" s="17">
        <v>6.7000000000000002E-3</v>
      </c>
    </row>
    <row r="6824" spans="14:15" ht="12.65" customHeight="1" x14ac:dyDescent="0.25">
      <c r="N6824" s="21">
        <v>44333</v>
      </c>
      <c r="O6824" s="17">
        <v>6.7000000000000002E-3</v>
      </c>
    </row>
    <row r="6825" spans="14:15" ht="12.65" customHeight="1" x14ac:dyDescent="0.25">
      <c r="N6825" s="21">
        <v>44334</v>
      </c>
      <c r="O6825" s="17">
        <v>6.7000000000000002E-3</v>
      </c>
    </row>
    <row r="6826" spans="14:15" ht="12.65" customHeight="1" x14ac:dyDescent="0.25">
      <c r="N6826" s="21">
        <v>44336</v>
      </c>
      <c r="O6826" s="17">
        <v>6.6E-3</v>
      </c>
    </row>
    <row r="6827" spans="14:15" ht="12.65" customHeight="1" x14ac:dyDescent="0.25">
      <c r="N6827" s="21">
        <v>44337</v>
      </c>
      <c r="O6827" s="17">
        <v>6.6E-3</v>
      </c>
    </row>
    <row r="6828" spans="14:15" ht="12.65" customHeight="1" x14ac:dyDescent="0.25">
      <c r="N6828" s="21">
        <v>44340</v>
      </c>
      <c r="O6828" s="17">
        <v>6.6E-3</v>
      </c>
    </row>
    <row r="6829" spans="14:15" ht="12.65" customHeight="1" x14ac:dyDescent="0.25">
      <c r="N6829" s="21">
        <v>44341</v>
      </c>
      <c r="O6829" s="17">
        <v>6.6E-3</v>
      </c>
    </row>
    <row r="6830" spans="14:15" ht="12.65" customHeight="1" x14ac:dyDescent="0.25">
      <c r="N6830" s="21">
        <v>44342</v>
      </c>
      <c r="O6830" s="17">
        <v>6.6E-3</v>
      </c>
    </row>
    <row r="6831" spans="14:15" ht="12.65" customHeight="1" x14ac:dyDescent="0.25">
      <c r="N6831" s="21">
        <v>44343</v>
      </c>
      <c r="O6831" s="17">
        <v>6.6E-3</v>
      </c>
    </row>
    <row r="6832" spans="14:15" ht="12.65" customHeight="1" x14ac:dyDescent="0.25">
      <c r="N6832" s="21">
        <v>44344</v>
      </c>
      <c r="O6832" s="17">
        <v>6.6E-3</v>
      </c>
    </row>
    <row r="6833" spans="14:15" ht="12.65" customHeight="1" x14ac:dyDescent="0.25">
      <c r="N6833" s="21">
        <v>44347</v>
      </c>
      <c r="O6833" s="17">
        <v>6.6E-3</v>
      </c>
    </row>
    <row r="6834" spans="14:15" ht="12.65" customHeight="1" x14ac:dyDescent="0.25">
      <c r="N6834" s="21">
        <v>44348</v>
      </c>
      <c r="O6834" s="17">
        <v>6.6E-3</v>
      </c>
    </row>
    <row r="6835" spans="14:15" ht="12.65" customHeight="1" x14ac:dyDescent="0.25">
      <c r="N6835" s="21">
        <v>44349</v>
      </c>
      <c r="O6835" s="17">
        <v>6.6E-3</v>
      </c>
    </row>
    <row r="6836" spans="14:15" ht="12.65" customHeight="1" x14ac:dyDescent="0.25">
      <c r="N6836" s="21">
        <v>44350</v>
      </c>
      <c r="O6836" s="17">
        <v>6.6E-3</v>
      </c>
    </row>
    <row r="6837" spans="14:15" ht="12.65" customHeight="1" x14ac:dyDescent="0.25">
      <c r="N6837" s="21">
        <v>44351</v>
      </c>
      <c r="O6837" s="17">
        <v>6.6E-3</v>
      </c>
    </row>
    <row r="6838" spans="14:15" ht="12.65" customHeight="1" x14ac:dyDescent="0.25">
      <c r="N6838" s="21">
        <v>44354</v>
      </c>
      <c r="O6838" s="17">
        <v>6.6E-3</v>
      </c>
    </row>
    <row r="6839" spans="14:15" ht="12.65" customHeight="1" x14ac:dyDescent="0.25">
      <c r="N6839" s="21">
        <v>44355</v>
      </c>
      <c r="O6839" s="17">
        <v>6.6E-3</v>
      </c>
    </row>
    <row r="6840" spans="14:15" ht="12.65" customHeight="1" x14ac:dyDescent="0.25">
      <c r="N6840" s="21">
        <v>44356</v>
      </c>
      <c r="O6840" s="17">
        <v>6.6E-3</v>
      </c>
    </row>
    <row r="6841" spans="14:15" ht="12.65" customHeight="1" x14ac:dyDescent="0.25">
      <c r="N6841" s="21">
        <v>44357</v>
      </c>
      <c r="O6841" s="17">
        <v>6.6E-3</v>
      </c>
    </row>
    <row r="6842" spans="14:15" ht="12.65" customHeight="1" x14ac:dyDescent="0.25">
      <c r="N6842" s="21">
        <v>44358</v>
      </c>
      <c r="O6842" s="17">
        <v>6.6E-3</v>
      </c>
    </row>
    <row r="6843" spans="14:15" ht="12.65" customHeight="1" x14ac:dyDescent="0.25">
      <c r="N6843" s="21">
        <v>44361</v>
      </c>
      <c r="O6843" s="17">
        <v>6.6E-3</v>
      </c>
    </row>
    <row r="6844" spans="14:15" ht="12.65" customHeight="1" x14ac:dyDescent="0.25">
      <c r="N6844" s="21">
        <v>44362</v>
      </c>
      <c r="O6844" s="17">
        <v>6.6E-3</v>
      </c>
    </row>
    <row r="6845" spans="14:15" ht="12.65" customHeight="1" x14ac:dyDescent="0.25">
      <c r="N6845" s="21">
        <v>44363</v>
      </c>
      <c r="O6845" s="17">
        <v>6.6E-3</v>
      </c>
    </row>
    <row r="6846" spans="14:15" ht="12.65" customHeight="1" x14ac:dyDescent="0.25">
      <c r="N6846" s="21">
        <v>44364</v>
      </c>
      <c r="O6846" s="17">
        <v>6.6E-3</v>
      </c>
    </row>
    <row r="6847" spans="14:15" ht="12.65" customHeight="1" x14ac:dyDescent="0.25">
      <c r="N6847" s="21">
        <v>44365</v>
      </c>
      <c r="O6847" s="17">
        <v>6.6E-3</v>
      </c>
    </row>
    <row r="6848" spans="14:15" ht="12.65" customHeight="1" x14ac:dyDescent="0.25">
      <c r="N6848" s="21">
        <v>44368</v>
      </c>
      <c r="O6848" s="17">
        <v>6.6E-3</v>
      </c>
    </row>
    <row r="6849" spans="14:15" ht="12.65" customHeight="1" x14ac:dyDescent="0.25">
      <c r="N6849" s="21">
        <v>44369</v>
      </c>
      <c r="O6849" s="17">
        <v>6.6E-3</v>
      </c>
    </row>
    <row r="6850" spans="14:15" ht="12.65" customHeight="1" x14ac:dyDescent="0.25">
      <c r="N6850" s="21">
        <v>44370</v>
      </c>
      <c r="O6850" s="17">
        <v>6.6E-3</v>
      </c>
    </row>
    <row r="6851" spans="14:15" ht="12.65" customHeight="1" x14ac:dyDescent="0.25">
      <c r="N6851" s="21">
        <v>44371</v>
      </c>
      <c r="O6851" s="17">
        <v>6.7000000000000002E-3</v>
      </c>
    </row>
    <row r="6852" spans="14:15" ht="12.65" customHeight="1" x14ac:dyDescent="0.25">
      <c r="N6852" s="21">
        <v>44372</v>
      </c>
      <c r="O6852" s="17">
        <v>6.7000000000000002E-3</v>
      </c>
    </row>
    <row r="6853" spans="14:15" ht="12.65" customHeight="1" x14ac:dyDescent="0.25">
      <c r="N6853" s="21">
        <v>44375</v>
      </c>
      <c r="O6853" s="17">
        <v>6.7000000000000002E-3</v>
      </c>
    </row>
    <row r="6854" spans="14:15" ht="12.65" customHeight="1" x14ac:dyDescent="0.25">
      <c r="N6854" s="21">
        <v>44376</v>
      </c>
      <c r="O6854" s="17">
        <v>6.7999999999999996E-3</v>
      </c>
    </row>
    <row r="6855" spans="14:15" ht="12.65" customHeight="1" x14ac:dyDescent="0.25">
      <c r="N6855" s="21">
        <v>44377</v>
      </c>
      <c r="O6855" s="17">
        <v>6.7999999999999996E-3</v>
      </c>
    </row>
    <row r="6856" spans="14:15" ht="12.65" customHeight="1" x14ac:dyDescent="0.25">
      <c r="N6856" s="21">
        <v>44378</v>
      </c>
      <c r="O6856" s="17">
        <v>6.8999999999999999E-3</v>
      </c>
    </row>
    <row r="6857" spans="14:15" ht="12.65" customHeight="1" x14ac:dyDescent="0.25">
      <c r="N6857" s="21">
        <v>44379</v>
      </c>
      <c r="O6857" s="17">
        <v>6.8999999999999999E-3</v>
      </c>
    </row>
    <row r="6858" spans="14:15" ht="12.65" customHeight="1" x14ac:dyDescent="0.25">
      <c r="N6858" s="21">
        <v>44382</v>
      </c>
      <c r="O6858" s="17">
        <v>6.8999999999999999E-3</v>
      </c>
    </row>
    <row r="6859" spans="14:15" ht="12.65" customHeight="1" x14ac:dyDescent="0.25">
      <c r="N6859" s="21">
        <v>44383</v>
      </c>
      <c r="O6859" s="17">
        <v>6.8999999999999999E-3</v>
      </c>
    </row>
    <row r="6860" spans="14:15" ht="12.65" customHeight="1" x14ac:dyDescent="0.25">
      <c r="N6860" s="21">
        <v>44384</v>
      </c>
      <c r="O6860" s="17">
        <v>6.8999999999999999E-3</v>
      </c>
    </row>
    <row r="6861" spans="14:15" ht="12.65" customHeight="1" x14ac:dyDescent="0.25">
      <c r="N6861" s="21">
        <v>44385</v>
      </c>
      <c r="O6861" s="17">
        <v>6.8999999999999999E-3</v>
      </c>
    </row>
    <row r="6862" spans="14:15" ht="12.65" customHeight="1" x14ac:dyDescent="0.25">
      <c r="N6862" s="21">
        <v>44386</v>
      </c>
      <c r="O6862" s="17">
        <v>6.7999999999999996E-3</v>
      </c>
    </row>
    <row r="6863" spans="14:15" ht="12.65" customHeight="1" x14ac:dyDescent="0.25">
      <c r="N6863" s="21">
        <v>44389</v>
      </c>
      <c r="O6863" s="17">
        <v>6.7999999999999996E-3</v>
      </c>
    </row>
    <row r="6864" spans="14:15" ht="12.65" customHeight="1" x14ac:dyDescent="0.25">
      <c r="N6864" s="21">
        <v>44390</v>
      </c>
      <c r="O6864" s="17">
        <v>6.8999999999999999E-3</v>
      </c>
    </row>
    <row r="6865" spans="14:15" ht="12.65" customHeight="1" x14ac:dyDescent="0.25">
      <c r="N6865" s="21">
        <v>44391</v>
      </c>
      <c r="O6865" s="17">
        <v>6.8999999999999999E-3</v>
      </c>
    </row>
    <row r="6866" spans="14:15" ht="12.65" customHeight="1" x14ac:dyDescent="0.25">
      <c r="N6866" s="21">
        <v>44392</v>
      </c>
      <c r="O6866" s="17">
        <v>6.8999999999999999E-3</v>
      </c>
    </row>
    <row r="6867" spans="14:15" ht="12.65" customHeight="1" x14ac:dyDescent="0.25">
      <c r="N6867" s="21">
        <v>44393</v>
      </c>
      <c r="O6867" s="17">
        <v>7.0000000000000001E-3</v>
      </c>
    </row>
    <row r="6868" spans="14:15" ht="12.65" customHeight="1" x14ac:dyDescent="0.25">
      <c r="N6868" s="21">
        <v>44396</v>
      </c>
      <c r="O6868" s="17">
        <v>7.0000000000000001E-3</v>
      </c>
    </row>
    <row r="6869" spans="14:15" ht="12.65" customHeight="1" x14ac:dyDescent="0.25">
      <c r="N6869" s="21">
        <v>44397</v>
      </c>
      <c r="O6869" s="17">
        <v>7.0000000000000001E-3</v>
      </c>
    </row>
    <row r="6870" spans="14:15" ht="12.65" customHeight="1" x14ac:dyDescent="0.25">
      <c r="N6870" s="21">
        <v>44398</v>
      </c>
      <c r="O6870" s="17">
        <v>7.0000000000000001E-3</v>
      </c>
    </row>
    <row r="6871" spans="14:15" ht="12.65" customHeight="1" x14ac:dyDescent="0.25">
      <c r="N6871" s="21">
        <v>44399</v>
      </c>
      <c r="O6871" s="17">
        <v>7.0000000000000001E-3</v>
      </c>
    </row>
    <row r="6872" spans="14:15" ht="12.65" customHeight="1" x14ac:dyDescent="0.25">
      <c r="N6872" s="21">
        <v>44400</v>
      </c>
      <c r="O6872" s="17">
        <v>7.0000000000000001E-3</v>
      </c>
    </row>
    <row r="6873" spans="14:15" ht="12.65" customHeight="1" x14ac:dyDescent="0.25">
      <c r="N6873" s="21">
        <v>44403</v>
      </c>
      <c r="O6873" s="17">
        <v>7.0000000000000001E-3</v>
      </c>
    </row>
    <row r="6874" spans="14:15" ht="12.65" customHeight="1" x14ac:dyDescent="0.25">
      <c r="N6874" s="21">
        <v>44404</v>
      </c>
      <c r="O6874" s="17">
        <v>7.0000000000000001E-3</v>
      </c>
    </row>
    <row r="6875" spans="14:15" ht="12.65" customHeight="1" x14ac:dyDescent="0.25">
      <c r="N6875" s="21">
        <v>44405</v>
      </c>
      <c r="O6875" s="17">
        <v>7.0000000000000001E-3</v>
      </c>
    </row>
    <row r="6876" spans="14:15" ht="12.65" customHeight="1" x14ac:dyDescent="0.25">
      <c r="N6876" s="21">
        <v>44406</v>
      </c>
      <c r="O6876" s="17">
        <v>7.0000000000000001E-3</v>
      </c>
    </row>
    <row r="6877" spans="14:15" ht="12.65" customHeight="1" x14ac:dyDescent="0.25">
      <c r="N6877" s="21">
        <v>44407</v>
      </c>
      <c r="O6877" s="17">
        <v>7.0000000000000001E-3</v>
      </c>
    </row>
    <row r="6878" spans="14:15" ht="12.65" customHeight="1" x14ac:dyDescent="0.25">
      <c r="N6878" s="21">
        <v>44410</v>
      </c>
      <c r="O6878" s="17">
        <v>7.0000000000000001E-3</v>
      </c>
    </row>
    <row r="6879" spans="14:15" ht="12.65" customHeight="1" x14ac:dyDescent="0.25">
      <c r="N6879" s="21">
        <v>44411</v>
      </c>
      <c r="O6879" s="17">
        <v>7.0000000000000001E-3</v>
      </c>
    </row>
    <row r="6880" spans="14:15" ht="12.65" customHeight="1" x14ac:dyDescent="0.25">
      <c r="N6880" s="21">
        <v>44412</v>
      </c>
      <c r="O6880" s="17">
        <v>7.0000000000000001E-3</v>
      </c>
    </row>
    <row r="6881" spans="14:15" ht="12.65" customHeight="1" x14ac:dyDescent="0.25">
      <c r="N6881" s="21">
        <v>44413</v>
      </c>
      <c r="O6881" s="17">
        <v>7.0000000000000001E-3</v>
      </c>
    </row>
    <row r="6882" spans="14:15" ht="12.65" customHeight="1" x14ac:dyDescent="0.25">
      <c r="N6882" s="21">
        <v>44414</v>
      </c>
      <c r="O6882" s="17">
        <v>7.0000000000000001E-3</v>
      </c>
    </row>
    <row r="6883" spans="14:15" ht="12.65" customHeight="1" x14ac:dyDescent="0.25">
      <c r="N6883" s="21">
        <v>44417</v>
      </c>
      <c r="O6883" s="17">
        <v>7.0000000000000001E-3</v>
      </c>
    </row>
    <row r="6884" spans="14:15" ht="12.65" customHeight="1" x14ac:dyDescent="0.25">
      <c r="N6884" s="21">
        <v>44418</v>
      </c>
      <c r="O6884" s="17">
        <v>7.1000000000000004E-3</v>
      </c>
    </row>
    <row r="6885" spans="14:15" ht="12.65" customHeight="1" x14ac:dyDescent="0.25">
      <c r="N6885" s="21">
        <v>44419</v>
      </c>
      <c r="O6885" s="17">
        <v>7.1000000000000004E-3</v>
      </c>
    </row>
    <row r="6886" spans="14:15" ht="12.65" customHeight="1" x14ac:dyDescent="0.25">
      <c r="N6886" s="21">
        <v>44420</v>
      </c>
      <c r="O6886" s="17">
        <v>7.1999999999999998E-3</v>
      </c>
    </row>
    <row r="6887" spans="14:15" ht="12.65" customHeight="1" x14ac:dyDescent="0.25">
      <c r="N6887" s="21">
        <v>44421</v>
      </c>
      <c r="O6887" s="17">
        <v>7.3000000000000001E-3</v>
      </c>
    </row>
    <row r="6888" spans="14:15" ht="12.65" customHeight="1" x14ac:dyDescent="0.25">
      <c r="N6888" s="21">
        <v>44425</v>
      </c>
      <c r="O6888" s="17">
        <v>7.4000000000000003E-3</v>
      </c>
    </row>
    <row r="6889" spans="14:15" ht="12.65" customHeight="1" x14ac:dyDescent="0.25">
      <c r="N6889" s="21">
        <v>44426</v>
      </c>
      <c r="O6889" s="17">
        <v>7.4999999999999997E-3</v>
      </c>
    </row>
    <row r="6890" spans="14:15" ht="12.65" customHeight="1" x14ac:dyDescent="0.25">
      <c r="N6890" s="21">
        <v>44427</v>
      </c>
      <c r="O6890" s="17">
        <v>7.6E-3</v>
      </c>
    </row>
    <row r="6891" spans="14:15" ht="12.65" customHeight="1" x14ac:dyDescent="0.25">
      <c r="N6891" s="21">
        <v>44428</v>
      </c>
      <c r="O6891" s="17">
        <v>7.6E-3</v>
      </c>
    </row>
    <row r="6892" spans="14:15" ht="12.65" customHeight="1" x14ac:dyDescent="0.25">
      <c r="N6892" s="21">
        <v>44431</v>
      </c>
      <c r="O6892" s="17">
        <v>7.7000000000000002E-3</v>
      </c>
    </row>
    <row r="6893" spans="14:15" ht="12.65" customHeight="1" x14ac:dyDescent="0.25">
      <c r="N6893" s="21">
        <v>44432</v>
      </c>
      <c r="O6893" s="17">
        <v>7.7000000000000002E-3</v>
      </c>
    </row>
    <row r="6894" spans="14:15" ht="12.65" customHeight="1" x14ac:dyDescent="0.25">
      <c r="N6894" s="21">
        <v>44433</v>
      </c>
      <c r="O6894" s="17">
        <v>7.7000000000000002E-3</v>
      </c>
    </row>
    <row r="6895" spans="14:15" ht="12.65" customHeight="1" x14ac:dyDescent="0.25">
      <c r="N6895" s="21">
        <v>44434</v>
      </c>
      <c r="O6895" s="17">
        <v>9.1999999999999998E-3</v>
      </c>
    </row>
    <row r="6896" spans="14:15" ht="12.65" customHeight="1" x14ac:dyDescent="0.25">
      <c r="N6896" s="21">
        <v>44435</v>
      </c>
      <c r="O6896" s="17">
        <v>9.1999999999999998E-3</v>
      </c>
    </row>
    <row r="6897" spans="14:15" ht="12.65" customHeight="1" x14ac:dyDescent="0.25">
      <c r="N6897" s="21">
        <v>44438</v>
      </c>
      <c r="O6897" s="17">
        <v>9.1999999999999998E-3</v>
      </c>
    </row>
    <row r="6898" spans="14:15" ht="12.65" customHeight="1" x14ac:dyDescent="0.25">
      <c r="N6898" s="21">
        <v>44439</v>
      </c>
      <c r="O6898" s="17">
        <v>9.1999999999999998E-3</v>
      </c>
    </row>
    <row r="6899" spans="14:15" ht="12.65" customHeight="1" x14ac:dyDescent="0.25">
      <c r="N6899" s="21">
        <v>44440</v>
      </c>
      <c r="O6899" s="17">
        <v>9.1999999999999998E-3</v>
      </c>
    </row>
    <row r="6900" spans="14:15" ht="12.65" customHeight="1" x14ac:dyDescent="0.25">
      <c r="N6900" s="21">
        <v>44441</v>
      </c>
      <c r="O6900" s="17">
        <v>9.1999999999999998E-3</v>
      </c>
    </row>
    <row r="6901" spans="14:15" ht="12.65" customHeight="1" x14ac:dyDescent="0.25">
      <c r="N6901" s="21">
        <v>44442</v>
      </c>
      <c r="O6901" s="17">
        <v>9.1999999999999998E-3</v>
      </c>
    </row>
    <row r="6902" spans="14:15" ht="12.65" customHeight="1" x14ac:dyDescent="0.25">
      <c r="N6902" s="21">
        <v>44445</v>
      </c>
      <c r="O6902" s="17">
        <v>9.1999999999999998E-3</v>
      </c>
    </row>
    <row r="6903" spans="14:15" ht="12.65" customHeight="1" x14ac:dyDescent="0.25">
      <c r="N6903" s="21">
        <v>44446</v>
      </c>
      <c r="O6903" s="17">
        <v>9.1999999999999998E-3</v>
      </c>
    </row>
    <row r="6904" spans="14:15" ht="12.65" customHeight="1" x14ac:dyDescent="0.25">
      <c r="N6904" s="21">
        <v>44447</v>
      </c>
      <c r="O6904" s="17">
        <v>9.1999999999999998E-3</v>
      </c>
    </row>
    <row r="6905" spans="14:15" ht="12.65" customHeight="1" x14ac:dyDescent="0.25">
      <c r="N6905" s="21">
        <v>44448</v>
      </c>
      <c r="O6905" s="17">
        <v>9.2999999999999992E-3</v>
      </c>
    </row>
    <row r="6906" spans="14:15" ht="12.65" customHeight="1" x14ac:dyDescent="0.25">
      <c r="N6906" s="21">
        <v>44449</v>
      </c>
      <c r="O6906" s="17">
        <v>9.5999999999999992E-3</v>
      </c>
    </row>
    <row r="6907" spans="14:15" ht="12.65" customHeight="1" x14ac:dyDescent="0.25">
      <c r="N6907" s="21">
        <v>44452</v>
      </c>
      <c r="O6907" s="17">
        <v>0.01</v>
      </c>
    </row>
    <row r="6908" spans="14:15" ht="12.65" customHeight="1" x14ac:dyDescent="0.25">
      <c r="N6908" s="21">
        <v>44453</v>
      </c>
      <c r="O6908" s="17">
        <v>0.01</v>
      </c>
    </row>
    <row r="6909" spans="14:15" ht="12.65" customHeight="1" x14ac:dyDescent="0.25">
      <c r="N6909" s="21">
        <v>44454</v>
      </c>
      <c r="O6909" s="17">
        <v>1.01E-2</v>
      </c>
    </row>
    <row r="6910" spans="14:15" ht="12.65" customHeight="1" x14ac:dyDescent="0.25">
      <c r="N6910" s="21">
        <v>44455</v>
      </c>
      <c r="O6910" s="17">
        <v>1.01E-2</v>
      </c>
    </row>
    <row r="6911" spans="14:15" ht="12.65" customHeight="1" x14ac:dyDescent="0.25">
      <c r="N6911" s="21">
        <v>44456</v>
      </c>
      <c r="O6911" s="17">
        <v>1.01E-2</v>
      </c>
    </row>
    <row r="6912" spans="14:15" ht="12.65" customHeight="1" x14ac:dyDescent="0.25">
      <c r="N6912" s="21">
        <v>44462</v>
      </c>
      <c r="O6912" s="17">
        <v>1.0200000000000001E-2</v>
      </c>
    </row>
    <row r="6913" spans="14:15" ht="12.65" customHeight="1" x14ac:dyDescent="0.25">
      <c r="N6913" s="21">
        <v>44463</v>
      </c>
      <c r="O6913" s="17">
        <v>1.0200000000000001E-2</v>
      </c>
    </row>
    <row r="6914" spans="14:15" ht="12.65" customHeight="1" x14ac:dyDescent="0.25">
      <c r="N6914" s="21">
        <v>44466</v>
      </c>
      <c r="O6914" s="17">
        <v>1.03E-2</v>
      </c>
    </row>
    <row r="6915" spans="14:15" ht="12.65" customHeight="1" x14ac:dyDescent="0.25">
      <c r="N6915" s="21">
        <v>44467</v>
      </c>
      <c r="O6915" s="17">
        <v>1.04E-2</v>
      </c>
    </row>
    <row r="6916" spans="14:15" ht="12.65" customHeight="1" x14ac:dyDescent="0.25">
      <c r="N6916" s="21">
        <v>44468</v>
      </c>
      <c r="O6916" s="17">
        <v>1.04E-2</v>
      </c>
    </row>
    <row r="6917" spans="14:15" ht="12.65" customHeight="1" x14ac:dyDescent="0.25">
      <c r="N6917" s="21">
        <v>44469</v>
      </c>
      <c r="O6917" s="17">
        <v>1.04E-2</v>
      </c>
    </row>
    <row r="6918" spans="14:15" ht="12.65" customHeight="1" x14ac:dyDescent="0.25">
      <c r="N6918" s="21">
        <v>44470</v>
      </c>
      <c r="O6918" s="17">
        <v>1.04E-2</v>
      </c>
    </row>
    <row r="6919" spans="14:15" ht="12.65" customHeight="1" x14ac:dyDescent="0.25">
      <c r="N6919" s="21">
        <v>44474</v>
      </c>
      <c r="O6919" s="17">
        <v>1.04E-2</v>
      </c>
    </row>
    <row r="6920" spans="14:15" ht="12.65" customHeight="1" x14ac:dyDescent="0.25">
      <c r="N6920" s="21">
        <v>44475</v>
      </c>
      <c r="O6920" s="17">
        <v>1.0500000000000001E-2</v>
      </c>
    </row>
    <row r="6921" spans="14:15" ht="12.65" customHeight="1" x14ac:dyDescent="0.25">
      <c r="N6921" s="21">
        <v>44476</v>
      </c>
      <c r="O6921" s="17">
        <v>1.0500000000000001E-2</v>
      </c>
    </row>
    <row r="6922" spans="14:15" ht="12.65" customHeight="1" x14ac:dyDescent="0.25">
      <c r="N6922" s="21">
        <v>44477</v>
      </c>
      <c r="O6922" s="17">
        <v>1.0500000000000001E-2</v>
      </c>
    </row>
    <row r="6923" spans="14:15" ht="12.65" customHeight="1" x14ac:dyDescent="0.25">
      <c r="N6923" s="21">
        <v>44481</v>
      </c>
      <c r="O6923" s="17">
        <v>1.06E-2</v>
      </c>
    </row>
    <row r="6924" spans="14:15" ht="12.65" customHeight="1" x14ac:dyDescent="0.25">
      <c r="N6924" s="21">
        <v>44482</v>
      </c>
      <c r="O6924" s="17">
        <v>1.0699999999999999E-2</v>
      </c>
    </row>
    <row r="6925" spans="14:15" ht="12.65" customHeight="1" x14ac:dyDescent="0.25">
      <c r="N6925" s="21">
        <v>44483</v>
      </c>
      <c r="O6925" s="17">
        <v>1.0699999999999999E-2</v>
      </c>
    </row>
    <row r="6926" spans="14:15" ht="12.65" customHeight="1" x14ac:dyDescent="0.25">
      <c r="N6926" s="21">
        <v>44484</v>
      </c>
      <c r="O6926" s="17">
        <v>1.0699999999999999E-2</v>
      </c>
    </row>
    <row r="6927" spans="14:15" ht="12.65" customHeight="1" x14ac:dyDescent="0.25">
      <c r="N6927" s="21">
        <v>44487</v>
      </c>
      <c r="O6927" s="17">
        <v>1.0800000000000001E-2</v>
      </c>
    </row>
    <row r="6928" spans="14:15" ht="12.65" customHeight="1" x14ac:dyDescent="0.25">
      <c r="N6928" s="21">
        <v>44488</v>
      </c>
      <c r="O6928" s="17">
        <v>1.09E-2</v>
      </c>
    </row>
    <row r="6929" spans="14:15" ht="12.65" customHeight="1" x14ac:dyDescent="0.25">
      <c r="N6929" s="21">
        <v>44489</v>
      </c>
      <c r="O6929" s="17">
        <v>1.09E-2</v>
      </c>
    </row>
    <row r="6930" spans="14:15" ht="12.65" customHeight="1" x14ac:dyDescent="0.25">
      <c r="N6930" s="21">
        <v>44490</v>
      </c>
      <c r="O6930" s="17">
        <v>1.09E-2</v>
      </c>
    </row>
    <row r="6931" spans="14:15" ht="12.65" customHeight="1" x14ac:dyDescent="0.25">
      <c r="N6931" s="21">
        <v>44491</v>
      </c>
      <c r="O6931" s="17">
        <v>1.09E-2</v>
      </c>
    </row>
    <row r="6932" spans="14:15" ht="12.65" customHeight="1" x14ac:dyDescent="0.25">
      <c r="N6932" s="21">
        <v>44494</v>
      </c>
      <c r="O6932" s="17">
        <v>1.09E-2</v>
      </c>
    </row>
    <row r="6933" spans="14:15" ht="12.65" customHeight="1" x14ac:dyDescent="0.25">
      <c r="N6933" s="21">
        <v>44495</v>
      </c>
      <c r="O6933" s="17">
        <v>1.09E-2</v>
      </c>
    </row>
    <row r="6934" spans="14:15" ht="12.65" customHeight="1" x14ac:dyDescent="0.25">
      <c r="N6934" s="21">
        <v>44496</v>
      </c>
      <c r="O6934" s="17">
        <v>1.0999999999999999E-2</v>
      </c>
    </row>
    <row r="6935" spans="14:15" ht="12.65" customHeight="1" x14ac:dyDescent="0.25">
      <c r="N6935" s="21">
        <v>44497</v>
      </c>
      <c r="O6935" s="17">
        <v>1.0999999999999999E-2</v>
      </c>
    </row>
    <row r="6936" spans="14:15" ht="12.65" customHeight="1" x14ac:dyDescent="0.25">
      <c r="N6936" s="21">
        <v>44498</v>
      </c>
      <c r="O6936" s="17">
        <v>1.12E-2</v>
      </c>
    </row>
    <row r="6937" spans="14:15" ht="12.65" customHeight="1" x14ac:dyDescent="0.25">
      <c r="N6937" s="21">
        <v>44501</v>
      </c>
      <c r="O6937" s="17">
        <v>1.12E-2</v>
      </c>
    </row>
    <row r="6938" spans="14:15" ht="12.65" customHeight="1" x14ac:dyDescent="0.25">
      <c r="N6938" s="21">
        <v>44502</v>
      </c>
      <c r="O6938" s="17">
        <v>1.12E-2</v>
      </c>
    </row>
    <row r="6939" spans="14:15" ht="12.65" customHeight="1" x14ac:dyDescent="0.25">
      <c r="N6939" s="21">
        <v>44503</v>
      </c>
      <c r="O6939" s="17">
        <v>1.12E-2</v>
      </c>
    </row>
    <row r="6940" spans="14:15" ht="12.65" customHeight="1" x14ac:dyDescent="0.25">
      <c r="N6940" s="21">
        <v>44504</v>
      </c>
      <c r="O6940" s="17">
        <v>1.1299999999999999E-2</v>
      </c>
    </row>
    <row r="6941" spans="14:15" ht="12.65" customHeight="1" x14ac:dyDescent="0.25">
      <c r="N6941" s="21">
        <v>44505</v>
      </c>
      <c r="O6941" s="17">
        <v>1.1299999999999999E-2</v>
      </c>
    </row>
    <row r="6942" spans="14:15" ht="12.65" customHeight="1" x14ac:dyDescent="0.25">
      <c r="N6942" s="21">
        <v>44508</v>
      </c>
      <c r="O6942" s="17">
        <v>1.14E-2</v>
      </c>
    </row>
    <row r="6943" spans="14:15" ht="12.65" customHeight="1" x14ac:dyDescent="0.25">
      <c r="N6943" s="21">
        <v>44509</v>
      </c>
      <c r="O6943" s="17">
        <v>1.14E-2</v>
      </c>
    </row>
    <row r="6944" spans="14:15" ht="12.65" customHeight="1" x14ac:dyDescent="0.25">
      <c r="N6944" s="21">
        <v>44510</v>
      </c>
      <c r="O6944" s="17">
        <v>1.15E-2</v>
      </c>
    </row>
    <row r="6945" spans="14:15" ht="12.65" customHeight="1" x14ac:dyDescent="0.25">
      <c r="N6945" s="21">
        <v>44511</v>
      </c>
      <c r="O6945" s="17">
        <v>1.15E-2</v>
      </c>
    </row>
    <row r="6946" spans="14:15" ht="12.65" customHeight="1" x14ac:dyDescent="0.25">
      <c r="N6946" s="21">
        <v>44512</v>
      </c>
      <c r="O6946" s="17">
        <v>1.15E-2</v>
      </c>
    </row>
    <row r="6947" spans="14:15" ht="12.65" customHeight="1" x14ac:dyDescent="0.25">
      <c r="N6947" s="21">
        <v>44515</v>
      </c>
      <c r="O6947" s="17">
        <v>1.15E-2</v>
      </c>
    </row>
    <row r="6948" spans="14:15" ht="12.65" customHeight="1" x14ac:dyDescent="0.25">
      <c r="N6948" s="21">
        <v>44516</v>
      </c>
      <c r="O6948" s="17">
        <v>1.15E-2</v>
      </c>
    </row>
    <row r="6949" spans="14:15" ht="12.65" customHeight="1" x14ac:dyDescent="0.25">
      <c r="N6949" s="21">
        <v>44517</v>
      </c>
      <c r="O6949" s="17">
        <v>1.15E-2</v>
      </c>
    </row>
    <row r="6950" spans="14:15" ht="12.65" customHeight="1" x14ac:dyDescent="0.25">
      <c r="N6950" s="21">
        <v>44518</v>
      </c>
      <c r="O6950" s="17">
        <v>1.15E-2</v>
      </c>
    </row>
    <row r="6951" spans="14:15" ht="12.65" customHeight="1" x14ac:dyDescent="0.25">
      <c r="N6951" s="21">
        <v>44519</v>
      </c>
      <c r="O6951" s="17">
        <v>1.17E-2</v>
      </c>
    </row>
    <row r="6952" spans="14:15" ht="12.65" customHeight="1" x14ac:dyDescent="0.25">
      <c r="N6952" s="21">
        <v>44522</v>
      </c>
      <c r="O6952" s="17">
        <v>1.18E-2</v>
      </c>
    </row>
    <row r="6953" spans="14:15" ht="12.65" customHeight="1" x14ac:dyDescent="0.25">
      <c r="N6953" s="21">
        <v>44523</v>
      </c>
      <c r="O6953" s="17">
        <v>1.1900000000000001E-2</v>
      </c>
    </row>
    <row r="6954" spans="14:15" ht="12.65" customHeight="1" x14ac:dyDescent="0.25">
      <c r="N6954" s="21">
        <v>44524</v>
      </c>
      <c r="O6954" s="17">
        <v>1.2E-2</v>
      </c>
    </row>
    <row r="6955" spans="14:15" ht="12.65" customHeight="1" x14ac:dyDescent="0.25">
      <c r="N6955" s="21">
        <v>44525</v>
      </c>
      <c r="O6955" s="17">
        <v>1.2500000000000001E-2</v>
      </c>
    </row>
    <row r="6956" spans="14:15" ht="12.65" customHeight="1" x14ac:dyDescent="0.25">
      <c r="N6956" s="21">
        <v>44526</v>
      </c>
      <c r="O6956" s="17">
        <v>1.2500000000000001E-2</v>
      </c>
    </row>
    <row r="6957" spans="14:15" ht="12.65" customHeight="1" x14ac:dyDescent="0.25">
      <c r="N6957" s="21">
        <v>44529</v>
      </c>
      <c r="O6957" s="17">
        <v>1.2500000000000001E-2</v>
      </c>
    </row>
    <row r="6958" spans="14:15" ht="12.65" customHeight="1" x14ac:dyDescent="0.25">
      <c r="N6958" s="21">
        <v>44530</v>
      </c>
      <c r="O6958" s="17">
        <v>1.26E-2</v>
      </c>
    </row>
    <row r="6959" spans="14:15" ht="12.65" customHeight="1" x14ac:dyDescent="0.25">
      <c r="N6959" s="21">
        <v>44531</v>
      </c>
      <c r="O6959" s="17">
        <v>1.26E-2</v>
      </c>
    </row>
    <row r="6960" spans="14:15" ht="12.65" customHeight="1" x14ac:dyDescent="0.25">
      <c r="N6960" s="21">
        <v>44532</v>
      </c>
      <c r="O6960" s="17">
        <v>1.26E-2</v>
      </c>
    </row>
    <row r="6961" spans="14:15" ht="12.65" customHeight="1" x14ac:dyDescent="0.25">
      <c r="N6961" s="21">
        <v>44533</v>
      </c>
      <c r="O6961" s="17">
        <v>1.2699999999999999E-2</v>
      </c>
    </row>
    <row r="6962" spans="14:15" ht="12.65" customHeight="1" x14ac:dyDescent="0.25">
      <c r="N6962" s="21">
        <v>44536</v>
      </c>
      <c r="O6962" s="17">
        <v>1.2699999999999999E-2</v>
      </c>
    </row>
    <row r="6963" spans="14:15" ht="12.65" customHeight="1" x14ac:dyDescent="0.25">
      <c r="N6963" s="21">
        <v>44537</v>
      </c>
      <c r="O6963" s="17">
        <v>1.2699999999999999E-2</v>
      </c>
    </row>
    <row r="6964" spans="14:15" ht="12.65" customHeight="1" x14ac:dyDescent="0.25">
      <c r="N6964" s="21">
        <v>44538</v>
      </c>
      <c r="O6964" s="17">
        <v>1.2699999999999999E-2</v>
      </c>
    </row>
    <row r="6965" spans="14:15" ht="12.65" customHeight="1" x14ac:dyDescent="0.25">
      <c r="N6965" s="21">
        <v>44539</v>
      </c>
      <c r="O6965" s="17">
        <v>1.2699999999999999E-2</v>
      </c>
    </row>
    <row r="6966" spans="14:15" ht="12.65" customHeight="1" x14ac:dyDescent="0.25">
      <c r="N6966" s="21">
        <v>44540</v>
      </c>
      <c r="O6966" s="17">
        <v>1.2699999999999999E-2</v>
      </c>
    </row>
    <row r="6967" spans="14:15" ht="12.65" customHeight="1" x14ac:dyDescent="0.25">
      <c r="N6967" s="21">
        <v>44543</v>
      </c>
      <c r="O6967" s="17">
        <v>1.2699999999999999E-2</v>
      </c>
    </row>
    <row r="6968" spans="14:15" ht="12.65" customHeight="1" x14ac:dyDescent="0.25">
      <c r="N6968" s="21">
        <v>44544</v>
      </c>
      <c r="O6968" s="17">
        <v>1.2699999999999999E-2</v>
      </c>
    </row>
    <row r="6969" spans="14:15" ht="12.65" customHeight="1" x14ac:dyDescent="0.25">
      <c r="N6969" s="21">
        <v>44545</v>
      </c>
      <c r="O6969" s="17">
        <v>1.2699999999999999E-2</v>
      </c>
    </row>
    <row r="6970" spans="14:15" ht="12.65" customHeight="1" x14ac:dyDescent="0.25">
      <c r="N6970" s="21">
        <v>44546</v>
      </c>
      <c r="O6970" s="17">
        <v>1.2699999999999999E-2</v>
      </c>
    </row>
    <row r="6971" spans="14:15" ht="12.65" customHeight="1" x14ac:dyDescent="0.25">
      <c r="N6971" s="21">
        <v>44547</v>
      </c>
      <c r="O6971" s="17">
        <v>1.2699999999999999E-2</v>
      </c>
    </row>
    <row r="6972" spans="14:15" ht="12.65" customHeight="1" x14ac:dyDescent="0.25">
      <c r="N6972" s="21">
        <v>44550</v>
      </c>
      <c r="O6972" s="17">
        <v>1.2699999999999999E-2</v>
      </c>
    </row>
    <row r="6973" spans="14:15" ht="12.65" customHeight="1" x14ac:dyDescent="0.25">
      <c r="N6973" s="21">
        <v>44551</v>
      </c>
      <c r="O6973" s="17">
        <v>1.2699999999999999E-2</v>
      </c>
    </row>
    <row r="6974" spans="14:15" ht="12.65" customHeight="1" x14ac:dyDescent="0.25">
      <c r="N6974" s="21">
        <v>44552</v>
      </c>
      <c r="O6974" s="17">
        <v>1.2699999999999999E-2</v>
      </c>
    </row>
    <row r="6975" spans="14:15" ht="12.65" customHeight="1" x14ac:dyDescent="0.25">
      <c r="N6975" s="21">
        <v>44553</v>
      </c>
      <c r="O6975" s="17">
        <v>1.2699999999999999E-2</v>
      </c>
    </row>
    <row r="6976" spans="14:15" ht="12.65" customHeight="1" x14ac:dyDescent="0.25">
      <c r="N6976" s="21">
        <v>44554</v>
      </c>
      <c r="O6976" s="17">
        <v>1.2699999999999999E-2</v>
      </c>
    </row>
    <row r="6977" spans="14:15" ht="12.65" customHeight="1" x14ac:dyDescent="0.25">
      <c r="N6977" s="21">
        <v>44557</v>
      </c>
      <c r="O6977" s="17">
        <v>1.2800000000000001E-2</v>
      </c>
    </row>
    <row r="6978" spans="14:15" ht="12.65" customHeight="1" x14ac:dyDescent="0.25">
      <c r="N6978" s="21">
        <v>44558</v>
      </c>
      <c r="O6978" s="17">
        <v>1.2800000000000001E-2</v>
      </c>
    </row>
    <row r="6979" spans="14:15" ht="12.65" customHeight="1" x14ac:dyDescent="0.25">
      <c r="N6979" s="21">
        <v>44559</v>
      </c>
      <c r="O6979" s="17">
        <v>1.2800000000000001E-2</v>
      </c>
    </row>
    <row r="6980" spans="14:15" ht="12.65" customHeight="1" x14ac:dyDescent="0.25">
      <c r="N6980" s="21">
        <v>44560</v>
      </c>
      <c r="O6980" s="17">
        <v>1.29E-2</v>
      </c>
    </row>
    <row r="6981" spans="14:15" ht="12.65" customHeight="1" x14ac:dyDescent="0.25">
      <c r="N6981" s="21">
        <v>44561</v>
      </c>
      <c r="O6981" s="17">
        <v>1.29E-2</v>
      </c>
    </row>
    <row r="6982" spans="14:15" ht="12.65" customHeight="1" x14ac:dyDescent="0.25">
      <c r="N6982" s="21">
        <v>44564</v>
      </c>
      <c r="O6982" s="17">
        <v>1.2999999999999999E-2</v>
      </c>
    </row>
    <row r="6983" spans="14:15" ht="12.65" customHeight="1" x14ac:dyDescent="0.25">
      <c r="N6983" s="21">
        <v>44565</v>
      </c>
      <c r="O6983" s="17">
        <v>1.2999999999999999E-2</v>
      </c>
    </row>
    <row r="6984" spans="14:15" ht="12.65" customHeight="1" x14ac:dyDescent="0.25">
      <c r="N6984" s="21">
        <v>44566</v>
      </c>
      <c r="O6984" s="17">
        <v>1.2999999999999999E-2</v>
      </c>
    </row>
    <row r="6985" spans="14:15" ht="12.65" customHeight="1" x14ac:dyDescent="0.25">
      <c r="N6985" s="21">
        <v>44567</v>
      </c>
      <c r="O6985" s="17">
        <v>1.2999999999999999E-2</v>
      </c>
    </row>
    <row r="6986" spans="14:15" ht="12.65" customHeight="1" x14ac:dyDescent="0.25">
      <c r="N6986" s="21">
        <v>44568</v>
      </c>
      <c r="O6986" s="17">
        <v>1.2999999999999999E-2</v>
      </c>
    </row>
    <row r="6987" spans="14:15" ht="12.65" customHeight="1" x14ac:dyDescent="0.25">
      <c r="N6987" s="21">
        <v>44571</v>
      </c>
      <c r="O6987" s="17">
        <v>1.2999999999999999E-2</v>
      </c>
    </row>
    <row r="6988" spans="14:15" ht="12.65" customHeight="1" x14ac:dyDescent="0.25">
      <c r="N6988" s="21">
        <v>44572</v>
      </c>
      <c r="O6988" s="17">
        <v>1.2999999999999999E-2</v>
      </c>
    </row>
    <row r="6989" spans="14:15" ht="12.65" customHeight="1" x14ac:dyDescent="0.25">
      <c r="N6989" s="21">
        <v>44573</v>
      </c>
      <c r="O6989" s="17">
        <v>1.3100000000000001E-2</v>
      </c>
    </row>
    <row r="6990" spans="14:15" ht="12.65" customHeight="1" x14ac:dyDescent="0.25">
      <c r="N6990" s="21">
        <v>44574</v>
      </c>
      <c r="O6990" s="17">
        <v>1.35E-2</v>
      </c>
    </row>
    <row r="6991" spans="14:15" ht="12.65" customHeight="1" x14ac:dyDescent="0.25">
      <c r="N6991" s="21">
        <v>44575</v>
      </c>
      <c r="O6991" s="17">
        <v>1.43E-2</v>
      </c>
    </row>
    <row r="6992" spans="14:15" ht="12.65" customHeight="1" x14ac:dyDescent="0.25">
      <c r="N6992" s="21">
        <v>44578</v>
      </c>
      <c r="O6992" s="17">
        <v>1.44E-2</v>
      </c>
    </row>
    <row r="6993" spans="14:15" ht="12.65" customHeight="1" x14ac:dyDescent="0.25">
      <c r="N6993" s="21">
        <v>44579</v>
      </c>
      <c r="O6993" s="17">
        <v>1.4500000000000001E-2</v>
      </c>
    </row>
    <row r="6994" spans="14:15" ht="12.65" customHeight="1" x14ac:dyDescent="0.25">
      <c r="N6994" s="21">
        <v>44580</v>
      </c>
      <c r="O6994" s="17">
        <v>1.46E-2</v>
      </c>
    </row>
    <row r="6995" spans="14:15" ht="12.65" customHeight="1" x14ac:dyDescent="0.25">
      <c r="N6995" s="21">
        <v>44581</v>
      </c>
      <c r="O6995" s="17">
        <v>1.46E-2</v>
      </c>
    </row>
    <row r="6996" spans="14:15" ht="12.65" customHeight="1" x14ac:dyDescent="0.25">
      <c r="N6996" s="21">
        <v>44582</v>
      </c>
      <c r="O6996" s="17">
        <v>1.46E-2</v>
      </c>
    </row>
    <row r="6997" spans="14:15" ht="12.65" customHeight="1" x14ac:dyDescent="0.25">
      <c r="N6997" s="21">
        <v>44585</v>
      </c>
      <c r="O6997" s="17">
        <v>1.46E-2</v>
      </c>
    </row>
    <row r="6998" spans="14:15" ht="12.65" customHeight="1" x14ac:dyDescent="0.25">
      <c r="N6998" s="21">
        <v>44586</v>
      </c>
      <c r="O6998" s="17">
        <v>1.4800000000000001E-2</v>
      </c>
    </row>
    <row r="6999" spans="14:15" ht="12.65" customHeight="1" x14ac:dyDescent="0.25">
      <c r="N6999" s="21">
        <v>44587</v>
      </c>
      <c r="O6999" s="17">
        <v>1.49E-2</v>
      </c>
    </row>
    <row r="7000" spans="14:15" ht="12.65" customHeight="1" x14ac:dyDescent="0.25">
      <c r="N7000" s="21">
        <v>44588</v>
      </c>
      <c r="O7000" s="17">
        <v>1.4999999999999999E-2</v>
      </c>
    </row>
    <row r="7001" spans="14:15" ht="12.65" customHeight="1" x14ac:dyDescent="0.25">
      <c r="N7001" s="21">
        <v>44589</v>
      </c>
      <c r="O7001" s="17">
        <v>1.4999999999999999E-2</v>
      </c>
    </row>
    <row r="7002" spans="14:15" ht="12.65" customHeight="1" x14ac:dyDescent="0.25">
      <c r="N7002" s="21">
        <v>44595</v>
      </c>
      <c r="O7002" s="17">
        <v>1.4999999999999999E-2</v>
      </c>
    </row>
    <row r="7003" spans="14:15" ht="12.65" customHeight="1" x14ac:dyDescent="0.25">
      <c r="N7003" s="21">
        <v>44596</v>
      </c>
      <c r="O7003" s="17">
        <v>1.4999999999999999E-2</v>
      </c>
    </row>
    <row r="7004" spans="14:15" ht="12.65" customHeight="1" x14ac:dyDescent="0.25">
      <c r="N7004" s="21">
        <v>44599</v>
      </c>
      <c r="O7004" s="17">
        <v>1.4999999999999999E-2</v>
      </c>
    </row>
    <row r="7005" spans="14:15" ht="12.65" customHeight="1" x14ac:dyDescent="0.25">
      <c r="N7005" s="21">
        <v>44600</v>
      </c>
      <c r="O7005" s="17">
        <v>1.4999999999999999E-2</v>
      </c>
    </row>
    <row r="7006" spans="14:15" ht="12.65" customHeight="1" x14ac:dyDescent="0.25">
      <c r="N7006" s="21">
        <v>44601</v>
      </c>
      <c r="O7006" s="17">
        <v>1.4999999999999999E-2</v>
      </c>
    </row>
    <row r="7007" spans="14:15" ht="12.65" customHeight="1" x14ac:dyDescent="0.25">
      <c r="N7007" s="21">
        <v>44602</v>
      </c>
      <c r="O7007" s="17">
        <v>1.4999999999999999E-2</v>
      </c>
    </row>
    <row r="7008" spans="14:15" ht="12.65" customHeight="1" x14ac:dyDescent="0.25">
      <c r="N7008" s="21">
        <v>44603</v>
      </c>
      <c r="O7008" s="17">
        <v>1.4999999999999999E-2</v>
      </c>
    </row>
    <row r="7009" spans="14:15" ht="12.65" customHeight="1" x14ac:dyDescent="0.25">
      <c r="N7009" s="21">
        <v>44606</v>
      </c>
      <c r="O7009" s="17">
        <v>1.4999999999999999E-2</v>
      </c>
    </row>
    <row r="7010" spans="14:15" ht="12.65" customHeight="1" x14ac:dyDescent="0.25">
      <c r="N7010" s="21">
        <v>44607</v>
      </c>
      <c r="O7010" s="17">
        <v>1.4999999999999999E-2</v>
      </c>
    </row>
    <row r="7011" spans="14:15" ht="12.65" customHeight="1" x14ac:dyDescent="0.25">
      <c r="N7011" s="21">
        <v>44608</v>
      </c>
      <c r="O7011" s="17">
        <v>1.4999999999999999E-2</v>
      </c>
    </row>
    <row r="7012" spans="14:15" ht="12.65" customHeight="1" x14ac:dyDescent="0.25">
      <c r="N7012" s="21">
        <v>44609</v>
      </c>
      <c r="O7012" s="17">
        <v>1.4999999999999999E-2</v>
      </c>
    </row>
    <row r="7013" spans="14:15" ht="12.65" customHeight="1" x14ac:dyDescent="0.25">
      <c r="N7013" s="21">
        <v>44610</v>
      </c>
      <c r="O7013" s="17">
        <v>1.4999999999999999E-2</v>
      </c>
    </row>
    <row r="7014" spans="14:15" ht="12.65" customHeight="1" x14ac:dyDescent="0.25">
      <c r="N7014" s="21">
        <v>44613</v>
      </c>
      <c r="O7014" s="17">
        <v>1.4999999999999999E-2</v>
      </c>
    </row>
    <row r="7015" spans="14:15" ht="12.65" customHeight="1" x14ac:dyDescent="0.25">
      <c r="N7015" s="21">
        <v>44614</v>
      </c>
      <c r="O7015" s="17">
        <v>1.4999999999999999E-2</v>
      </c>
    </row>
    <row r="7016" spans="14:15" ht="12.65" customHeight="1" x14ac:dyDescent="0.25">
      <c r="N7016" s="21">
        <v>44615</v>
      </c>
      <c r="O7016" s="17">
        <v>1.4999999999999999E-2</v>
      </c>
    </row>
    <row r="7017" spans="14:15" ht="12.65" customHeight="1" x14ac:dyDescent="0.25">
      <c r="N7017" s="21">
        <v>44616</v>
      </c>
      <c r="O7017" s="17">
        <v>1.4999999999999999E-2</v>
      </c>
    </row>
    <row r="7018" spans="14:15" ht="12.65" customHeight="1" x14ac:dyDescent="0.25">
      <c r="N7018" s="21">
        <v>44617</v>
      </c>
      <c r="O7018" s="17">
        <v>1.4999999999999999E-2</v>
      </c>
    </row>
    <row r="7019" spans="14:15" ht="12.65" customHeight="1" x14ac:dyDescent="0.25">
      <c r="N7019" s="21">
        <v>44620</v>
      </c>
      <c r="O7019" s="17">
        <v>1.4999999999999999E-2</v>
      </c>
    </row>
    <row r="7020" spans="14:15" ht="12.65" customHeight="1" x14ac:dyDescent="0.25">
      <c r="N7020" s="21">
        <v>44622</v>
      </c>
      <c r="O7020" s="17">
        <v>1.4999999999999999E-2</v>
      </c>
    </row>
    <row r="7021" spans="14:15" ht="12.65" customHeight="1" x14ac:dyDescent="0.25">
      <c r="N7021" s="21">
        <v>44623</v>
      </c>
      <c r="O7021" s="17">
        <v>1.4999999999999999E-2</v>
      </c>
    </row>
    <row r="7022" spans="14:15" ht="12.65" customHeight="1" x14ac:dyDescent="0.25">
      <c r="N7022" s="21">
        <v>44624</v>
      </c>
      <c r="O7022" s="17">
        <v>1.4999999999999999E-2</v>
      </c>
    </row>
    <row r="7023" spans="14:15" ht="12.65" customHeight="1" x14ac:dyDescent="0.25">
      <c r="N7023" s="21">
        <v>44627</v>
      </c>
      <c r="O7023" s="17">
        <v>1.4999999999999999E-2</v>
      </c>
    </row>
    <row r="7024" spans="14:15" ht="12.65" customHeight="1" x14ac:dyDescent="0.25">
      <c r="N7024" s="21">
        <v>44628</v>
      </c>
      <c r="O7024" s="17">
        <v>1.4999999999999999E-2</v>
      </c>
    </row>
    <row r="7025" spans="14:15" ht="12.65" customHeight="1" x14ac:dyDescent="0.25">
      <c r="N7025" s="21">
        <v>44630</v>
      </c>
      <c r="O7025" s="17">
        <v>1.4999999999999999E-2</v>
      </c>
    </row>
    <row r="7026" spans="14:15" ht="12.65" customHeight="1" x14ac:dyDescent="0.25">
      <c r="N7026" s="21">
        <v>44631</v>
      </c>
      <c r="O7026" s="17">
        <v>1.4999999999999999E-2</v>
      </c>
    </row>
    <row r="7027" spans="14:15" ht="12.65" customHeight="1" x14ac:dyDescent="0.25">
      <c r="N7027" s="21">
        <v>44634</v>
      </c>
      <c r="O7027" s="17">
        <v>1.4999999999999999E-2</v>
      </c>
    </row>
    <row r="7028" spans="14:15" ht="12.65" customHeight="1" x14ac:dyDescent="0.25">
      <c r="N7028" s="21">
        <v>44635</v>
      </c>
      <c r="O7028" s="17">
        <v>1.4999999999999999E-2</v>
      </c>
    </row>
    <row r="7029" spans="14:15" ht="12.65" customHeight="1" x14ac:dyDescent="0.25">
      <c r="N7029" s="21">
        <v>44636</v>
      </c>
      <c r="O7029" s="17">
        <v>1.4999999999999999E-2</v>
      </c>
    </row>
    <row r="7030" spans="14:15" ht="12.65" customHeight="1" x14ac:dyDescent="0.25">
      <c r="N7030" s="21">
        <v>44637</v>
      </c>
      <c r="O7030" s="17">
        <v>1.4999999999999999E-2</v>
      </c>
    </row>
    <row r="7031" spans="14:15" ht="12.65" customHeight="1" x14ac:dyDescent="0.25">
      <c r="N7031" s="21">
        <v>44638</v>
      </c>
      <c r="O7031" s="17">
        <v>1.4999999999999999E-2</v>
      </c>
    </row>
    <row r="7032" spans="14:15" ht="12.65" customHeight="1" x14ac:dyDescent="0.25">
      <c r="N7032" s="21">
        <v>44641</v>
      </c>
      <c r="O7032" s="17">
        <v>1.4999999999999999E-2</v>
      </c>
    </row>
    <row r="7033" spans="14:15" ht="12.65" customHeight="1" x14ac:dyDescent="0.25">
      <c r="N7033" s="21">
        <v>44642</v>
      </c>
      <c r="O7033" s="17">
        <v>1.4999999999999999E-2</v>
      </c>
    </row>
    <row r="7034" spans="14:15" ht="12.65" customHeight="1" x14ac:dyDescent="0.25">
      <c r="N7034" s="21">
        <v>44643</v>
      </c>
      <c r="O7034" s="17">
        <v>1.4999999999999999E-2</v>
      </c>
    </row>
    <row r="7035" spans="14:15" ht="12.65" customHeight="1" x14ac:dyDescent="0.25">
      <c r="N7035" s="21">
        <v>44644</v>
      </c>
      <c r="O7035" s="17">
        <v>1.5100000000000001E-2</v>
      </c>
    </row>
    <row r="7036" spans="14:15" ht="12.65" customHeight="1" x14ac:dyDescent="0.25">
      <c r="N7036" s="21">
        <v>44645</v>
      </c>
      <c r="O7036" s="17">
        <v>1.5100000000000001E-2</v>
      </c>
    </row>
    <row r="7037" spans="14:15" ht="12.65" customHeight="1" x14ac:dyDescent="0.25">
      <c r="N7037" s="21">
        <v>44648</v>
      </c>
      <c r="O7037" s="17">
        <v>1.5100000000000001E-2</v>
      </c>
    </row>
    <row r="7038" spans="14:15" ht="12.65" customHeight="1" x14ac:dyDescent="0.25">
      <c r="N7038" s="21">
        <v>44649</v>
      </c>
      <c r="O7038" s="17">
        <v>1.5100000000000001E-2</v>
      </c>
    </row>
    <row r="7039" spans="14:15" ht="12.65" customHeight="1" x14ac:dyDescent="0.25">
      <c r="N7039" s="21">
        <v>44650</v>
      </c>
      <c r="O7039" s="17">
        <v>1.5100000000000001E-2</v>
      </c>
    </row>
    <row r="7040" spans="14:15" ht="12.65" customHeight="1" x14ac:dyDescent="0.25">
      <c r="N7040" s="21">
        <v>44651</v>
      </c>
      <c r="O7040" s="17">
        <v>1.5100000000000001E-2</v>
      </c>
    </row>
    <row r="7041" spans="14:15" ht="12.65" customHeight="1" x14ac:dyDescent="0.25">
      <c r="N7041" s="21">
        <v>44652</v>
      </c>
      <c r="O7041" s="17">
        <v>1.5100000000000001E-2</v>
      </c>
    </row>
    <row r="7042" spans="14:15" ht="12.65" customHeight="1" x14ac:dyDescent="0.25">
      <c r="N7042" s="21">
        <v>44655</v>
      </c>
      <c r="O7042" s="17">
        <v>1.5100000000000001E-2</v>
      </c>
    </row>
    <row r="7043" spans="14:15" ht="12.65" customHeight="1" x14ac:dyDescent="0.25">
      <c r="N7043" s="21">
        <v>44656</v>
      </c>
      <c r="O7043" s="17">
        <v>1.5100000000000001E-2</v>
      </c>
    </row>
    <row r="7044" spans="14:15" ht="12.65" customHeight="1" x14ac:dyDescent="0.25">
      <c r="N7044" s="21">
        <v>44657</v>
      </c>
      <c r="O7044" s="17">
        <v>1.5100000000000001E-2</v>
      </c>
    </row>
    <row r="7045" spans="14:15" ht="12.65" customHeight="1" x14ac:dyDescent="0.25">
      <c r="N7045" s="21">
        <v>44658</v>
      </c>
      <c r="O7045" s="17">
        <v>1.5100000000000001E-2</v>
      </c>
    </row>
    <row r="7046" spans="14:15" ht="12.65" customHeight="1" x14ac:dyDescent="0.25">
      <c r="N7046" s="21">
        <v>44659</v>
      </c>
      <c r="O7046" s="17">
        <v>1.5100000000000001E-2</v>
      </c>
    </row>
    <row r="7047" spans="14:15" ht="12.65" customHeight="1" x14ac:dyDescent="0.25">
      <c r="N7047" s="21">
        <v>44662</v>
      </c>
      <c r="O7047" s="17">
        <v>1.5100000000000001E-2</v>
      </c>
    </row>
    <row r="7048" spans="14:15" ht="12.65" customHeight="1" x14ac:dyDescent="0.25">
      <c r="N7048" s="21">
        <v>44663</v>
      </c>
      <c r="O7048" s="17">
        <v>1.5100000000000001E-2</v>
      </c>
    </row>
    <row r="7049" spans="14:15" ht="12.65" customHeight="1" x14ac:dyDescent="0.25">
      <c r="N7049" s="21">
        <v>44664</v>
      </c>
      <c r="O7049" s="17">
        <v>1.5100000000000001E-2</v>
      </c>
    </row>
    <row r="7050" spans="14:15" ht="12.65" customHeight="1" x14ac:dyDescent="0.25">
      <c r="N7050" s="21">
        <v>44665</v>
      </c>
      <c r="O7050" s="17">
        <v>1.72E-2</v>
      </c>
    </row>
    <row r="7051" spans="14:15" ht="12.65" customHeight="1" x14ac:dyDescent="0.25">
      <c r="N7051" s="21">
        <v>44666</v>
      </c>
      <c r="O7051" s="17">
        <v>1.72E-2</v>
      </c>
    </row>
    <row r="7052" spans="14:15" ht="12.65" customHeight="1" x14ac:dyDescent="0.25">
      <c r="N7052" s="21">
        <v>44669</v>
      </c>
      <c r="O7052" s="17">
        <v>1.72E-2</v>
      </c>
    </row>
    <row r="7053" spans="14:15" ht="12.65" customHeight="1" x14ac:dyDescent="0.25">
      <c r="N7053" s="21">
        <v>44670</v>
      </c>
      <c r="O7053" s="17">
        <v>1.72E-2</v>
      </c>
    </row>
    <row r="7054" spans="14:15" ht="12.65" customHeight="1" x14ac:dyDescent="0.25">
      <c r="N7054" s="21">
        <v>44671</v>
      </c>
      <c r="O7054" s="17">
        <v>1.72E-2</v>
      </c>
    </row>
    <row r="7055" spans="14:15" ht="12.65" customHeight="1" x14ac:dyDescent="0.25">
      <c r="N7055" s="21">
        <v>44672</v>
      </c>
      <c r="O7055" s="17">
        <v>1.72E-2</v>
      </c>
    </row>
    <row r="7056" spans="14:15" ht="12.65" customHeight="1" x14ac:dyDescent="0.25">
      <c r="N7056" s="21">
        <v>44673</v>
      </c>
      <c r="O7056" s="17">
        <v>1.72E-2</v>
      </c>
    </row>
    <row r="7057" spans="14:15" ht="12.65" customHeight="1" x14ac:dyDescent="0.25">
      <c r="N7057" s="21">
        <v>44676</v>
      </c>
      <c r="O7057" s="17">
        <v>1.72E-2</v>
      </c>
    </row>
    <row r="7058" spans="14:15" ht="12.65" customHeight="1" x14ac:dyDescent="0.25">
      <c r="N7058" s="21">
        <v>44677</v>
      </c>
      <c r="O7058" s="17">
        <v>1.72E-2</v>
      </c>
    </row>
    <row r="7059" spans="14:15" ht="12.65" customHeight="1" x14ac:dyDescent="0.25">
      <c r="N7059" s="21">
        <v>44678</v>
      </c>
      <c r="O7059" s="17">
        <v>1.72E-2</v>
      </c>
    </row>
    <row r="7060" spans="14:15" ht="12.65" customHeight="1" x14ac:dyDescent="0.25">
      <c r="N7060" s="21">
        <v>44679</v>
      </c>
      <c r="O7060" s="17">
        <v>1.72E-2</v>
      </c>
    </row>
    <row r="7061" spans="14:15" ht="12.65" customHeight="1" x14ac:dyDescent="0.25">
      <c r="N7061" s="21">
        <v>44680</v>
      </c>
      <c r="O7061" s="17">
        <v>1.72E-2</v>
      </c>
    </row>
    <row r="7062" spans="14:15" ht="12.65" customHeight="1" x14ac:dyDescent="0.25">
      <c r="N7062" s="21">
        <v>44683</v>
      </c>
      <c r="O7062" s="17">
        <v>1.72E-2</v>
      </c>
    </row>
    <row r="7063" spans="14:15" ht="12.65" customHeight="1" x14ac:dyDescent="0.25">
      <c r="N7063" s="21">
        <v>44684</v>
      </c>
      <c r="O7063" s="17">
        <v>1.72E-2</v>
      </c>
    </row>
    <row r="7064" spans="14:15" ht="12.65" customHeight="1" x14ac:dyDescent="0.25">
      <c r="N7064" s="21">
        <v>44685</v>
      </c>
      <c r="O7064" s="17">
        <v>1.72E-2</v>
      </c>
    </row>
    <row r="7065" spans="14:15" ht="12.65" customHeight="1" x14ac:dyDescent="0.25">
      <c r="N7065" s="21">
        <v>44687</v>
      </c>
      <c r="O7065" s="17">
        <v>1.72E-2</v>
      </c>
    </row>
    <row r="7066" spans="14:15" ht="12.65" customHeight="1" x14ac:dyDescent="0.25">
      <c r="N7066" s="21">
        <v>44690</v>
      </c>
      <c r="O7066" s="17">
        <v>1.72E-2</v>
      </c>
    </row>
    <row r="7067" spans="14:15" ht="12.65" customHeight="1" x14ac:dyDescent="0.25">
      <c r="N7067" s="21">
        <v>44691</v>
      </c>
      <c r="O7067" s="17">
        <v>1.72E-2</v>
      </c>
    </row>
    <row r="7068" spans="14:15" ht="12.65" customHeight="1" x14ac:dyDescent="0.25">
      <c r="N7068" s="21">
        <v>44692</v>
      </c>
      <c r="O7068" s="17">
        <v>1.72E-2</v>
      </c>
    </row>
    <row r="7069" spans="14:15" ht="12.65" customHeight="1" x14ac:dyDescent="0.25">
      <c r="N7069" s="21">
        <v>44693</v>
      </c>
      <c r="O7069" s="17">
        <v>1.72E-2</v>
      </c>
    </row>
    <row r="7070" spans="14:15" ht="12.65" customHeight="1" x14ac:dyDescent="0.25">
      <c r="N7070" s="21">
        <v>44694</v>
      </c>
      <c r="O7070" s="17">
        <v>1.72E-2</v>
      </c>
    </row>
    <row r="7071" spans="14:15" ht="12.65" customHeight="1" x14ac:dyDescent="0.25">
      <c r="N7071" s="21">
        <v>44697</v>
      </c>
      <c r="O7071" s="17">
        <v>1.72E-2</v>
      </c>
    </row>
    <row r="7072" spans="14:15" ht="12.65" customHeight="1" x14ac:dyDescent="0.25">
      <c r="N7072" s="21">
        <v>44698</v>
      </c>
      <c r="O7072" s="17">
        <v>1.72E-2</v>
      </c>
    </row>
    <row r="7073" spans="14:15" ht="12.65" customHeight="1" x14ac:dyDescent="0.25">
      <c r="N7073" s="21">
        <v>44699</v>
      </c>
      <c r="O7073" s="17">
        <v>1.72E-2</v>
      </c>
    </row>
    <row r="7074" spans="14:15" ht="12.65" customHeight="1" x14ac:dyDescent="0.25">
      <c r="N7074" s="21">
        <v>44700</v>
      </c>
      <c r="O7074" s="17">
        <v>1.72E-2</v>
      </c>
    </row>
    <row r="7075" spans="14:15" ht="12.65" customHeight="1" x14ac:dyDescent="0.25">
      <c r="N7075" s="21">
        <v>44701</v>
      </c>
      <c r="O7075" s="17">
        <v>1.72E-2</v>
      </c>
    </row>
    <row r="7076" spans="14:15" ht="12.65" customHeight="1" x14ac:dyDescent="0.25">
      <c r="N7076" s="21">
        <v>44704</v>
      </c>
      <c r="O7076" s="17">
        <v>1.7500000000000002E-2</v>
      </c>
    </row>
    <row r="7077" spans="14:15" ht="12.65" customHeight="1" x14ac:dyDescent="0.25">
      <c r="N7077" s="21">
        <v>44705</v>
      </c>
      <c r="O7077" s="17">
        <v>1.7500000000000002E-2</v>
      </c>
    </row>
    <row r="7078" spans="14:15" ht="12.65" customHeight="1" x14ac:dyDescent="0.25">
      <c r="N7078" s="21">
        <v>44706</v>
      </c>
      <c r="O7078" s="17">
        <v>1.7500000000000002E-2</v>
      </c>
    </row>
    <row r="7079" spans="14:15" ht="12.65" customHeight="1" x14ac:dyDescent="0.25">
      <c r="N7079" s="21">
        <v>44707</v>
      </c>
      <c r="O7079" s="17">
        <v>1.9599999999999999E-2</v>
      </c>
    </row>
    <row r="7080" spans="14:15" ht="12.65" customHeight="1" x14ac:dyDescent="0.25">
      <c r="N7080" s="21">
        <v>44708</v>
      </c>
      <c r="O7080" s="17">
        <v>1.9599999999999999E-2</v>
      </c>
    </row>
    <row r="7081" spans="14:15" ht="12.65" customHeight="1" x14ac:dyDescent="0.25">
      <c r="N7081" s="21">
        <v>44711</v>
      </c>
      <c r="O7081" s="17">
        <v>1.9599999999999999E-2</v>
      </c>
    </row>
    <row r="7082" spans="14:15" ht="12.65" customHeight="1" x14ac:dyDescent="0.25">
      <c r="N7082" s="21">
        <v>44712</v>
      </c>
      <c r="O7082" s="17">
        <v>1.9599999999999999E-2</v>
      </c>
    </row>
    <row r="7083" spans="14:15" ht="12.65" customHeight="1" x14ac:dyDescent="0.25">
      <c r="N7083" s="21">
        <v>44714</v>
      </c>
      <c r="O7083" s="17">
        <v>1.9599999999999999E-2</v>
      </c>
    </row>
    <row r="7084" spans="14:15" ht="12.65" customHeight="1" x14ac:dyDescent="0.25">
      <c r="N7084" s="21">
        <v>44715</v>
      </c>
      <c r="O7084" s="17">
        <v>1.9599999999999999E-2</v>
      </c>
    </row>
    <row r="7085" spans="14:15" ht="12.65" customHeight="1" x14ac:dyDescent="0.25">
      <c r="N7085" s="21">
        <v>44719</v>
      </c>
      <c r="O7085" s="17">
        <v>1.9599999999999999E-2</v>
      </c>
    </row>
    <row r="7086" spans="14:15" ht="12.65" customHeight="1" x14ac:dyDescent="0.25">
      <c r="N7086" s="21">
        <v>44720</v>
      </c>
      <c r="O7086" s="17">
        <v>1.9599999999999999E-2</v>
      </c>
    </row>
    <row r="7087" spans="14:15" ht="12.65" customHeight="1" x14ac:dyDescent="0.25">
      <c r="N7087" s="21">
        <v>44721</v>
      </c>
      <c r="O7087" s="17">
        <v>1.9599999999999999E-2</v>
      </c>
    </row>
    <row r="7088" spans="14:15" ht="12.65" customHeight="1" x14ac:dyDescent="0.25">
      <c r="N7088" s="21">
        <v>44722</v>
      </c>
      <c r="O7088" s="17">
        <v>1.9599999999999999E-2</v>
      </c>
    </row>
    <row r="7089" spans="14:15" ht="12.65" customHeight="1" x14ac:dyDescent="0.25">
      <c r="N7089" s="21">
        <v>44725</v>
      </c>
      <c r="O7089" s="17">
        <v>1.9599999999999999E-2</v>
      </c>
    </row>
    <row r="7090" spans="14:15" ht="12.65" customHeight="1" x14ac:dyDescent="0.25">
      <c r="N7090" s="21">
        <v>44726</v>
      </c>
      <c r="O7090" s="17">
        <v>1.9699999999999999E-2</v>
      </c>
    </row>
    <row r="7091" spans="14:15" ht="12.65" customHeight="1" x14ac:dyDescent="0.25">
      <c r="N7091" s="21">
        <v>44727</v>
      </c>
      <c r="O7091" s="17">
        <v>1.9699999999999999E-2</v>
      </c>
    </row>
    <row r="7092" spans="14:15" ht="12.65" customHeight="1" x14ac:dyDescent="0.25">
      <c r="N7092" s="21">
        <v>44728</v>
      </c>
      <c r="O7092" s="17">
        <v>1.9900000000000001E-2</v>
      </c>
    </row>
    <row r="7093" spans="14:15" ht="12.65" customHeight="1" x14ac:dyDescent="0.25">
      <c r="N7093" s="21">
        <v>44729</v>
      </c>
      <c r="O7093" s="17">
        <v>1.9900000000000001E-2</v>
      </c>
    </row>
    <row r="7094" spans="14:15" ht="12.65" customHeight="1" x14ac:dyDescent="0.25">
      <c r="N7094" s="21">
        <v>44732</v>
      </c>
      <c r="O7094" s="17">
        <v>1.9900000000000001E-2</v>
      </c>
    </row>
    <row r="7095" spans="14:15" ht="12.65" customHeight="1" x14ac:dyDescent="0.25">
      <c r="N7095" s="21">
        <v>44733</v>
      </c>
      <c r="O7095" s="17">
        <v>1.9900000000000001E-2</v>
      </c>
    </row>
    <row r="7096" spans="14:15" ht="12.65" customHeight="1" x14ac:dyDescent="0.25">
      <c r="N7096" s="21">
        <v>44734</v>
      </c>
      <c r="O7096" s="17">
        <v>0.02</v>
      </c>
    </row>
    <row r="7097" spans="14:15" ht="12.65" customHeight="1" x14ac:dyDescent="0.25">
      <c r="N7097" s="21">
        <v>44735</v>
      </c>
      <c r="O7097" s="17">
        <v>0.02</v>
      </c>
    </row>
    <row r="7098" spans="14:15" ht="12.65" customHeight="1" x14ac:dyDescent="0.25">
      <c r="N7098" s="21">
        <v>44736</v>
      </c>
      <c r="O7098" s="17">
        <v>0.02</v>
      </c>
    </row>
    <row r="7099" spans="14:15" ht="12.65" customHeight="1" x14ac:dyDescent="0.25">
      <c r="N7099" s="21">
        <v>44739</v>
      </c>
      <c r="O7099" s="17">
        <v>0.02</v>
      </c>
    </row>
    <row r="7100" spans="14:15" ht="12.65" customHeight="1" x14ac:dyDescent="0.25">
      <c r="N7100" s="21">
        <v>44740</v>
      </c>
      <c r="O7100" s="17">
        <v>2.0199999999999999E-2</v>
      </c>
    </row>
    <row r="7101" spans="14:15" ht="12.65" customHeight="1" x14ac:dyDescent="0.25">
      <c r="N7101" s="21">
        <v>44741</v>
      </c>
      <c r="O7101" s="17">
        <v>2.0400000000000001E-2</v>
      </c>
    </row>
    <row r="7102" spans="14:15" ht="12.65" customHeight="1" x14ac:dyDescent="0.25">
      <c r="N7102" s="21">
        <v>44742</v>
      </c>
      <c r="O7102" s="17">
        <v>2.0400000000000001E-2</v>
      </c>
    </row>
    <row r="7103" spans="14:15" ht="12.65" customHeight="1" x14ac:dyDescent="0.25">
      <c r="N7103" s="21">
        <v>44743</v>
      </c>
      <c r="O7103" s="17">
        <v>2.0500000000000001E-2</v>
      </c>
    </row>
    <row r="7104" spans="14:15" ht="12.65" customHeight="1" x14ac:dyDescent="0.25">
      <c r="N7104" s="21">
        <v>44746</v>
      </c>
      <c r="O7104" s="17">
        <v>2.0500000000000001E-2</v>
      </c>
    </row>
    <row r="7105" spans="14:15" ht="12.65" customHeight="1" x14ac:dyDescent="0.25">
      <c r="N7105" s="21">
        <v>44747</v>
      </c>
      <c r="O7105" s="17">
        <v>2.0500000000000001E-2</v>
      </c>
    </row>
    <row r="7106" spans="14:15" ht="12.65" customHeight="1" x14ac:dyDescent="0.25">
      <c r="N7106" s="21">
        <v>44748</v>
      </c>
      <c r="O7106" s="17">
        <v>2.0500000000000001E-2</v>
      </c>
    </row>
    <row r="7107" spans="14:15" ht="12.65" customHeight="1" x14ac:dyDescent="0.25">
      <c r="N7107" s="21">
        <v>44749</v>
      </c>
      <c r="O7107" s="17">
        <v>2.0500000000000001E-2</v>
      </c>
    </row>
    <row r="7108" spans="14:15" ht="12.65" customHeight="1" x14ac:dyDescent="0.25">
      <c r="N7108" s="21">
        <v>44750</v>
      </c>
      <c r="O7108" s="17">
        <v>2.0500000000000001E-2</v>
      </c>
    </row>
    <row r="7109" spans="14:15" ht="12.65" customHeight="1" x14ac:dyDescent="0.25">
      <c r="N7109" s="21">
        <v>44753</v>
      </c>
      <c r="O7109" s="17">
        <v>2.12E-2</v>
      </c>
    </row>
    <row r="7110" spans="14:15" ht="12.65" customHeight="1" x14ac:dyDescent="0.25">
      <c r="N7110" s="21">
        <v>44754</v>
      </c>
      <c r="O7110" s="17">
        <v>2.1399999999999999E-2</v>
      </c>
    </row>
    <row r="7111" spans="14:15" ht="12.65" customHeight="1" x14ac:dyDescent="0.25">
      <c r="N7111" s="21">
        <v>44755</v>
      </c>
      <c r="O7111" s="17">
        <v>2.5700000000000001E-2</v>
      </c>
    </row>
    <row r="7112" spans="14:15" ht="12.65" customHeight="1" x14ac:dyDescent="0.25">
      <c r="N7112" s="21">
        <v>44756</v>
      </c>
      <c r="O7112" s="17">
        <v>2.58E-2</v>
      </c>
    </row>
    <row r="7113" spans="14:15" ht="12.65" customHeight="1" x14ac:dyDescent="0.25">
      <c r="N7113" s="21">
        <v>44757</v>
      </c>
      <c r="O7113" s="17">
        <v>2.58E-2</v>
      </c>
    </row>
    <row r="7114" spans="14:15" ht="12.65" customHeight="1" x14ac:dyDescent="0.25">
      <c r="N7114" s="21">
        <v>44760</v>
      </c>
      <c r="O7114" s="17">
        <v>2.58E-2</v>
      </c>
    </row>
    <row r="7115" spans="14:15" ht="12.65" customHeight="1" x14ac:dyDescent="0.25">
      <c r="N7115" s="21">
        <v>44761</v>
      </c>
      <c r="O7115" s="17">
        <v>2.58E-2</v>
      </c>
    </row>
    <row r="7116" spans="14:15" ht="12.65" customHeight="1" x14ac:dyDescent="0.25">
      <c r="N7116" s="21">
        <v>44762</v>
      </c>
      <c r="O7116" s="17">
        <v>2.58E-2</v>
      </c>
    </row>
    <row r="7117" spans="14:15" ht="12.65" customHeight="1" x14ac:dyDescent="0.25">
      <c r="N7117" s="21">
        <v>44763</v>
      </c>
      <c r="O7117" s="17">
        <v>2.58E-2</v>
      </c>
    </row>
    <row r="7118" spans="14:15" ht="12.65" customHeight="1" x14ac:dyDescent="0.25">
      <c r="N7118" s="21">
        <v>44764</v>
      </c>
      <c r="O7118" s="17">
        <v>2.58E-2</v>
      </c>
    </row>
    <row r="7119" spans="14:15" ht="12.65" customHeight="1" x14ac:dyDescent="0.25">
      <c r="N7119" s="21">
        <v>44767</v>
      </c>
      <c r="O7119" s="17">
        <v>2.5899999999999999E-2</v>
      </c>
    </row>
    <row r="7120" spans="14:15" ht="12.65" customHeight="1" x14ac:dyDescent="0.25">
      <c r="N7120" s="21">
        <v>44768</v>
      </c>
      <c r="O7120" s="17">
        <v>2.6100000000000002E-2</v>
      </c>
    </row>
    <row r="7121" spans="14:15" ht="12.65" customHeight="1" x14ac:dyDescent="0.25">
      <c r="N7121" s="21">
        <v>44769</v>
      </c>
      <c r="O7121" s="17">
        <v>2.6800000000000001E-2</v>
      </c>
    </row>
    <row r="7122" spans="14:15" ht="12.65" customHeight="1" x14ac:dyDescent="0.25">
      <c r="N7122" s="21">
        <v>44770</v>
      </c>
      <c r="O7122" s="17">
        <v>2.7400000000000001E-2</v>
      </c>
    </row>
    <row r="7123" spans="14:15" ht="12.65" customHeight="1" x14ac:dyDescent="0.25">
      <c r="N7123" s="21">
        <v>44771</v>
      </c>
      <c r="O7123" s="17">
        <v>2.7300000000000001E-2</v>
      </c>
    </row>
    <row r="7124" spans="14:15" ht="12.65" customHeight="1" x14ac:dyDescent="0.25">
      <c r="N7124" s="21">
        <v>44774</v>
      </c>
      <c r="O7124" s="17">
        <v>2.7300000000000001E-2</v>
      </c>
    </row>
    <row r="7125" spans="14:15" ht="12.65" customHeight="1" x14ac:dyDescent="0.25">
      <c r="N7125" s="21">
        <v>44775</v>
      </c>
      <c r="O7125" s="17">
        <v>2.7300000000000001E-2</v>
      </c>
    </row>
    <row r="7126" spans="14:15" ht="12.65" customHeight="1" x14ac:dyDescent="0.25">
      <c r="N7126" s="21">
        <v>44776</v>
      </c>
      <c r="O7126" s="17">
        <v>2.7300000000000001E-2</v>
      </c>
    </row>
    <row r="7127" spans="14:15" ht="12.65" customHeight="1" x14ac:dyDescent="0.25">
      <c r="N7127" s="21">
        <v>44777</v>
      </c>
      <c r="O7127" s="17">
        <v>2.7400000000000001E-2</v>
      </c>
    </row>
    <row r="7128" spans="14:15" ht="12.65" customHeight="1" x14ac:dyDescent="0.25">
      <c r="N7128" s="21">
        <v>44778</v>
      </c>
      <c r="O7128" s="17">
        <v>2.7400000000000001E-2</v>
      </c>
    </row>
    <row r="7129" spans="14:15" ht="12.65" customHeight="1" x14ac:dyDescent="0.25">
      <c r="N7129" s="21">
        <v>44781</v>
      </c>
      <c r="O7129" s="17">
        <v>2.75E-2</v>
      </c>
    </row>
    <row r="7130" spans="14:15" ht="12.65" customHeight="1" x14ac:dyDescent="0.25">
      <c r="N7130" s="21">
        <v>44782</v>
      </c>
      <c r="O7130" s="17">
        <v>2.75E-2</v>
      </c>
    </row>
    <row r="7131" spans="14:15" ht="12.65" customHeight="1" x14ac:dyDescent="0.25">
      <c r="N7131" s="21">
        <v>44783</v>
      </c>
      <c r="O7131" s="17">
        <v>2.76E-2</v>
      </c>
    </row>
    <row r="7132" spans="14:15" ht="12.65" customHeight="1" x14ac:dyDescent="0.25">
      <c r="N7132" s="21">
        <v>44784</v>
      </c>
      <c r="O7132" s="17">
        <v>2.76E-2</v>
      </c>
    </row>
    <row r="7133" spans="14:15" ht="12.65" customHeight="1" x14ac:dyDescent="0.25">
      <c r="N7133" s="21">
        <v>44785</v>
      </c>
      <c r="O7133" s="17">
        <v>2.76E-2</v>
      </c>
    </row>
    <row r="7134" spans="14:15" ht="12.65" customHeight="1" x14ac:dyDescent="0.25">
      <c r="N7134" s="21">
        <v>44789</v>
      </c>
      <c r="O7134" s="17">
        <v>2.76E-2</v>
      </c>
    </row>
    <row r="7135" spans="14:15" ht="12.65" customHeight="1" x14ac:dyDescent="0.25">
      <c r="N7135" s="21">
        <v>44790</v>
      </c>
      <c r="O7135" s="17">
        <v>2.76E-2</v>
      </c>
    </row>
    <row r="7136" spans="14:15" ht="12.65" customHeight="1" x14ac:dyDescent="0.25">
      <c r="N7136" s="21">
        <v>44791</v>
      </c>
      <c r="O7136" s="17">
        <v>2.76E-2</v>
      </c>
    </row>
    <row r="7137" spans="14:15" ht="12.65" customHeight="1" x14ac:dyDescent="0.25">
      <c r="N7137" s="21">
        <v>44792</v>
      </c>
      <c r="O7137" s="17">
        <v>2.76E-2</v>
      </c>
    </row>
    <row r="7138" spans="14:15" ht="12.65" customHeight="1" x14ac:dyDescent="0.25">
      <c r="N7138" s="21">
        <v>44795</v>
      </c>
      <c r="O7138" s="17">
        <v>2.76E-2</v>
      </c>
    </row>
    <row r="7139" spans="14:15" ht="12.65" customHeight="1" x14ac:dyDescent="0.25">
      <c r="N7139" s="21">
        <v>44796</v>
      </c>
      <c r="O7139" s="17">
        <v>2.76E-2</v>
      </c>
    </row>
    <row r="7140" spans="14:15" ht="12.65" customHeight="1" x14ac:dyDescent="0.25">
      <c r="N7140" s="21">
        <v>44797</v>
      </c>
      <c r="O7140" s="17">
        <v>2.76E-2</v>
      </c>
    </row>
    <row r="7141" spans="14:15" ht="12.65" customHeight="1" x14ac:dyDescent="0.25">
      <c r="N7141" s="21">
        <v>44798</v>
      </c>
      <c r="O7141" s="17">
        <v>2.92E-2</v>
      </c>
    </row>
    <row r="7142" spans="14:15" ht="12.65" customHeight="1" x14ac:dyDescent="0.25">
      <c r="N7142" s="21">
        <v>44799</v>
      </c>
      <c r="O7142" s="17">
        <v>2.92E-2</v>
      </c>
    </row>
    <row r="7143" spans="14:15" ht="12.65" customHeight="1" x14ac:dyDescent="0.25">
      <c r="N7143" s="21">
        <v>44802</v>
      </c>
      <c r="O7143" s="17">
        <v>2.92E-2</v>
      </c>
    </row>
    <row r="7144" spans="14:15" ht="12.65" customHeight="1" x14ac:dyDescent="0.25">
      <c r="N7144" s="21">
        <v>44803</v>
      </c>
      <c r="O7144" s="17">
        <v>2.92E-2</v>
      </c>
    </row>
    <row r="7145" spans="14:15" ht="12.65" customHeight="1" x14ac:dyDescent="0.25">
      <c r="N7145" s="21">
        <v>44804</v>
      </c>
      <c r="O7145" s="17">
        <v>2.92E-2</v>
      </c>
    </row>
    <row r="7146" spans="14:15" ht="12.65" customHeight="1" x14ac:dyDescent="0.25">
      <c r="N7146" s="21">
        <v>44805</v>
      </c>
      <c r="O7146" s="17">
        <v>2.92E-2</v>
      </c>
    </row>
    <row r="7147" spans="14:15" ht="12.65" customHeight="1" x14ac:dyDescent="0.25">
      <c r="N7147" s="21">
        <v>44806</v>
      </c>
      <c r="O7147" s="17">
        <v>2.93E-2</v>
      </c>
    </row>
    <row r="7148" spans="14:15" ht="12.65" customHeight="1" x14ac:dyDescent="0.25">
      <c r="N7148" s="21">
        <v>44809</v>
      </c>
      <c r="O7148" s="17">
        <v>2.93E-2</v>
      </c>
    </row>
    <row r="7149" spans="14:15" ht="12.65" customHeight="1" x14ac:dyDescent="0.25">
      <c r="N7149" s="21">
        <v>44810</v>
      </c>
      <c r="O7149" s="17">
        <v>2.93E-2</v>
      </c>
    </row>
    <row r="7150" spans="14:15" ht="12.65" customHeight="1" x14ac:dyDescent="0.25">
      <c r="N7150" s="21">
        <v>44811</v>
      </c>
      <c r="O7150" s="17">
        <v>2.93E-2</v>
      </c>
    </row>
    <row r="7151" spans="14:15" ht="12.65" customHeight="1" x14ac:dyDescent="0.25">
      <c r="N7151" s="21">
        <v>44812</v>
      </c>
      <c r="O7151" s="17">
        <v>2.93E-2</v>
      </c>
    </row>
    <row r="7152" spans="14:15" ht="12.65" customHeight="1" x14ac:dyDescent="0.25">
      <c r="N7152" s="21">
        <v>44817</v>
      </c>
      <c r="O7152" s="17">
        <v>2.93E-2</v>
      </c>
    </row>
    <row r="7153" spans="14:15" ht="12.65" customHeight="1" x14ac:dyDescent="0.25">
      <c r="N7153" s="21">
        <v>44818</v>
      </c>
      <c r="O7153" s="17">
        <v>2.9399999999999999E-2</v>
      </c>
    </row>
    <row r="7154" spans="14:15" ht="12.65" customHeight="1" x14ac:dyDescent="0.25">
      <c r="N7154" s="21">
        <v>44819</v>
      </c>
      <c r="O7154" s="17">
        <v>2.9600000000000001E-2</v>
      </c>
    </row>
    <row r="7155" spans="14:15" ht="12.65" customHeight="1" x14ac:dyDescent="0.25">
      <c r="N7155" s="21">
        <v>44820</v>
      </c>
      <c r="O7155" s="17">
        <v>2.9700000000000001E-2</v>
      </c>
    </row>
    <row r="7156" spans="14:15" ht="12.65" customHeight="1" x14ac:dyDescent="0.25">
      <c r="N7156" s="21">
        <v>44823</v>
      </c>
      <c r="O7156" s="17">
        <v>2.9899999999999999E-2</v>
      </c>
    </row>
    <row r="7157" spans="14:15" ht="12.65" customHeight="1" x14ac:dyDescent="0.25">
      <c r="N7157" s="21">
        <v>44824</v>
      </c>
      <c r="O7157" s="17">
        <v>0.03</v>
      </c>
    </row>
    <row r="7158" spans="14:15" ht="12.65" customHeight="1" x14ac:dyDescent="0.25">
      <c r="N7158" s="21">
        <v>44825</v>
      </c>
      <c r="O7158" s="17">
        <v>3.0200000000000001E-2</v>
      </c>
    </row>
    <row r="7159" spans="14:15" ht="12.65" customHeight="1" x14ac:dyDescent="0.25">
      <c r="N7159" s="21">
        <v>44826</v>
      </c>
      <c r="O7159" s="17">
        <v>3.04E-2</v>
      </c>
    </row>
    <row r="7160" spans="14:15" ht="12.65" customHeight="1" x14ac:dyDescent="0.25">
      <c r="N7160" s="21">
        <v>44827</v>
      </c>
      <c r="O7160" s="17">
        <v>3.0700000000000002E-2</v>
      </c>
    </row>
    <row r="7161" spans="14:15" ht="12.65" customHeight="1" x14ac:dyDescent="0.25">
      <c r="N7161" s="21">
        <v>44830</v>
      </c>
      <c r="O7161" s="17">
        <v>3.09E-2</v>
      </c>
    </row>
    <row r="7162" spans="14:15" ht="12.65" customHeight="1" x14ac:dyDescent="0.25">
      <c r="N7162" s="21">
        <v>44831</v>
      </c>
      <c r="O7162" s="17">
        <v>3.1199999999999999E-2</v>
      </c>
    </row>
    <row r="7163" spans="14:15" ht="12.65" customHeight="1" x14ac:dyDescent="0.25">
      <c r="N7163" s="21">
        <v>44832</v>
      </c>
      <c r="O7163" s="17">
        <v>3.1399999999999997E-2</v>
      </c>
    </row>
    <row r="7164" spans="14:15" ht="12.65" customHeight="1" x14ac:dyDescent="0.25">
      <c r="N7164" s="21">
        <v>44833</v>
      </c>
      <c r="O7164" s="17">
        <v>3.2000000000000001E-2</v>
      </c>
    </row>
    <row r="7165" spans="14:15" ht="12.65" customHeight="1" x14ac:dyDescent="0.25">
      <c r="N7165" s="21">
        <v>44834</v>
      </c>
      <c r="O7165" s="17">
        <v>3.2399999999999998E-2</v>
      </c>
    </row>
    <row r="7166" spans="14:15" ht="12.65" customHeight="1" x14ac:dyDescent="0.25">
      <c r="N7166" s="21">
        <v>44838</v>
      </c>
      <c r="O7166" s="17">
        <v>3.2800000000000003E-2</v>
      </c>
    </row>
    <row r="7167" spans="14:15" ht="12.65" customHeight="1" x14ac:dyDescent="0.25">
      <c r="N7167" s="21">
        <v>44839</v>
      </c>
      <c r="O7167" s="17">
        <v>3.32E-2</v>
      </c>
    </row>
    <row r="7168" spans="14:15" ht="12.65" customHeight="1" x14ac:dyDescent="0.25">
      <c r="N7168" s="21">
        <v>44840</v>
      </c>
      <c r="O7168" s="17">
        <v>3.32E-2</v>
      </c>
    </row>
    <row r="7169" spans="14:15" ht="12.65" customHeight="1" x14ac:dyDescent="0.25">
      <c r="N7169" s="21">
        <v>44841</v>
      </c>
      <c r="O7169" s="17">
        <v>3.32E-2</v>
      </c>
    </row>
    <row r="7170" spans="14:15" ht="12.65" customHeight="1" x14ac:dyDescent="0.25">
      <c r="N7170" s="21">
        <v>44845</v>
      </c>
      <c r="O7170" s="17">
        <v>3.32E-2</v>
      </c>
    </row>
    <row r="7171" spans="14:15" ht="12.65" customHeight="1" x14ac:dyDescent="0.25">
      <c r="N7171" s="21">
        <v>44846</v>
      </c>
      <c r="O7171" s="17">
        <v>3.6299999999999999E-2</v>
      </c>
    </row>
    <row r="7172" spans="14:15" ht="12.65" customHeight="1" x14ac:dyDescent="0.25">
      <c r="N7172" s="21">
        <v>44847</v>
      </c>
      <c r="O7172" s="17">
        <v>3.6600000000000001E-2</v>
      </c>
    </row>
    <row r="7173" spans="14:15" ht="12.65" customHeight="1" x14ac:dyDescent="0.25">
      <c r="N7173" s="21">
        <v>44848</v>
      </c>
      <c r="O7173" s="17">
        <v>3.6600000000000001E-2</v>
      </c>
    </row>
    <row r="7174" spans="14:15" ht="12.65" customHeight="1" x14ac:dyDescent="0.25">
      <c r="N7174" s="21">
        <v>44851</v>
      </c>
      <c r="O7174" s="17">
        <v>3.6999999999999998E-2</v>
      </c>
    </row>
    <row r="7175" spans="14:15" ht="12.65" customHeight="1" x14ac:dyDescent="0.25">
      <c r="N7175" s="21">
        <v>44852</v>
      </c>
      <c r="O7175" s="17">
        <v>3.7600000000000001E-2</v>
      </c>
    </row>
    <row r="7176" spans="14:15" ht="12.65" customHeight="1" x14ac:dyDescent="0.25">
      <c r="N7176" s="21">
        <v>44853</v>
      </c>
      <c r="O7176" s="17">
        <v>3.8100000000000002E-2</v>
      </c>
    </row>
    <row r="7177" spans="14:15" ht="12.65" customHeight="1" x14ac:dyDescent="0.25">
      <c r="N7177" s="21">
        <v>44854</v>
      </c>
      <c r="O7177" s="17">
        <v>3.85E-2</v>
      </c>
    </row>
    <row r="7178" spans="14:15" ht="12.65" customHeight="1" x14ac:dyDescent="0.25">
      <c r="N7178" s="21">
        <v>44855</v>
      </c>
      <c r="O7178" s="17">
        <v>3.9E-2</v>
      </c>
    </row>
    <row r="7179" spans="14:15" ht="12.65" customHeight="1" x14ac:dyDescent="0.25">
      <c r="N7179" s="21">
        <v>44858</v>
      </c>
      <c r="O7179" s="17">
        <v>3.9199999999999999E-2</v>
      </c>
    </row>
    <row r="7180" spans="14:15" ht="12.65" customHeight="1" x14ac:dyDescent="0.25">
      <c r="N7180" s="21">
        <v>44859</v>
      </c>
      <c r="O7180" s="17">
        <v>3.9300000000000002E-2</v>
      </c>
    </row>
    <row r="7181" spans="14:15" ht="12.65" customHeight="1" x14ac:dyDescent="0.25">
      <c r="N7181" s="21">
        <v>44860</v>
      </c>
      <c r="O7181" s="17">
        <v>3.9399999999999998E-2</v>
      </c>
    </row>
    <row r="7182" spans="14:15" ht="12.65" customHeight="1" x14ac:dyDescent="0.25">
      <c r="N7182" s="21">
        <v>44861</v>
      </c>
      <c r="O7182" s="17">
        <v>3.9399999999999998E-2</v>
      </c>
    </row>
    <row r="7183" spans="14:15" ht="12.65" customHeight="1" x14ac:dyDescent="0.25">
      <c r="N7183" s="21">
        <v>44862</v>
      </c>
      <c r="O7183" s="17">
        <v>3.95E-2</v>
      </c>
    </row>
    <row r="7184" spans="14:15" ht="12.65" customHeight="1" x14ac:dyDescent="0.25">
      <c r="N7184" s="21">
        <v>44865</v>
      </c>
      <c r="O7184" s="17">
        <v>3.9600000000000003E-2</v>
      </c>
    </row>
    <row r="7185" spans="14:15" ht="12.65" customHeight="1" x14ac:dyDescent="0.25">
      <c r="N7185" s="21">
        <v>44866</v>
      </c>
      <c r="O7185" s="17">
        <v>3.9699999999999999E-2</v>
      </c>
    </row>
    <row r="7186" spans="14:15" ht="12.65" customHeight="1" x14ac:dyDescent="0.25">
      <c r="N7186" s="21">
        <v>44867</v>
      </c>
      <c r="O7186" s="17">
        <v>3.9699999999999999E-2</v>
      </c>
    </row>
    <row r="7187" spans="14:15" ht="12.65" customHeight="1" x14ac:dyDescent="0.25">
      <c r="N7187" s="21">
        <v>44868</v>
      </c>
      <c r="O7187" s="17">
        <v>3.9699999999999999E-2</v>
      </c>
    </row>
    <row r="7188" spans="14:15" ht="12.65" customHeight="1" x14ac:dyDescent="0.25">
      <c r="N7188" s="21">
        <v>44869</v>
      </c>
      <c r="O7188" s="17">
        <v>3.9699999999999999E-2</v>
      </c>
    </row>
    <row r="7189" spans="14:15" ht="12.65" customHeight="1" x14ac:dyDescent="0.25">
      <c r="N7189" s="21">
        <v>44872</v>
      </c>
      <c r="O7189" s="17">
        <v>3.9699999999999999E-2</v>
      </c>
    </row>
    <row r="7190" spans="14:15" ht="12.65" customHeight="1" x14ac:dyDescent="0.25">
      <c r="N7190" s="21">
        <v>44873</v>
      </c>
      <c r="O7190" s="17">
        <v>3.9699999999999999E-2</v>
      </c>
    </row>
    <row r="7191" spans="14:15" ht="12.65" customHeight="1" x14ac:dyDescent="0.25">
      <c r="N7191" s="21">
        <v>44874</v>
      </c>
      <c r="O7191" s="17">
        <v>3.9699999999999999E-2</v>
      </c>
    </row>
    <row r="7192" spans="14:15" ht="12.65" customHeight="1" x14ac:dyDescent="0.25">
      <c r="N7192" s="21">
        <v>44875</v>
      </c>
      <c r="O7192" s="17">
        <v>3.9699999999999999E-2</v>
      </c>
    </row>
    <row r="7193" spans="14:15" ht="12.65" customHeight="1" x14ac:dyDescent="0.25">
      <c r="N7193" s="21">
        <v>44876</v>
      </c>
      <c r="O7193" s="17">
        <v>3.9699999999999999E-2</v>
      </c>
    </row>
    <row r="7194" spans="14:15" ht="12.65" customHeight="1" x14ac:dyDescent="0.25">
      <c r="N7194" s="21">
        <v>44879</v>
      </c>
      <c r="O7194" s="17">
        <v>3.9699999999999999E-2</v>
      </c>
    </row>
    <row r="7195" spans="14:15" ht="12.65" customHeight="1" x14ac:dyDescent="0.25">
      <c r="N7195" s="21">
        <v>44880</v>
      </c>
      <c r="O7195" s="17">
        <v>3.9699999999999999E-2</v>
      </c>
    </row>
    <row r="7196" spans="14:15" ht="12.65" customHeight="1" x14ac:dyDescent="0.25">
      <c r="N7196" s="21">
        <v>44881</v>
      </c>
      <c r="O7196" s="17">
        <v>3.9699999999999999E-2</v>
      </c>
    </row>
    <row r="7197" spans="14:15" ht="12.65" customHeight="1" x14ac:dyDescent="0.25">
      <c r="N7197" s="21">
        <v>44883</v>
      </c>
      <c r="O7197" s="17">
        <v>3.9899999999999998E-2</v>
      </c>
    </row>
    <row r="7198" spans="14:15" ht="12.65" customHeight="1" x14ac:dyDescent="0.25">
      <c r="N7198" s="21">
        <v>44886</v>
      </c>
      <c r="O7198" s="17">
        <v>4.0099999999999997E-2</v>
      </c>
    </row>
    <row r="7199" spans="14:15" ht="12.65" customHeight="1" x14ac:dyDescent="0.25">
      <c r="N7199" s="21">
        <v>44887</v>
      </c>
      <c r="O7199" s="17">
        <v>4.02E-2</v>
      </c>
    </row>
    <row r="7200" spans="14:15" ht="12.65" customHeight="1" x14ac:dyDescent="0.25">
      <c r="N7200" s="21">
        <v>44888</v>
      </c>
      <c r="O7200" s="17">
        <v>4.02E-2</v>
      </c>
    </row>
    <row r="7201" spans="14:15" ht="12.65" customHeight="1" x14ac:dyDescent="0.25">
      <c r="N7201" s="21">
        <v>44889</v>
      </c>
      <c r="O7201" s="17">
        <v>4.0300000000000002E-2</v>
      </c>
    </row>
    <row r="7202" spans="14:15" ht="12.65" customHeight="1" x14ac:dyDescent="0.25">
      <c r="N7202" s="21">
        <v>44890</v>
      </c>
      <c r="O7202" s="17">
        <v>4.0300000000000002E-2</v>
      </c>
    </row>
    <row r="7203" spans="14:15" ht="12.65" customHeight="1" x14ac:dyDescent="0.25">
      <c r="N7203" s="21">
        <v>44893</v>
      </c>
      <c r="O7203" s="17">
        <v>4.0300000000000002E-2</v>
      </c>
    </row>
    <row r="7204" spans="14:15" ht="12.65" customHeight="1" x14ac:dyDescent="0.25">
      <c r="N7204" s="21">
        <v>44894</v>
      </c>
      <c r="O7204" s="17">
        <v>4.0300000000000002E-2</v>
      </c>
    </row>
    <row r="7205" spans="14:15" ht="12.65" customHeight="1" x14ac:dyDescent="0.25">
      <c r="N7205" s="21">
        <v>44895</v>
      </c>
      <c r="O7205" s="17">
        <v>4.0300000000000002E-2</v>
      </c>
    </row>
    <row r="7206" spans="14:15" ht="12.65" customHeight="1" x14ac:dyDescent="0.25">
      <c r="N7206" s="21">
        <v>44896</v>
      </c>
      <c r="O7206" s="17">
        <v>4.0300000000000002E-2</v>
      </c>
    </row>
    <row r="7207" spans="14:15" ht="12.65" customHeight="1" x14ac:dyDescent="0.25">
      <c r="N7207" s="21">
        <v>44897</v>
      </c>
      <c r="O7207" s="17">
        <v>4.0300000000000002E-2</v>
      </c>
    </row>
    <row r="7208" spans="14:15" ht="12.65" customHeight="1" x14ac:dyDescent="0.25">
      <c r="N7208" s="21">
        <v>44900</v>
      </c>
      <c r="O7208" s="17">
        <v>4.0300000000000002E-2</v>
      </c>
    </row>
    <row r="7209" spans="14:15" ht="12.65" customHeight="1" x14ac:dyDescent="0.25">
      <c r="N7209" s="21">
        <v>44901</v>
      </c>
      <c r="O7209" s="17">
        <v>4.0300000000000002E-2</v>
      </c>
    </row>
    <row r="7210" spans="14:15" ht="12.65" customHeight="1" x14ac:dyDescent="0.25">
      <c r="N7210" s="21">
        <v>44902</v>
      </c>
      <c r="O7210" s="17">
        <v>4.0300000000000002E-2</v>
      </c>
    </row>
    <row r="7211" spans="14:15" ht="12.65" customHeight="1" x14ac:dyDescent="0.25">
      <c r="N7211" s="21">
        <v>44903</v>
      </c>
      <c r="O7211" s="17">
        <v>4.0300000000000002E-2</v>
      </c>
    </row>
    <row r="7212" spans="14:15" ht="12.65" customHeight="1" x14ac:dyDescent="0.25">
      <c r="N7212" s="21">
        <v>44904</v>
      </c>
      <c r="O7212" s="17">
        <v>4.0300000000000002E-2</v>
      </c>
    </row>
    <row r="7213" spans="14:15" ht="12.65" customHeight="1" x14ac:dyDescent="0.25">
      <c r="N7213" s="21">
        <v>44907</v>
      </c>
      <c r="O7213" s="17">
        <v>4.0300000000000002E-2</v>
      </c>
    </row>
    <row r="7214" spans="14:15" ht="12.65" customHeight="1" x14ac:dyDescent="0.25">
      <c r="N7214" s="21">
        <v>44908</v>
      </c>
      <c r="O7214" s="17">
        <v>4.0300000000000002E-2</v>
      </c>
    </row>
    <row r="7215" spans="14:15" ht="12.65" customHeight="1" x14ac:dyDescent="0.25">
      <c r="N7215" s="21">
        <v>44909</v>
      </c>
      <c r="O7215" s="17">
        <v>4.0300000000000002E-2</v>
      </c>
    </row>
    <row r="7216" spans="14:15" ht="12.65" customHeight="1" x14ac:dyDescent="0.25">
      <c r="N7216" s="21">
        <v>44910</v>
      </c>
      <c r="O7216" s="17">
        <v>4.0300000000000002E-2</v>
      </c>
    </row>
    <row r="7217" spans="14:15" ht="12.65" customHeight="1" x14ac:dyDescent="0.25">
      <c r="N7217" s="21">
        <v>44911</v>
      </c>
      <c r="O7217" s="17">
        <v>4.0300000000000002E-2</v>
      </c>
    </row>
    <row r="7218" spans="14:15" ht="12.65" customHeight="1" x14ac:dyDescent="0.25">
      <c r="N7218" s="21">
        <v>44914</v>
      </c>
      <c r="O7218" s="17">
        <v>4.0300000000000002E-2</v>
      </c>
    </row>
    <row r="7219" spans="14:15" ht="12.65" customHeight="1" x14ac:dyDescent="0.25">
      <c r="N7219" s="21">
        <v>44915</v>
      </c>
      <c r="O7219" s="17">
        <v>4.0300000000000002E-2</v>
      </c>
    </row>
    <row r="7220" spans="14:15" ht="12.65" customHeight="1" x14ac:dyDescent="0.25">
      <c r="N7220" s="21">
        <v>44916</v>
      </c>
      <c r="O7220" s="17">
        <v>4.0300000000000002E-2</v>
      </c>
    </row>
    <row r="7221" spans="14:15" ht="12.65" customHeight="1" x14ac:dyDescent="0.25">
      <c r="N7221" s="21">
        <v>44917</v>
      </c>
      <c r="O7221" s="17">
        <v>4.0300000000000002E-2</v>
      </c>
    </row>
    <row r="7222" spans="14:15" ht="12.65" customHeight="1" x14ac:dyDescent="0.25">
      <c r="N7222" s="21">
        <v>44918</v>
      </c>
      <c r="O7222" s="17">
        <v>4.0300000000000002E-2</v>
      </c>
    </row>
    <row r="7223" spans="14:15" ht="12.65" customHeight="1" x14ac:dyDescent="0.25">
      <c r="N7223" s="21">
        <v>44921</v>
      </c>
      <c r="O7223" s="17">
        <v>4.0300000000000002E-2</v>
      </c>
    </row>
    <row r="7224" spans="14:15" ht="12.65" customHeight="1" x14ac:dyDescent="0.25">
      <c r="N7224" s="21">
        <v>44922</v>
      </c>
      <c r="O7224" s="17">
        <v>3.9800000000000002E-2</v>
      </c>
    </row>
    <row r="7225" spans="14:15" ht="12.65" customHeight="1" x14ac:dyDescent="0.25">
      <c r="N7225" s="21">
        <v>44923</v>
      </c>
      <c r="O7225" s="17">
        <v>3.9800000000000002E-2</v>
      </c>
    </row>
    <row r="7226" spans="14:15" ht="12.65" customHeight="1" x14ac:dyDescent="0.25">
      <c r="N7226" s="21">
        <v>44924</v>
      </c>
      <c r="O7226" s="17">
        <v>3.9800000000000002E-2</v>
      </c>
    </row>
    <row r="7227" spans="14:15" ht="12.65" customHeight="1" x14ac:dyDescent="0.25">
      <c r="N7227" s="21">
        <v>44925</v>
      </c>
      <c r="O7227" s="17">
        <v>3.9800000000000002E-2</v>
      </c>
    </row>
    <row r="7228" spans="14:15" ht="12.65" customHeight="1" x14ac:dyDescent="0.25">
      <c r="N7228" s="21">
        <v>44928</v>
      </c>
      <c r="O7228" s="17">
        <v>3.9800000000000002E-2</v>
      </c>
    </row>
    <row r="7229" spans="14:15" ht="12.65" customHeight="1" x14ac:dyDescent="0.25">
      <c r="N7229" s="21">
        <v>44929</v>
      </c>
      <c r="O7229" s="17">
        <v>3.9600000000000003E-2</v>
      </c>
    </row>
    <row r="7230" spans="14:15" ht="12.65" customHeight="1" x14ac:dyDescent="0.25">
      <c r="N7230" s="21">
        <v>44930</v>
      </c>
      <c r="O7230" s="17">
        <v>3.9600000000000003E-2</v>
      </c>
    </row>
    <row r="7231" spans="14:15" ht="12.65" customHeight="1" x14ac:dyDescent="0.25">
      <c r="N7231" s="21">
        <v>44931</v>
      </c>
      <c r="O7231" s="17">
        <v>3.9600000000000003E-2</v>
      </c>
    </row>
    <row r="7232" spans="14:15" ht="12.65" customHeight="1" x14ac:dyDescent="0.25">
      <c r="N7232" s="21">
        <v>44932</v>
      </c>
      <c r="O7232" s="17">
        <v>3.9199999999999999E-2</v>
      </c>
    </row>
    <row r="7233" spans="14:15" ht="12.65" customHeight="1" x14ac:dyDescent="0.25">
      <c r="N7233" s="21">
        <v>44935</v>
      </c>
      <c r="O7233" s="17">
        <v>3.9199999999999999E-2</v>
      </c>
    </row>
    <row r="7234" spans="14:15" ht="12.65" customHeight="1" x14ac:dyDescent="0.25">
      <c r="N7234" s="21">
        <v>44936</v>
      </c>
      <c r="O7234" s="17">
        <v>3.9E-2</v>
      </c>
    </row>
    <row r="7235" spans="14:15" ht="12.65" customHeight="1" x14ac:dyDescent="0.25">
      <c r="N7235" s="21">
        <v>44937</v>
      </c>
      <c r="O7235" s="17">
        <v>3.8800000000000001E-2</v>
      </c>
    </row>
    <row r="7236" spans="14:15" ht="12.65" customHeight="1" x14ac:dyDescent="0.25">
      <c r="N7236" s="21">
        <v>44938</v>
      </c>
      <c r="O7236" s="17">
        <v>3.8699999999999998E-2</v>
      </c>
    </row>
    <row r="7237" spans="14:15" ht="12.65" customHeight="1" x14ac:dyDescent="0.25">
      <c r="N7237" s="21">
        <v>44939</v>
      </c>
      <c r="O7237" s="17">
        <v>3.8800000000000001E-2</v>
      </c>
    </row>
    <row r="7238" spans="14:15" ht="12.65" customHeight="1" x14ac:dyDescent="0.25">
      <c r="N7238" s="21">
        <v>44942</v>
      </c>
      <c r="O7238" s="17">
        <v>3.7900000000000003E-2</v>
      </c>
    </row>
    <row r="7239" spans="14:15" ht="12.65" customHeight="1" x14ac:dyDescent="0.25">
      <c r="N7239" s="21">
        <v>44943</v>
      </c>
      <c r="O7239" s="17">
        <v>3.7400000000000003E-2</v>
      </c>
    </row>
    <row r="7240" spans="14:15" ht="12.65" customHeight="1" x14ac:dyDescent="0.25">
      <c r="N7240" s="21">
        <v>44944</v>
      </c>
      <c r="O7240" s="17">
        <v>3.6999999999999998E-2</v>
      </c>
    </row>
    <row r="7241" spans="14:15" ht="12.65" customHeight="1" x14ac:dyDescent="0.25">
      <c r="N7241" s="21">
        <v>44945</v>
      </c>
      <c r="O7241" s="17">
        <v>3.6799999999999999E-2</v>
      </c>
    </row>
    <row r="7242" spans="14:15" ht="12.65" customHeight="1" x14ac:dyDescent="0.25">
      <c r="N7242" s="21">
        <v>44946</v>
      </c>
      <c r="O7242" s="17">
        <v>3.6700000000000003E-2</v>
      </c>
    </row>
    <row r="7243" spans="14:15" ht="12.65" customHeight="1" x14ac:dyDescent="0.25">
      <c r="N7243" s="21">
        <v>44951</v>
      </c>
      <c r="O7243" s="17">
        <v>3.6600000000000001E-2</v>
      </c>
    </row>
    <row r="7244" spans="14:15" ht="12.65" customHeight="1" x14ac:dyDescent="0.25">
      <c r="N7244" s="21">
        <v>44952</v>
      </c>
      <c r="O7244" s="17">
        <v>3.6499999999999998E-2</v>
      </c>
    </row>
    <row r="7245" spans="14:15" ht="12.65" customHeight="1" x14ac:dyDescent="0.25">
      <c r="N7245" s="21">
        <v>44953</v>
      </c>
      <c r="O7245" s="17">
        <v>3.6400000000000002E-2</v>
      </c>
    </row>
    <row r="7246" spans="14:15" ht="12.65" customHeight="1" x14ac:dyDescent="0.25">
      <c r="N7246" s="21">
        <v>44956</v>
      </c>
      <c r="O7246" s="17">
        <v>3.6299999999999999E-2</v>
      </c>
    </row>
    <row r="7247" spans="14:15" ht="12.65" customHeight="1" x14ac:dyDescent="0.25">
      <c r="N7247" s="21">
        <v>44957</v>
      </c>
      <c r="O7247" s="17">
        <v>3.6299999999999999E-2</v>
      </c>
    </row>
    <row r="7248" spans="14:15" ht="12.65" customHeight="1" x14ac:dyDescent="0.25">
      <c r="N7248" s="21">
        <v>44958</v>
      </c>
      <c r="O7248" s="17">
        <v>3.5900000000000001E-2</v>
      </c>
    </row>
    <row r="7249" spans="14:15" ht="12.65" customHeight="1" x14ac:dyDescent="0.25">
      <c r="N7249" s="21">
        <v>44959</v>
      </c>
      <c r="O7249" s="17">
        <v>3.5200000000000002E-2</v>
      </c>
    </row>
    <row r="7250" spans="14:15" ht="12.65" customHeight="1" x14ac:dyDescent="0.25">
      <c r="N7250" s="21">
        <v>44960</v>
      </c>
      <c r="O7250" s="17">
        <v>3.49E-2</v>
      </c>
    </row>
    <row r="7251" spans="14:15" ht="12.65" customHeight="1" x14ac:dyDescent="0.25">
      <c r="N7251" s="21">
        <v>44963</v>
      </c>
      <c r="O7251" s="17">
        <v>3.4700000000000002E-2</v>
      </c>
    </row>
    <row r="7252" spans="14:15" ht="12.65" customHeight="1" x14ac:dyDescent="0.25">
      <c r="N7252" s="21">
        <v>44964</v>
      </c>
      <c r="O7252" s="17">
        <v>3.4599999999999999E-2</v>
      </c>
    </row>
    <row r="7253" spans="14:15" ht="12.65" customHeight="1" x14ac:dyDescent="0.25">
      <c r="N7253" s="21">
        <v>44965</v>
      </c>
      <c r="O7253" s="17">
        <v>3.4599999999999999E-2</v>
      </c>
    </row>
    <row r="7254" spans="14:15" ht="12.65" customHeight="1" x14ac:dyDescent="0.25">
      <c r="N7254" s="21">
        <v>44966</v>
      </c>
      <c r="O7254" s="17">
        <v>3.4599999999999999E-2</v>
      </c>
    </row>
    <row r="7255" spans="14:15" ht="12.65" customHeight="1" x14ac:dyDescent="0.25">
      <c r="N7255" s="21">
        <v>44967</v>
      </c>
      <c r="O7255" s="17">
        <v>3.4700000000000002E-2</v>
      </c>
    </row>
    <row r="7256" spans="14:15" ht="12.65" customHeight="1" x14ac:dyDescent="0.25">
      <c r="N7256" s="21">
        <v>44970</v>
      </c>
      <c r="O7256" s="17">
        <v>3.4799999999999998E-2</v>
      </c>
    </row>
    <row r="7257" spans="14:15" ht="12.65" customHeight="1" x14ac:dyDescent="0.25">
      <c r="N7257" s="21">
        <v>44971</v>
      </c>
      <c r="O7257" s="17">
        <v>3.4799999999999998E-2</v>
      </c>
    </row>
    <row r="7258" spans="14:15" ht="12.65" customHeight="1" x14ac:dyDescent="0.25">
      <c r="N7258" s="21">
        <v>44972</v>
      </c>
      <c r="O7258" s="17">
        <v>3.49E-2</v>
      </c>
    </row>
    <row r="7259" spans="14:15" ht="12.65" customHeight="1" x14ac:dyDescent="0.25">
      <c r="N7259" s="21">
        <v>44973</v>
      </c>
      <c r="O7259" s="17">
        <v>3.5000000000000003E-2</v>
      </c>
    </row>
    <row r="7260" spans="14:15" ht="12.65" customHeight="1" x14ac:dyDescent="0.25">
      <c r="N7260" s="21">
        <v>44974</v>
      </c>
      <c r="O7260" s="17">
        <v>3.5200000000000002E-2</v>
      </c>
    </row>
    <row r="7261" spans="14:15" ht="12.65" customHeight="1" x14ac:dyDescent="0.25">
      <c r="N7261" s="21">
        <v>44977</v>
      </c>
      <c r="O7261" s="17">
        <v>3.5299999999999998E-2</v>
      </c>
    </row>
    <row r="7262" spans="14:15" ht="12.65" customHeight="1" x14ac:dyDescent="0.25">
      <c r="N7262" s="21">
        <v>44978</v>
      </c>
      <c r="O7262" s="17">
        <v>3.5400000000000001E-2</v>
      </c>
    </row>
    <row r="7263" spans="14:15" ht="12.65" customHeight="1" x14ac:dyDescent="0.25">
      <c r="N7263" s="21">
        <v>44979</v>
      </c>
      <c r="O7263" s="17">
        <v>3.56E-2</v>
      </c>
    </row>
    <row r="7264" spans="14:15" ht="12.65" customHeight="1" x14ac:dyDescent="0.25">
      <c r="N7264" s="21">
        <v>44980</v>
      </c>
      <c r="O7264" s="17">
        <v>3.5900000000000001E-2</v>
      </c>
    </row>
    <row r="7265" spans="14:15" ht="12.65" customHeight="1" x14ac:dyDescent="0.25">
      <c r="N7265" s="21">
        <v>44981</v>
      </c>
      <c r="O7265" s="17">
        <v>3.5900000000000001E-2</v>
      </c>
    </row>
    <row r="7266" spans="14:15" ht="12.65" customHeight="1" x14ac:dyDescent="0.25">
      <c r="N7266" s="21">
        <v>44984</v>
      </c>
      <c r="O7266" s="17">
        <v>3.5900000000000001E-2</v>
      </c>
    </row>
    <row r="7267" spans="14:15" ht="12.65" customHeight="1" x14ac:dyDescent="0.25">
      <c r="N7267" s="21">
        <v>44985</v>
      </c>
      <c r="O7267" s="17">
        <v>3.5900000000000001E-2</v>
      </c>
    </row>
    <row r="7268" spans="14:15" ht="12.65" customHeight="1" x14ac:dyDescent="0.25">
      <c r="N7268" s="21">
        <v>44987</v>
      </c>
      <c r="O7268" s="17">
        <v>3.61E-2</v>
      </c>
    </row>
    <row r="7269" spans="14:15" ht="12.65" customHeight="1" x14ac:dyDescent="0.25">
      <c r="N7269" s="21">
        <v>44988</v>
      </c>
      <c r="O7269" s="17">
        <v>3.61E-2</v>
      </c>
    </row>
    <row r="7270" spans="14:15" ht="12.65" customHeight="1" x14ac:dyDescent="0.25">
      <c r="N7270" s="21">
        <v>44991</v>
      </c>
      <c r="O7270" s="17">
        <v>3.61E-2</v>
      </c>
    </row>
    <row r="7271" spans="14:15" ht="12.65" customHeight="1" x14ac:dyDescent="0.25">
      <c r="N7271" s="21">
        <v>44992</v>
      </c>
      <c r="O7271" s="17">
        <v>3.61E-2</v>
      </c>
    </row>
    <row r="7272" spans="14:15" ht="12.65" customHeight="1" x14ac:dyDescent="0.25">
      <c r="N7272" s="21">
        <v>44993</v>
      </c>
      <c r="O7272" s="17">
        <v>3.61E-2</v>
      </c>
    </row>
    <row r="7273" spans="14:15" ht="12.65" customHeight="1" x14ac:dyDescent="0.25">
      <c r="N7273" s="21">
        <v>44994</v>
      </c>
      <c r="O7273" s="17">
        <v>3.61E-2</v>
      </c>
    </row>
    <row r="7274" spans="14:15" ht="12.65" customHeight="1" x14ac:dyDescent="0.25">
      <c r="N7274" s="21">
        <v>44995</v>
      </c>
      <c r="O7274" s="17">
        <v>3.61E-2</v>
      </c>
    </row>
    <row r="7275" spans="14:15" ht="12.65" customHeight="1" x14ac:dyDescent="0.25">
      <c r="N7275" s="21">
        <v>44998</v>
      </c>
      <c r="O7275" s="17">
        <v>3.61E-2</v>
      </c>
    </row>
    <row r="7276" spans="14:15" ht="12.65" customHeight="1" x14ac:dyDescent="0.25">
      <c r="N7276" s="21">
        <v>44999</v>
      </c>
      <c r="O7276" s="17">
        <v>3.61E-2</v>
      </c>
    </row>
    <row r="7277" spans="14:15" ht="12.65" customHeight="1" x14ac:dyDescent="0.25">
      <c r="N7277" s="21">
        <v>45000</v>
      </c>
      <c r="O7277" s="17">
        <v>3.61E-2</v>
      </c>
    </row>
    <row r="7278" spans="14:15" ht="12.65" customHeight="1" x14ac:dyDescent="0.25">
      <c r="N7278" s="21">
        <v>45001</v>
      </c>
      <c r="O7278" s="17">
        <v>3.6200000000000003E-2</v>
      </c>
    </row>
    <row r="7279" spans="14:15" ht="12.65" customHeight="1" x14ac:dyDescent="0.25">
      <c r="N7279" s="21">
        <v>45002</v>
      </c>
      <c r="O7279" s="17">
        <v>3.6200000000000003E-2</v>
      </c>
    </row>
    <row r="7280" spans="14:15" ht="12.65" customHeight="1" x14ac:dyDescent="0.25">
      <c r="N7280" s="21">
        <v>45005</v>
      </c>
      <c r="O7280" s="17">
        <v>3.6200000000000003E-2</v>
      </c>
    </row>
    <row r="7281" spans="14:15" ht="12.65" customHeight="1" x14ac:dyDescent="0.25">
      <c r="N7281" s="21">
        <v>45006</v>
      </c>
      <c r="O7281" s="17">
        <v>3.6200000000000003E-2</v>
      </c>
    </row>
    <row r="7282" spans="14:15" ht="12.65" customHeight="1" x14ac:dyDescent="0.25">
      <c r="N7282" s="21">
        <v>45007</v>
      </c>
      <c r="O7282" s="17">
        <v>3.6200000000000003E-2</v>
      </c>
    </row>
    <row r="7283" spans="14:15" ht="12.65" customHeight="1" x14ac:dyDescent="0.25">
      <c r="N7283" s="21">
        <v>45008</v>
      </c>
      <c r="O7283" s="17">
        <v>3.6200000000000003E-2</v>
      </c>
    </row>
    <row r="7284" spans="14:15" ht="12.65" customHeight="1" x14ac:dyDescent="0.25">
      <c r="N7284" s="21">
        <v>45009</v>
      </c>
      <c r="O7284" s="17">
        <v>3.5900000000000001E-2</v>
      </c>
    </row>
    <row r="7285" spans="14:15" ht="12.65" customHeight="1" x14ac:dyDescent="0.25">
      <c r="N7285" s="21">
        <v>45012</v>
      </c>
      <c r="O7285" s="17">
        <v>3.5900000000000001E-2</v>
      </c>
    </row>
    <row r="7286" spans="14:15" ht="12.65" customHeight="1" x14ac:dyDescent="0.25">
      <c r="N7286" s="21">
        <v>45013</v>
      </c>
      <c r="O7286" s="17">
        <v>3.5900000000000001E-2</v>
      </c>
    </row>
    <row r="7287" spans="14:15" ht="12.65" customHeight="1" x14ac:dyDescent="0.25">
      <c r="N7287" s="21">
        <v>45014</v>
      </c>
      <c r="O7287" s="17">
        <v>3.5900000000000001E-2</v>
      </c>
    </row>
    <row r="7288" spans="14:15" ht="12.65" customHeight="1" x14ac:dyDescent="0.25">
      <c r="N7288" s="21">
        <v>45015</v>
      </c>
      <c r="O7288" s="17">
        <v>3.5900000000000001E-2</v>
      </c>
    </row>
    <row r="7289" spans="14:15" ht="12.65" customHeight="1" x14ac:dyDescent="0.25">
      <c r="N7289" s="21">
        <v>45016</v>
      </c>
      <c r="O7289" s="17">
        <v>3.5900000000000001E-2</v>
      </c>
    </row>
    <row r="7290" spans="14:15" ht="12.65" customHeight="1" x14ac:dyDescent="0.25">
      <c r="N7290" s="21">
        <v>45019</v>
      </c>
      <c r="O7290" s="17">
        <v>3.5900000000000001E-2</v>
      </c>
    </row>
    <row r="7291" spans="14:15" ht="12.65" customHeight="1" x14ac:dyDescent="0.25">
      <c r="N7291" s="21">
        <v>45020</v>
      </c>
      <c r="O7291" s="17">
        <v>3.5900000000000001E-2</v>
      </c>
    </row>
    <row r="7292" spans="14:15" ht="12.65" customHeight="1" x14ac:dyDescent="0.25">
      <c r="N7292" s="21">
        <v>45021</v>
      </c>
      <c r="O7292" s="17">
        <v>3.5900000000000001E-2</v>
      </c>
    </row>
    <row r="7293" spans="14:15" ht="12.65" customHeight="1" x14ac:dyDescent="0.25">
      <c r="N7293" s="21">
        <v>45022</v>
      </c>
      <c r="O7293" s="17">
        <v>3.5799999999999998E-2</v>
      </c>
    </row>
    <row r="7294" spans="14:15" ht="12.65" customHeight="1" x14ac:dyDescent="0.25">
      <c r="N7294" s="21">
        <v>45023</v>
      </c>
      <c r="O7294" s="17">
        <v>3.5299999999999998E-2</v>
      </c>
    </row>
    <row r="7295" spans="14:15" ht="12.65" customHeight="1" x14ac:dyDescent="0.25">
      <c r="N7295" s="21">
        <v>45026</v>
      </c>
      <c r="O7295" s="17">
        <v>3.5099999999999999E-2</v>
      </c>
    </row>
    <row r="7296" spans="14:15" ht="12.65" customHeight="1" x14ac:dyDescent="0.25">
      <c r="N7296" s="21">
        <v>45027</v>
      </c>
      <c r="O7296" s="17">
        <v>3.4799999999999998E-2</v>
      </c>
    </row>
    <row r="7297" spans="14:15" ht="12.65" customHeight="1" x14ac:dyDescent="0.25">
      <c r="N7297" s="21">
        <v>45028</v>
      </c>
      <c r="O7297" s="17">
        <v>3.4299999999999997E-2</v>
      </c>
    </row>
    <row r="7298" spans="14:15" ht="12.65" customHeight="1" x14ac:dyDescent="0.25">
      <c r="N7298" s="21">
        <v>45029</v>
      </c>
      <c r="O7298" s="17">
        <v>3.4299999999999997E-2</v>
      </c>
    </row>
    <row r="7299" spans="14:15" ht="12.65" customHeight="1" x14ac:dyDescent="0.25">
      <c r="N7299" s="21">
        <v>45030</v>
      </c>
      <c r="O7299" s="17">
        <v>3.4299999999999997E-2</v>
      </c>
    </row>
    <row r="7300" spans="14:15" ht="12.65" customHeight="1" x14ac:dyDescent="0.25">
      <c r="N7300" s="21">
        <v>45033</v>
      </c>
      <c r="O7300" s="17">
        <v>3.4299999999999997E-2</v>
      </c>
    </row>
    <row r="7301" spans="14:15" ht="12.65" customHeight="1" x14ac:dyDescent="0.25">
      <c r="N7301" s="21">
        <v>45034</v>
      </c>
      <c r="O7301" s="17">
        <v>3.44E-2</v>
      </c>
    </row>
    <row r="7302" spans="14:15" ht="12.65" customHeight="1" x14ac:dyDescent="0.25">
      <c r="N7302" s="21">
        <v>45035</v>
      </c>
      <c r="O7302" s="17">
        <v>3.4500000000000003E-2</v>
      </c>
    </row>
    <row r="7303" spans="14:15" ht="12.65" customHeight="1" x14ac:dyDescent="0.25">
      <c r="N7303" s="21">
        <v>45036</v>
      </c>
      <c r="O7303" s="17">
        <v>3.4700000000000002E-2</v>
      </c>
    </row>
    <row r="7304" spans="14:15" ht="12.65" customHeight="1" x14ac:dyDescent="0.25">
      <c r="N7304" s="21">
        <v>45037</v>
      </c>
      <c r="O7304" s="17">
        <v>3.49E-2</v>
      </c>
    </row>
    <row r="7305" spans="14:15" ht="12.65" customHeight="1" x14ac:dyDescent="0.25">
      <c r="N7305" s="21">
        <v>45040</v>
      </c>
      <c r="O7305" s="17">
        <v>3.49E-2</v>
      </c>
    </row>
    <row r="7306" spans="14:15" ht="12.65" customHeight="1" x14ac:dyDescent="0.25">
      <c r="N7306" s="21">
        <v>45041</v>
      </c>
      <c r="O7306" s="17">
        <v>3.49E-2</v>
      </c>
    </row>
    <row r="7307" spans="14:15" ht="12.65" customHeight="1" x14ac:dyDescent="0.25">
      <c r="N7307" s="21">
        <v>45042</v>
      </c>
      <c r="O7307" s="17">
        <v>3.5000000000000003E-2</v>
      </c>
    </row>
    <row r="7308" spans="14:15" ht="12.65" customHeight="1" x14ac:dyDescent="0.25">
      <c r="N7308" s="21">
        <v>45043</v>
      </c>
      <c r="O7308" s="17">
        <v>3.5200000000000002E-2</v>
      </c>
    </row>
    <row r="7309" spans="14:15" ht="12.65" customHeight="1" x14ac:dyDescent="0.25">
      <c r="N7309" s="21">
        <v>45044</v>
      </c>
      <c r="O7309" s="17">
        <v>3.5200000000000002E-2</v>
      </c>
    </row>
    <row r="7310" spans="14:15" ht="12.65" customHeight="1" x14ac:dyDescent="0.25">
      <c r="N7310" s="21">
        <v>45048</v>
      </c>
      <c r="O7310" s="17">
        <v>3.5299999999999998E-2</v>
      </c>
    </row>
    <row r="7311" spans="14:15" ht="12.65" customHeight="1" x14ac:dyDescent="0.25">
      <c r="N7311" s="21">
        <v>45049</v>
      </c>
      <c r="O7311" s="17">
        <v>3.5499999999999997E-2</v>
      </c>
    </row>
    <row r="7312" spans="14:15" ht="12.65" customHeight="1" x14ac:dyDescent="0.25">
      <c r="N7312" s="21">
        <v>45050</v>
      </c>
      <c r="O7312" s="17">
        <v>3.5499999999999997E-2</v>
      </c>
    </row>
    <row r="7313" spans="14:15" ht="12.65" customHeight="1" x14ac:dyDescent="0.25">
      <c r="N7313" s="21">
        <v>45054</v>
      </c>
      <c r="O7313" s="17">
        <v>3.5499999999999997E-2</v>
      </c>
    </row>
    <row r="7314" spans="14:15" ht="12.65" customHeight="1" x14ac:dyDescent="0.25">
      <c r="N7314" s="21">
        <v>45055</v>
      </c>
      <c r="O7314" s="17">
        <v>3.5499999999999997E-2</v>
      </c>
    </row>
    <row r="7315" spans="14:15" ht="12.65" customHeight="1" x14ac:dyDescent="0.25">
      <c r="N7315" s="21">
        <v>45056</v>
      </c>
      <c r="O7315" s="17">
        <v>3.5900000000000001E-2</v>
      </c>
    </row>
    <row r="7316" spans="14:15" ht="12.65" customHeight="1" x14ac:dyDescent="0.25">
      <c r="N7316" s="21">
        <v>45057</v>
      </c>
      <c r="O7316" s="17">
        <v>3.5999999999999997E-2</v>
      </c>
    </row>
    <row r="7317" spans="14:15" ht="12.65" customHeight="1" x14ac:dyDescent="0.25">
      <c r="N7317" s="21">
        <v>45058</v>
      </c>
      <c r="O7317" s="17">
        <v>3.61E-2</v>
      </c>
    </row>
    <row r="7318" spans="14:15" ht="12.65" customHeight="1" x14ac:dyDescent="0.25">
      <c r="N7318" s="21">
        <v>45061</v>
      </c>
      <c r="O7318" s="17">
        <v>3.6200000000000003E-2</v>
      </c>
    </row>
    <row r="7319" spans="14:15" ht="12.65" customHeight="1" x14ac:dyDescent="0.25">
      <c r="N7319" s="21">
        <v>45062</v>
      </c>
      <c r="O7319" s="17">
        <v>3.6200000000000003E-2</v>
      </c>
    </row>
    <row r="7320" spans="14:15" ht="12.65" customHeight="1" x14ac:dyDescent="0.25">
      <c r="N7320" s="21">
        <v>45063</v>
      </c>
      <c r="O7320" s="17">
        <v>3.6499999999999998E-2</v>
      </c>
    </row>
    <row r="7321" spans="14:15" ht="12.65" customHeight="1" x14ac:dyDescent="0.25">
      <c r="N7321" s="21">
        <v>45064</v>
      </c>
      <c r="O7321" s="17">
        <v>3.6600000000000001E-2</v>
      </c>
    </row>
    <row r="7322" spans="14:15" ht="12.65" customHeight="1" x14ac:dyDescent="0.25">
      <c r="N7322" s="21">
        <v>45065</v>
      </c>
      <c r="O7322" s="17">
        <v>3.6700000000000003E-2</v>
      </c>
    </row>
    <row r="7323" spans="14:15" ht="12.65" customHeight="1" x14ac:dyDescent="0.25">
      <c r="N7323" s="21">
        <v>45068</v>
      </c>
      <c r="O7323" s="17">
        <v>3.6799999999999999E-2</v>
      </c>
    </row>
    <row r="7324" spans="14:15" ht="12.65" customHeight="1" x14ac:dyDescent="0.25">
      <c r="N7324" s="21">
        <v>45069</v>
      </c>
      <c r="O7324" s="17">
        <v>3.6999999999999998E-2</v>
      </c>
    </row>
    <row r="7325" spans="14:15" ht="12.65" customHeight="1" x14ac:dyDescent="0.25">
      <c r="N7325" s="21">
        <v>45070</v>
      </c>
      <c r="O7325" s="17">
        <v>3.73E-2</v>
      </c>
    </row>
    <row r="7326" spans="14:15" ht="12.65" customHeight="1" x14ac:dyDescent="0.25">
      <c r="N7326" s="21">
        <v>45071</v>
      </c>
      <c r="O7326" s="17">
        <v>3.7499999999999999E-2</v>
      </c>
    </row>
    <row r="7327" spans="14:15" ht="12.65" customHeight="1" x14ac:dyDescent="0.25">
      <c r="N7327" s="21">
        <v>45072</v>
      </c>
      <c r="O7327" s="17">
        <v>3.7499999999999999E-2</v>
      </c>
    </row>
    <row r="7328" spans="14:15" ht="12.65" customHeight="1" x14ac:dyDescent="0.25">
      <c r="N7328" s="21">
        <v>45076</v>
      </c>
      <c r="O7328" s="17">
        <v>3.7600000000000001E-2</v>
      </c>
    </row>
    <row r="7329" spans="14:15" ht="12.65" customHeight="1" x14ac:dyDescent="0.25">
      <c r="N7329" s="21">
        <v>45077</v>
      </c>
      <c r="O7329" s="17">
        <v>3.7600000000000001E-2</v>
      </c>
    </row>
    <row r="7330" spans="14:15" ht="12.65" customHeight="1" x14ac:dyDescent="0.25">
      <c r="N7330" s="21">
        <v>45078</v>
      </c>
      <c r="O7330" s="17">
        <v>3.7600000000000001E-2</v>
      </c>
    </row>
    <row r="7331" spans="14:15" ht="12.65" customHeight="1" x14ac:dyDescent="0.25">
      <c r="N7331" s="21">
        <v>45079</v>
      </c>
      <c r="O7331" s="17">
        <v>3.7600000000000001E-2</v>
      </c>
    </row>
    <row r="7332" spans="14:15" ht="12.65" customHeight="1" x14ac:dyDescent="0.25">
      <c r="N7332" s="21">
        <v>45082</v>
      </c>
      <c r="O7332" s="17">
        <v>3.7600000000000001E-2</v>
      </c>
    </row>
    <row r="7333" spans="14:15" ht="12.65" customHeight="1" x14ac:dyDescent="0.25">
      <c r="N7333" s="21">
        <v>45084</v>
      </c>
      <c r="O7333" s="17">
        <v>3.7499999999999999E-2</v>
      </c>
    </row>
    <row r="7334" spans="14:15" ht="12.65" customHeight="1" x14ac:dyDescent="0.25">
      <c r="N7334" s="21">
        <v>45085</v>
      </c>
      <c r="O7334" s="17">
        <v>3.7499999999999999E-2</v>
      </c>
    </row>
    <row r="7335" spans="14:15" ht="12.65" customHeight="1" x14ac:dyDescent="0.25">
      <c r="N7335" s="21">
        <v>45086</v>
      </c>
      <c r="O7335" s="17">
        <v>3.7499999999999999E-2</v>
      </c>
    </row>
    <row r="7336" spans="14:15" ht="12.65" customHeight="1" x14ac:dyDescent="0.25">
      <c r="N7336" s="21">
        <v>45089</v>
      </c>
      <c r="O7336" s="17">
        <v>3.7499999999999999E-2</v>
      </c>
    </row>
    <row r="7337" spans="14:15" ht="12.65" customHeight="1" x14ac:dyDescent="0.25">
      <c r="N7337" s="21">
        <v>45090</v>
      </c>
      <c r="O7337" s="17">
        <v>3.7499999999999999E-2</v>
      </c>
    </row>
    <row r="7338" spans="14:15" ht="12.65" customHeight="1" x14ac:dyDescent="0.25">
      <c r="N7338" s="21">
        <v>45091</v>
      </c>
      <c r="O7338" s="17">
        <v>3.7499999999999999E-2</v>
      </c>
    </row>
    <row r="7339" spans="14:15" ht="12.65" customHeight="1" x14ac:dyDescent="0.25">
      <c r="N7339" s="21">
        <v>45092</v>
      </c>
      <c r="O7339" s="17">
        <v>3.7499999999999999E-2</v>
      </c>
    </row>
    <row r="7340" spans="14:15" ht="12.65" customHeight="1" x14ac:dyDescent="0.25">
      <c r="N7340" s="21">
        <v>45093</v>
      </c>
      <c r="O7340" s="17">
        <v>3.7499999999999999E-2</v>
      </c>
    </row>
    <row r="7341" spans="14:15" ht="12.65" customHeight="1" x14ac:dyDescent="0.25">
      <c r="N7341" s="21">
        <v>45096</v>
      </c>
      <c r="O7341" s="17">
        <v>3.7499999999999999E-2</v>
      </c>
    </row>
    <row r="7342" spans="14:15" ht="12.65" customHeight="1" x14ac:dyDescent="0.25">
      <c r="N7342" s="21">
        <v>45097</v>
      </c>
      <c r="O7342" s="17">
        <v>3.7499999999999999E-2</v>
      </c>
    </row>
    <row r="7343" spans="14:15" ht="12.65" customHeight="1" x14ac:dyDescent="0.25">
      <c r="N7343" s="21">
        <v>45098</v>
      </c>
      <c r="O7343" s="17">
        <v>3.7499999999999999E-2</v>
      </c>
    </row>
    <row r="7344" spans="14:15" ht="12.65" customHeight="1" x14ac:dyDescent="0.25">
      <c r="N7344" s="21">
        <v>45099</v>
      </c>
      <c r="O7344" s="17">
        <v>3.7499999999999999E-2</v>
      </c>
    </row>
    <row r="7345" spans="14:15" ht="12.65" customHeight="1" x14ac:dyDescent="0.25">
      <c r="N7345" s="21">
        <v>45100</v>
      </c>
      <c r="O7345" s="17">
        <v>3.7499999999999999E-2</v>
      </c>
    </row>
    <row r="7346" spans="14:15" ht="12.65" customHeight="1" x14ac:dyDescent="0.25">
      <c r="N7346" s="21">
        <v>45103</v>
      </c>
      <c r="O7346" s="17">
        <v>3.7499999999999999E-2</v>
      </c>
    </row>
    <row r="7347" spans="14:15" ht="12.65" customHeight="1" x14ac:dyDescent="0.25">
      <c r="N7347" s="21">
        <v>45104</v>
      </c>
      <c r="O7347" s="17">
        <v>3.7499999999999999E-2</v>
      </c>
    </row>
    <row r="7348" spans="14:15" ht="12.65" customHeight="1" x14ac:dyDescent="0.25">
      <c r="N7348" s="21">
        <v>45105</v>
      </c>
      <c r="O7348" s="17">
        <v>3.7499999999999999E-2</v>
      </c>
    </row>
    <row r="7349" spans="14:15" ht="12.65" customHeight="1" x14ac:dyDescent="0.25">
      <c r="N7349" s="21">
        <v>45106</v>
      </c>
      <c r="O7349" s="17">
        <v>3.7499999999999999E-2</v>
      </c>
    </row>
    <row r="7350" spans="14:15" ht="12.65" customHeight="1" x14ac:dyDescent="0.25">
      <c r="N7350" s="21">
        <v>45107</v>
      </c>
      <c r="O7350" s="17">
        <v>3.7499999999999999E-2</v>
      </c>
    </row>
    <row r="7351" spans="14:15" ht="12.65" customHeight="1" x14ac:dyDescent="0.25">
      <c r="N7351" s="21">
        <v>45110</v>
      </c>
      <c r="O7351" s="17">
        <v>3.7499999999999999E-2</v>
      </c>
    </row>
    <row r="7352" spans="14:15" ht="12.65" customHeight="1" x14ac:dyDescent="0.25">
      <c r="N7352" s="21">
        <v>45111</v>
      </c>
      <c r="O7352" s="17">
        <v>3.7400000000000003E-2</v>
      </c>
    </row>
    <row r="7353" spans="14:15" ht="12.65" customHeight="1" x14ac:dyDescent="0.25">
      <c r="N7353" s="21">
        <v>45112</v>
      </c>
      <c r="O7353" s="17">
        <v>3.7400000000000003E-2</v>
      </c>
    </row>
    <row r="7354" spans="14:15" ht="12.65" customHeight="1" x14ac:dyDescent="0.25">
      <c r="N7354" s="21">
        <v>45113</v>
      </c>
      <c r="O7354" s="17">
        <v>3.7400000000000003E-2</v>
      </c>
    </row>
    <row r="7355" spans="14:15" ht="12.65" customHeight="1" x14ac:dyDescent="0.25">
      <c r="N7355" s="21">
        <v>45114</v>
      </c>
      <c r="O7355" s="17">
        <v>3.7499999999999999E-2</v>
      </c>
    </row>
    <row r="7356" spans="14:15" ht="12.65" customHeight="1" x14ac:dyDescent="0.25">
      <c r="N7356" s="21">
        <v>45117</v>
      </c>
      <c r="O7356" s="17">
        <v>3.7499999999999999E-2</v>
      </c>
    </row>
    <row r="7357" spans="14:15" ht="12.65" customHeight="1" x14ac:dyDescent="0.25">
      <c r="N7357" s="21">
        <v>45118</v>
      </c>
      <c r="O7357" s="17">
        <v>3.7499999999999999E-2</v>
      </c>
    </row>
    <row r="7358" spans="14:15" ht="12.65" customHeight="1" x14ac:dyDescent="0.25">
      <c r="N7358" s="21">
        <v>45119</v>
      </c>
      <c r="O7358" s="17">
        <v>3.7499999999999999E-2</v>
      </c>
    </row>
    <row r="7359" spans="14:15" ht="12.65" customHeight="1" x14ac:dyDescent="0.25">
      <c r="N7359" s="21">
        <v>45120</v>
      </c>
      <c r="O7359" s="17">
        <v>3.7499999999999999E-2</v>
      </c>
    </row>
    <row r="7360" spans="14:15" ht="12.65" customHeight="1" x14ac:dyDescent="0.25">
      <c r="N7360" s="21">
        <v>45121</v>
      </c>
      <c r="O7360" s="17">
        <v>3.7499999999999999E-2</v>
      </c>
    </row>
    <row r="7361" spans="14:15" ht="12.65" customHeight="1" x14ac:dyDescent="0.25">
      <c r="N7361" s="21">
        <v>45124</v>
      </c>
      <c r="O7361" s="17">
        <v>3.7499999999999999E-2</v>
      </c>
    </row>
    <row r="7362" spans="14:15" ht="12.65" customHeight="1" x14ac:dyDescent="0.25">
      <c r="N7362" s="21">
        <v>45125</v>
      </c>
      <c r="O7362" s="17">
        <v>3.7499999999999999E-2</v>
      </c>
    </row>
    <row r="7363" spans="14:15" ht="12.65" customHeight="1" x14ac:dyDescent="0.25">
      <c r="N7363" s="21">
        <v>45126</v>
      </c>
      <c r="O7363" s="17">
        <v>3.7499999999999999E-2</v>
      </c>
    </row>
    <row r="7364" spans="14:15" ht="12.65" customHeight="1" x14ac:dyDescent="0.25">
      <c r="N7364" s="21">
        <v>45127</v>
      </c>
      <c r="O7364" s="17">
        <v>3.7499999999999999E-2</v>
      </c>
    </row>
    <row r="7365" spans="14:15" ht="12.65" customHeight="1" x14ac:dyDescent="0.25">
      <c r="N7365" s="21">
        <v>45128</v>
      </c>
      <c r="O7365" s="17">
        <v>3.7499999999999999E-2</v>
      </c>
    </row>
    <row r="7366" spans="14:15" ht="12.65" customHeight="1" x14ac:dyDescent="0.25">
      <c r="N7366" s="21">
        <v>45131</v>
      </c>
      <c r="O7366" s="17">
        <v>3.7499999999999999E-2</v>
      </c>
    </row>
    <row r="7367" spans="14:15" ht="12.65" customHeight="1" x14ac:dyDescent="0.25">
      <c r="N7367" s="21">
        <v>45132</v>
      </c>
      <c r="O7367" s="17">
        <v>3.7499999999999999E-2</v>
      </c>
    </row>
    <row r="7368" spans="14:15" ht="12.65" customHeight="1" x14ac:dyDescent="0.25">
      <c r="N7368" s="21">
        <v>45133</v>
      </c>
      <c r="O7368" s="17">
        <v>3.7499999999999999E-2</v>
      </c>
    </row>
    <row r="7369" spans="14:15" ht="12.65" customHeight="1" x14ac:dyDescent="0.25">
      <c r="N7369" s="21">
        <v>45134</v>
      </c>
      <c r="O7369" s="17">
        <v>3.7400000000000003E-2</v>
      </c>
    </row>
    <row r="7370" spans="14:15" ht="12.65" customHeight="1" x14ac:dyDescent="0.25">
      <c r="N7370" s="21">
        <v>45135</v>
      </c>
      <c r="O7370" s="17">
        <v>3.7400000000000003E-2</v>
      </c>
    </row>
    <row r="7371" spans="14:15" ht="12.65" customHeight="1" x14ac:dyDescent="0.25">
      <c r="N7371" s="21">
        <v>45138</v>
      </c>
      <c r="O7371" s="17">
        <v>3.7400000000000003E-2</v>
      </c>
    </row>
    <row r="7372" spans="14:15" ht="12.65" customHeight="1" x14ac:dyDescent="0.25">
      <c r="N7372" s="21">
        <v>45139</v>
      </c>
      <c r="O7372" s="17">
        <v>3.7400000000000003E-2</v>
      </c>
    </row>
    <row r="7373" spans="14:15" ht="12.65" customHeight="1" x14ac:dyDescent="0.25">
      <c r="N7373" s="21">
        <v>45140</v>
      </c>
      <c r="O7373" s="17">
        <v>3.7400000000000003E-2</v>
      </c>
    </row>
    <row r="7374" spans="14:15" ht="12.65" customHeight="1" x14ac:dyDescent="0.25">
      <c r="N7374" s="21">
        <v>45141</v>
      </c>
      <c r="O7374" s="17">
        <v>3.73E-2</v>
      </c>
    </row>
    <row r="7375" spans="14:15" ht="12.65" customHeight="1" x14ac:dyDescent="0.25">
      <c r="N7375" s="21">
        <v>45142</v>
      </c>
      <c r="O7375" s="17">
        <v>3.7199999999999997E-2</v>
      </c>
    </row>
    <row r="7376" spans="14:15" ht="12.65" customHeight="1" x14ac:dyDescent="0.25">
      <c r="N7376" s="21">
        <v>45145</v>
      </c>
      <c r="O7376" s="17">
        <v>3.7199999999999997E-2</v>
      </c>
    </row>
    <row r="7377" spans="14:15" ht="12.65" customHeight="1" x14ac:dyDescent="0.25">
      <c r="N7377" s="21">
        <v>45146</v>
      </c>
      <c r="O7377" s="17">
        <v>3.6999999999999998E-2</v>
      </c>
    </row>
    <row r="7378" spans="14:15" ht="12.65" customHeight="1" x14ac:dyDescent="0.25">
      <c r="N7378" s="21">
        <v>45147</v>
      </c>
      <c r="O7378" s="17">
        <v>3.6999999999999998E-2</v>
      </c>
    </row>
    <row r="7379" spans="14:15" ht="12.65" customHeight="1" x14ac:dyDescent="0.25">
      <c r="N7379" s="21">
        <v>45148</v>
      </c>
      <c r="O7379" s="17">
        <v>3.6799999999999999E-2</v>
      </c>
    </row>
    <row r="7380" spans="14:15" ht="12.65" customHeight="1" x14ac:dyDescent="0.25">
      <c r="N7380" s="21">
        <v>45149</v>
      </c>
      <c r="O7380" s="17">
        <v>3.6900000000000002E-2</v>
      </c>
    </row>
    <row r="7381" spans="14:15" ht="12.65" customHeight="1" x14ac:dyDescent="0.25">
      <c r="N7381" s="21">
        <v>45152</v>
      </c>
      <c r="O7381" s="17">
        <v>3.6900000000000002E-2</v>
      </c>
    </row>
    <row r="7382" spans="14:15" ht="12.65" customHeight="1" x14ac:dyDescent="0.25">
      <c r="N7382" s="21">
        <v>45154</v>
      </c>
      <c r="O7382" s="17">
        <v>3.6999999999999998E-2</v>
      </c>
    </row>
    <row r="7383" spans="14:15" ht="12.65" customHeight="1" x14ac:dyDescent="0.25">
      <c r="N7383" s="21">
        <v>45155</v>
      </c>
      <c r="O7383" s="17">
        <v>3.6999999999999998E-2</v>
      </c>
    </row>
    <row r="7384" spans="14:15" ht="12.65" customHeight="1" x14ac:dyDescent="0.25">
      <c r="N7384" s="21">
        <v>45156</v>
      </c>
      <c r="O7384" s="17">
        <v>3.6999999999999998E-2</v>
      </c>
    </row>
    <row r="7385" spans="14:15" ht="12.65" customHeight="1" x14ac:dyDescent="0.25">
      <c r="N7385" s="21">
        <v>45159</v>
      </c>
      <c r="O7385" s="17">
        <v>3.6999999999999998E-2</v>
      </c>
    </row>
    <row r="7386" spans="14:15" ht="12.65" customHeight="1" x14ac:dyDescent="0.25">
      <c r="N7386" s="21">
        <v>45160</v>
      </c>
      <c r="O7386" s="17">
        <v>3.6999999999999998E-2</v>
      </c>
    </row>
    <row r="7387" spans="14:15" ht="12.65" customHeight="1" x14ac:dyDescent="0.25">
      <c r="N7387" s="21">
        <v>45161</v>
      </c>
      <c r="O7387" s="17">
        <v>3.6900000000000002E-2</v>
      </c>
    </row>
    <row r="7388" spans="14:15" ht="12.65" customHeight="1" x14ac:dyDescent="0.25">
      <c r="N7388" s="21">
        <v>45162</v>
      </c>
      <c r="O7388" s="17">
        <v>3.6900000000000002E-2</v>
      </c>
    </row>
    <row r="7389" spans="14:15" ht="12.65" customHeight="1" x14ac:dyDescent="0.25">
      <c r="N7389" s="21">
        <v>45163</v>
      </c>
      <c r="O7389" s="17">
        <v>3.6900000000000002E-2</v>
      </c>
    </row>
    <row r="7390" spans="14:15" ht="12.65" customHeight="1" x14ac:dyDescent="0.25">
      <c r="N7390" s="21">
        <v>45166</v>
      </c>
      <c r="O7390" s="17">
        <v>3.6900000000000002E-2</v>
      </c>
    </row>
    <row r="7391" spans="14:15" ht="12.65" customHeight="1" x14ac:dyDescent="0.25">
      <c r="N7391" s="21">
        <v>45167</v>
      </c>
      <c r="O7391" s="17">
        <v>3.6900000000000002E-2</v>
      </c>
    </row>
    <row r="7392" spans="14:15" ht="12.65" customHeight="1" x14ac:dyDescent="0.25">
      <c r="N7392" s="21">
        <v>45168</v>
      </c>
      <c r="O7392" s="17">
        <v>3.6900000000000002E-2</v>
      </c>
    </row>
    <row r="7393" spans="14:15" ht="12.65" customHeight="1" x14ac:dyDescent="0.25">
      <c r="N7393" s="21">
        <v>45169</v>
      </c>
      <c r="O7393" s="17">
        <v>3.6900000000000002E-2</v>
      </c>
    </row>
    <row r="7394" spans="14:15" ht="12.65" customHeight="1" x14ac:dyDescent="0.25">
      <c r="N7394" s="21">
        <v>45170</v>
      </c>
      <c r="O7394" s="17">
        <v>3.6799999999999999E-2</v>
      </c>
    </row>
    <row r="7395" spans="14:15" ht="12.65" customHeight="1" x14ac:dyDescent="0.25">
      <c r="N7395" s="21">
        <v>45173</v>
      </c>
      <c r="O7395" s="17">
        <v>3.6900000000000002E-2</v>
      </c>
    </row>
    <row r="7396" spans="14:15" ht="12.65" customHeight="1" x14ac:dyDescent="0.25">
      <c r="N7396" s="21">
        <v>45174</v>
      </c>
      <c r="O7396" s="17">
        <v>3.6999999999999998E-2</v>
      </c>
    </row>
    <row r="7397" spans="14:15" ht="12.65" customHeight="1" x14ac:dyDescent="0.25">
      <c r="N7397" s="21">
        <v>45175</v>
      </c>
      <c r="O7397" s="17">
        <v>3.7100000000000001E-2</v>
      </c>
    </row>
    <row r="7398" spans="14:15" ht="12.65" customHeight="1" x14ac:dyDescent="0.25">
      <c r="N7398" s="21">
        <v>45176</v>
      </c>
      <c r="O7398" s="17">
        <v>3.7199999999999997E-2</v>
      </c>
    </row>
    <row r="7399" spans="14:15" ht="12.65" customHeight="1" x14ac:dyDescent="0.25">
      <c r="N7399" s="21">
        <v>45177</v>
      </c>
      <c r="O7399" s="17">
        <v>3.7199999999999997E-2</v>
      </c>
    </row>
    <row r="7400" spans="14:15" ht="12.65" customHeight="1" x14ac:dyDescent="0.25">
      <c r="N7400" s="21">
        <v>45180</v>
      </c>
      <c r="O7400" s="17">
        <v>3.7199999999999997E-2</v>
      </c>
    </row>
    <row r="7401" spans="14:15" ht="12.65" customHeight="1" x14ac:dyDescent="0.25">
      <c r="N7401" s="21">
        <v>45181</v>
      </c>
      <c r="O7401" s="17">
        <v>3.73E-2</v>
      </c>
    </row>
    <row r="7402" spans="14:15" ht="12.65" customHeight="1" x14ac:dyDescent="0.25">
      <c r="N7402" s="21">
        <v>45182</v>
      </c>
      <c r="O7402" s="17">
        <v>3.7499999999999999E-2</v>
      </c>
    </row>
    <row r="7403" spans="14:15" ht="12.65" customHeight="1" x14ac:dyDescent="0.25">
      <c r="N7403" s="21">
        <v>45183</v>
      </c>
      <c r="O7403" s="17">
        <v>3.7600000000000001E-2</v>
      </c>
    </row>
    <row r="7404" spans="14:15" ht="12.65" customHeight="1" x14ac:dyDescent="0.25">
      <c r="N7404" s="21">
        <v>45184</v>
      </c>
      <c r="O7404" s="17">
        <v>3.78E-2</v>
      </c>
    </row>
    <row r="7405" spans="14:15" ht="12.65" customHeight="1" x14ac:dyDescent="0.25">
      <c r="N7405" s="21">
        <v>45187</v>
      </c>
      <c r="O7405" s="17">
        <v>3.7900000000000003E-2</v>
      </c>
    </row>
    <row r="7406" spans="14:15" ht="12.65" customHeight="1" x14ac:dyDescent="0.25">
      <c r="N7406" s="21">
        <v>45188</v>
      </c>
      <c r="O7406" s="17">
        <v>3.7999999999999999E-2</v>
      </c>
    </row>
    <row r="7407" spans="14:15" ht="12.65" customHeight="1" x14ac:dyDescent="0.25">
      <c r="N7407" s="21">
        <v>45189</v>
      </c>
      <c r="O7407" s="17">
        <v>3.8100000000000002E-2</v>
      </c>
    </row>
    <row r="7408" spans="14:15" ht="12.65" customHeight="1" x14ac:dyDescent="0.25">
      <c r="N7408" s="21">
        <v>45190</v>
      </c>
      <c r="O7408" s="17">
        <v>3.8199999999999998E-2</v>
      </c>
    </row>
    <row r="7409" spans="14:15" ht="12.65" customHeight="1" x14ac:dyDescent="0.25">
      <c r="N7409" s="21">
        <v>45191</v>
      </c>
      <c r="O7409" s="17">
        <v>3.8300000000000001E-2</v>
      </c>
    </row>
    <row r="7410" spans="14:15" ht="12.65" customHeight="1" x14ac:dyDescent="0.25">
      <c r="N7410" s="21">
        <v>45194</v>
      </c>
      <c r="O7410" s="17">
        <v>3.8300000000000001E-2</v>
      </c>
    </row>
    <row r="7411" spans="14:15" ht="12.65" customHeight="1" x14ac:dyDescent="0.25">
      <c r="N7411" s="21">
        <v>45195</v>
      </c>
      <c r="O7411" s="17">
        <v>3.8300000000000001E-2</v>
      </c>
    </row>
    <row r="7412" spans="14:15" ht="12.65" customHeight="1" x14ac:dyDescent="0.25">
      <c r="N7412" s="21">
        <v>45196</v>
      </c>
      <c r="O7412" s="17">
        <v>3.8300000000000001E-2</v>
      </c>
    </row>
    <row r="7413" spans="14:15" ht="12.65" customHeight="1" x14ac:dyDescent="0.25">
      <c r="N7413" s="21">
        <v>45203</v>
      </c>
      <c r="O7413" s="17">
        <v>3.8399999999999997E-2</v>
      </c>
    </row>
    <row r="7414" spans="14:15" ht="12.65" customHeight="1" x14ac:dyDescent="0.25">
      <c r="N7414" s="21">
        <v>45204</v>
      </c>
      <c r="O7414" s="17">
        <v>3.8300000000000001E-2</v>
      </c>
    </row>
    <row r="7415" spans="14:15" ht="12.65" customHeight="1" x14ac:dyDescent="0.25">
      <c r="N7415" s="21">
        <v>45205</v>
      </c>
      <c r="O7415" s="17">
        <v>3.8199999999999998E-2</v>
      </c>
    </row>
    <row r="7416" spans="14:15" ht="12.65" customHeight="1" x14ac:dyDescent="0.25">
      <c r="N7416" s="21">
        <v>45209</v>
      </c>
      <c r="O7416" s="17">
        <v>3.8199999999999998E-2</v>
      </c>
    </row>
    <row r="7417" spans="14:15" ht="12.65" customHeight="1" x14ac:dyDescent="0.25">
      <c r="N7417" s="21">
        <v>45210</v>
      </c>
      <c r="O7417" s="17">
        <v>3.8199999999999998E-2</v>
      </c>
    </row>
    <row r="7418" spans="14:15" ht="12.65" customHeight="1" x14ac:dyDescent="0.25">
      <c r="N7418" s="21">
        <v>45211</v>
      </c>
      <c r="O7418" s="17">
        <v>3.8199999999999998E-2</v>
      </c>
    </row>
    <row r="7419" spans="14:15" ht="12.65" customHeight="1" x14ac:dyDescent="0.25">
      <c r="N7419" s="21">
        <v>45212</v>
      </c>
      <c r="O7419" s="17">
        <v>3.8199999999999998E-2</v>
      </c>
    </row>
    <row r="7420" spans="14:15" ht="12.65" customHeight="1" x14ac:dyDescent="0.25">
      <c r="N7420" s="21">
        <v>45215</v>
      </c>
      <c r="O7420" s="17">
        <v>3.8199999999999998E-2</v>
      </c>
    </row>
    <row r="7421" spans="14:15" ht="12.65" customHeight="1" x14ac:dyDescent="0.25">
      <c r="N7421" s="21">
        <v>45216</v>
      </c>
      <c r="O7421" s="17">
        <v>3.8199999999999998E-2</v>
      </c>
    </row>
    <row r="7422" spans="14:15" ht="12.65" customHeight="1" x14ac:dyDescent="0.25">
      <c r="N7422" s="21">
        <v>45217</v>
      </c>
      <c r="O7422" s="17">
        <v>3.8199999999999998E-2</v>
      </c>
    </row>
    <row r="7423" spans="14:15" ht="12.65" customHeight="1" x14ac:dyDescent="0.25">
      <c r="N7423" s="21">
        <v>45218</v>
      </c>
      <c r="O7423" s="17">
        <v>3.8199999999999998E-2</v>
      </c>
    </row>
    <row r="7424" spans="14:15" ht="12.65" customHeight="1" x14ac:dyDescent="0.25">
      <c r="N7424" s="21">
        <v>45219</v>
      </c>
      <c r="O7424" s="17">
        <v>3.8199999999999998E-2</v>
      </c>
    </row>
    <row r="7425" spans="14:15" ht="12.65" customHeight="1" x14ac:dyDescent="0.25">
      <c r="N7425" s="21">
        <v>45222</v>
      </c>
      <c r="O7425" s="17">
        <v>3.8199999999999998E-2</v>
      </c>
    </row>
    <row r="7426" spans="14:15" ht="12.65" customHeight="1" x14ac:dyDescent="0.25">
      <c r="N7426" s="21">
        <v>45223</v>
      </c>
      <c r="O7426" s="17">
        <v>3.8199999999999998E-2</v>
      </c>
    </row>
    <row r="7427" spans="14:15" ht="12.65" customHeight="1" x14ac:dyDescent="0.25">
      <c r="N7427" s="21">
        <v>45224</v>
      </c>
      <c r="O7427" s="17">
        <v>3.8199999999999998E-2</v>
      </c>
    </row>
    <row r="7428" spans="14:15" ht="12.65" customHeight="1" x14ac:dyDescent="0.25">
      <c r="N7428" s="21">
        <v>45225</v>
      </c>
      <c r="O7428" s="17">
        <v>3.8199999999999998E-2</v>
      </c>
    </row>
    <row r="7429" spans="14:15" ht="12.65" customHeight="1" x14ac:dyDescent="0.25">
      <c r="N7429" s="21">
        <v>45226</v>
      </c>
      <c r="O7429" s="17">
        <v>3.8199999999999998E-2</v>
      </c>
    </row>
    <row r="7430" spans="14:15" ht="12.65" customHeight="1" x14ac:dyDescent="0.25">
      <c r="N7430" s="21">
        <v>45229</v>
      </c>
      <c r="O7430" s="17">
        <v>3.8199999999999998E-2</v>
      </c>
    </row>
    <row r="7431" spans="14:15" ht="12.65" customHeight="1" x14ac:dyDescent="0.25">
      <c r="N7431" s="21">
        <v>45230</v>
      </c>
      <c r="O7431" s="17">
        <v>3.8199999999999998E-2</v>
      </c>
    </row>
    <row r="7432" spans="14:15" ht="12.65" customHeight="1" x14ac:dyDescent="0.25">
      <c r="N7432" s="21">
        <v>45231</v>
      </c>
      <c r="O7432" s="17">
        <v>3.8300000000000001E-2</v>
      </c>
    </row>
    <row r="7433" spans="14:15" ht="12.65" customHeight="1" x14ac:dyDescent="0.25">
      <c r="N7433" s="21">
        <v>45232</v>
      </c>
      <c r="O7433" s="17">
        <v>3.8300000000000001E-2</v>
      </c>
    </row>
    <row r="7434" spans="14:15" ht="12.65" customHeight="1" x14ac:dyDescent="0.25">
      <c r="N7434" s="21">
        <v>45233</v>
      </c>
      <c r="O7434" s="17">
        <v>3.8300000000000001E-2</v>
      </c>
    </row>
    <row r="7435" spans="14:15" ht="12.65" customHeight="1" x14ac:dyDescent="0.25">
      <c r="N7435" s="21">
        <v>45236</v>
      </c>
      <c r="O7435" s="17">
        <v>3.8300000000000001E-2</v>
      </c>
    </row>
    <row r="7436" spans="14:15" ht="12.65" customHeight="1" x14ac:dyDescent="0.25">
      <c r="N7436" s="21">
        <v>45237</v>
      </c>
      <c r="O7436" s="17">
        <v>3.8300000000000001E-2</v>
      </c>
    </row>
    <row r="7437" spans="14:15" ht="12.65" customHeight="1" x14ac:dyDescent="0.25">
      <c r="N7437" s="21">
        <v>45238</v>
      </c>
      <c r="O7437" s="17">
        <v>3.8300000000000001E-2</v>
      </c>
    </row>
    <row r="7438" spans="14:15" ht="12.65" customHeight="1" x14ac:dyDescent="0.25">
      <c r="N7438" s="21">
        <v>45239</v>
      </c>
      <c r="O7438" s="17">
        <v>3.8300000000000001E-2</v>
      </c>
    </row>
    <row r="7439" spans="14:15" ht="12.65" customHeight="1" x14ac:dyDescent="0.25">
      <c r="N7439" s="21">
        <v>45240</v>
      </c>
      <c r="O7439" s="17">
        <v>3.8300000000000001E-2</v>
      </c>
    </row>
    <row r="7440" spans="14:15" ht="12.65" customHeight="1" x14ac:dyDescent="0.25">
      <c r="N7440" s="21">
        <v>45243</v>
      </c>
      <c r="O7440" s="17">
        <v>3.8300000000000001E-2</v>
      </c>
    </row>
    <row r="7441" spans="14:15" ht="12.65" customHeight="1" x14ac:dyDescent="0.25">
      <c r="N7441" s="21">
        <v>45244</v>
      </c>
      <c r="O7441" s="17">
        <v>3.8300000000000001E-2</v>
      </c>
    </row>
    <row r="7442" spans="14:15" ht="12.65" customHeight="1" x14ac:dyDescent="0.25">
      <c r="N7442" s="21">
        <v>45245</v>
      </c>
      <c r="O7442" s="17">
        <v>3.8300000000000001E-2</v>
      </c>
    </row>
    <row r="7443" spans="14:15" ht="12.65" customHeight="1" x14ac:dyDescent="0.25">
      <c r="N7443" s="21">
        <v>45246</v>
      </c>
      <c r="O7443" s="17">
        <v>3.8300000000000001E-2</v>
      </c>
    </row>
    <row r="7444" spans="14:15" ht="12.65" customHeight="1" x14ac:dyDescent="0.25">
      <c r="N7444" s="21">
        <v>45247</v>
      </c>
      <c r="O7444" s="17">
        <v>3.8300000000000001E-2</v>
      </c>
    </row>
    <row r="7445" spans="14:15" ht="12.65" customHeight="1" x14ac:dyDescent="0.25">
      <c r="N7445" s="21">
        <v>45250</v>
      </c>
      <c r="O7445" s="17">
        <v>3.8300000000000001E-2</v>
      </c>
    </row>
    <row r="7446" spans="14:15" ht="12.65" customHeight="1" x14ac:dyDescent="0.25">
      <c r="N7446" s="21">
        <v>45251</v>
      </c>
      <c r="O7446" s="17">
        <v>3.8300000000000001E-2</v>
      </c>
    </row>
    <row r="7447" spans="14:15" ht="12.65" customHeight="1" x14ac:dyDescent="0.25">
      <c r="N7447" s="21">
        <v>45252</v>
      </c>
      <c r="O7447" s="17">
        <v>3.8300000000000001E-2</v>
      </c>
    </row>
    <row r="7448" spans="14:15" ht="12.65" customHeight="1" x14ac:dyDescent="0.25">
      <c r="N7448" s="21">
        <v>45253</v>
      </c>
      <c r="O7448" s="17">
        <v>3.8399999999999997E-2</v>
      </c>
    </row>
    <row r="7449" spans="14:15" ht="12.65" customHeight="1" x14ac:dyDescent="0.25">
      <c r="N7449" s="21">
        <v>45254</v>
      </c>
      <c r="O7449" s="17">
        <v>3.8399999999999997E-2</v>
      </c>
    </row>
    <row r="7450" spans="14:15" ht="12.65" customHeight="1" x14ac:dyDescent="0.25">
      <c r="N7450" s="21">
        <v>45257</v>
      </c>
      <c r="O7450" s="17">
        <v>3.8399999999999997E-2</v>
      </c>
    </row>
    <row r="7451" spans="14:15" ht="12.65" customHeight="1" x14ac:dyDescent="0.25">
      <c r="N7451" s="21">
        <v>45258</v>
      </c>
      <c r="O7451" s="17">
        <v>3.8399999999999997E-2</v>
      </c>
    </row>
    <row r="7452" spans="14:15" ht="12.65" customHeight="1" x14ac:dyDescent="0.25">
      <c r="N7452" s="21">
        <v>45259</v>
      </c>
      <c r="O7452" s="17">
        <v>3.8399999999999997E-2</v>
      </c>
    </row>
    <row r="7453" spans="14:15" ht="12.65" customHeight="1" x14ac:dyDescent="0.25">
      <c r="N7453" s="21">
        <v>45260</v>
      </c>
      <c r="O7453" s="17">
        <v>3.8399999999999997E-2</v>
      </c>
    </row>
    <row r="7454" spans="14:15" ht="12.65" customHeight="1" x14ac:dyDescent="0.25">
      <c r="N7454" s="21">
        <v>45261</v>
      </c>
      <c r="O7454" s="17">
        <v>3.8399999999999997E-2</v>
      </c>
    </row>
    <row r="7455" spans="14:15" ht="12.65" customHeight="1" x14ac:dyDescent="0.25">
      <c r="N7455" s="21">
        <v>45264</v>
      </c>
      <c r="O7455" s="17">
        <v>3.8399999999999997E-2</v>
      </c>
    </row>
    <row r="7456" spans="14:15" ht="12.65" customHeight="1" x14ac:dyDescent="0.25">
      <c r="N7456" s="21">
        <v>45265</v>
      </c>
      <c r="O7456" s="17">
        <v>3.8399999999999997E-2</v>
      </c>
    </row>
    <row r="7457" spans="14:15" ht="12.65" customHeight="1" x14ac:dyDescent="0.25">
      <c r="N7457" s="21">
        <v>45266</v>
      </c>
      <c r="O7457" s="17">
        <v>3.8399999999999997E-2</v>
      </c>
    </row>
    <row r="7458" spans="14:15" ht="12.65" customHeight="1" x14ac:dyDescent="0.25">
      <c r="N7458" s="21">
        <v>45267</v>
      </c>
      <c r="O7458" s="17">
        <v>3.8399999999999997E-2</v>
      </c>
    </row>
    <row r="7459" spans="14:15" ht="12.65" customHeight="1" x14ac:dyDescent="0.25">
      <c r="N7459" s="21">
        <v>45268</v>
      </c>
      <c r="O7459" s="17">
        <v>3.8399999999999997E-2</v>
      </c>
    </row>
    <row r="7460" spans="14:15" ht="12.65" customHeight="1" x14ac:dyDescent="0.25">
      <c r="N7460" s="21">
        <v>45271</v>
      </c>
      <c r="O7460" s="17">
        <v>3.8399999999999997E-2</v>
      </c>
    </row>
    <row r="7461" spans="14:15" ht="12.65" customHeight="1" x14ac:dyDescent="0.25">
      <c r="N7461" s="21">
        <v>45272</v>
      </c>
      <c r="O7461" s="17">
        <v>3.8399999999999997E-2</v>
      </c>
    </row>
    <row r="7462" spans="14:15" ht="12.65" customHeight="1" x14ac:dyDescent="0.25">
      <c r="N7462" s="21">
        <v>45273</v>
      </c>
      <c r="O7462" s="17">
        <v>3.8399999999999997E-2</v>
      </c>
    </row>
    <row r="7463" spans="14:15" ht="12.65" customHeight="1" x14ac:dyDescent="0.25">
      <c r="N7463" s="21">
        <v>45274</v>
      </c>
      <c r="O7463" s="17">
        <v>3.8300000000000001E-2</v>
      </c>
    </row>
    <row r="7464" spans="14:15" ht="12.65" customHeight="1" x14ac:dyDescent="0.25">
      <c r="N7464" s="21">
        <v>45275</v>
      </c>
      <c r="O7464" s="17">
        <v>3.8300000000000001E-2</v>
      </c>
    </row>
    <row r="7465" spans="14:15" ht="12.65" customHeight="1" x14ac:dyDescent="0.25">
      <c r="N7465" s="21">
        <v>45278</v>
      </c>
      <c r="O7465" s="17">
        <v>3.8300000000000001E-2</v>
      </c>
    </row>
    <row r="7466" spans="14:15" ht="12.65" customHeight="1" x14ac:dyDescent="0.25">
      <c r="N7466" s="21">
        <v>45279</v>
      </c>
      <c r="O7466" s="17">
        <v>3.8300000000000001E-2</v>
      </c>
    </row>
    <row r="7467" spans="14:15" ht="12.65" customHeight="1" x14ac:dyDescent="0.25">
      <c r="N7467" s="21">
        <v>45280</v>
      </c>
      <c r="O7467" s="17">
        <v>3.8300000000000001E-2</v>
      </c>
    </row>
    <row r="7468" spans="14:15" ht="12.65" customHeight="1" x14ac:dyDescent="0.25">
      <c r="N7468" s="21">
        <v>45281</v>
      </c>
      <c r="O7468" s="17">
        <v>3.8300000000000001E-2</v>
      </c>
    </row>
    <row r="7469" spans="14:15" ht="12.65" customHeight="1" x14ac:dyDescent="0.25">
      <c r="N7469" s="21">
        <v>45282</v>
      </c>
      <c r="O7469" s="17">
        <v>3.8300000000000001E-2</v>
      </c>
    </row>
    <row r="7470" spans="14:15" ht="12.65" customHeight="1" x14ac:dyDescent="0.25">
      <c r="N7470" s="21">
        <v>45286</v>
      </c>
      <c r="O7470" s="17">
        <v>3.8300000000000001E-2</v>
      </c>
    </row>
    <row r="7471" spans="14:15" ht="12.65" customHeight="1" x14ac:dyDescent="0.25">
      <c r="N7471" s="21">
        <v>45287</v>
      </c>
      <c r="O7471" s="17">
        <v>3.8300000000000001E-2</v>
      </c>
    </row>
    <row r="7472" spans="14:15" ht="12.65" customHeight="1" x14ac:dyDescent="0.25">
      <c r="N7472" s="21">
        <v>45288</v>
      </c>
      <c r="O7472" s="17">
        <v>3.8300000000000001E-2</v>
      </c>
    </row>
    <row r="7473" spans="14:15" ht="12.65" customHeight="1" x14ac:dyDescent="0.25">
      <c r="N7473" s="22">
        <v>45289</v>
      </c>
      <c r="O7473" s="19">
        <v>3.8300000000000001E-2</v>
      </c>
    </row>
  </sheetData>
  <pageMargins left="0.5" right="0.5" top="1" bottom="1" header="0.5" footer="0.5"/>
  <pageSetup scale="61" orientation="portrait" horizontalDpi="200" verticalDpi="200" r:id="rId1"/>
  <headerFooter alignWithMargins="0"/>
  <drawing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"/>
  <sheetViews>
    <sheetView showGridLines="0" workbookViewId="0"/>
  </sheetViews>
  <sheetFormatPr defaultColWidth="9.1796875" defaultRowHeight="12.65" customHeight="1" x14ac:dyDescent="0.25"/>
  <cols>
    <col min="1" max="256" width="1.6328125" style="1" customWidth="1"/>
    <col min="257" max="16384" width="9.1796875" style="1"/>
  </cols>
  <sheetData>
    <row r="1" ht="31.5" customHeight="1" x14ac:dyDescent="0.25"/>
    <row r="2" ht="12" customHeight="1" x14ac:dyDescent="0.25"/>
    <row r="3" ht="12" customHeight="1" x14ac:dyDescent="0.25"/>
    <row r="5" ht="21" customHeight="1" x14ac:dyDescent="0.25"/>
  </sheetData>
  <pageMargins left="0.5" right="0.5" top="1" bottom="1" header="0.5" footer="0.5"/>
  <pageSetup scale="61" orientation="portrait" horizontalDpi="200" verticalDpi="200" r:id="rId1"/>
  <headerFooter alignWithMargins="0"/>
  <drawing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64"/>
  <sheetViews>
    <sheetView showGridLines="0" workbookViewId="0">
      <selection activeCell="C51" sqref="C51"/>
    </sheetView>
  </sheetViews>
  <sheetFormatPr defaultColWidth="9.1796875" defaultRowHeight="12.65" customHeight="1" outlineLevelRow="1" x14ac:dyDescent="0.25"/>
  <cols>
    <col min="1" max="1" width="1.6328125" style="1" customWidth="1"/>
    <col min="2" max="2" width="24.1796875" style="1" bestFit="1" customWidth="1"/>
    <col min="3" max="3" width="36.1796875" style="1" bestFit="1" customWidth="1"/>
    <col min="4" max="4" width="32.36328125" style="1" bestFit="1" customWidth="1"/>
    <col min="5" max="5" width="41.81640625" style="1" bestFit="1" customWidth="1"/>
    <col min="6" max="255" width="1.6328125" style="1" customWidth="1"/>
    <col min="256" max="16384" width="9.1796875" style="1"/>
  </cols>
  <sheetData>
    <row r="1" spans="2:3" ht="31.5" customHeight="1" x14ac:dyDescent="0.25"/>
    <row r="2" spans="2:3" ht="12" customHeight="1" x14ac:dyDescent="0.25"/>
    <row r="3" spans="2:3" ht="12" customHeight="1" x14ac:dyDescent="0.25"/>
    <row r="5" spans="2:3" ht="21" customHeight="1" x14ac:dyDescent="0.3">
      <c r="B5" s="48" t="s">
        <v>120</v>
      </c>
      <c r="C5" s="49"/>
    </row>
    <row r="6" spans="2:3" ht="12.65" customHeight="1" outlineLevel="1" x14ac:dyDescent="0.25">
      <c r="B6" s="24" t="s">
        <v>121</v>
      </c>
      <c r="C6" s="2" t="s">
        <v>138</v>
      </c>
    </row>
    <row r="7" spans="2:3" ht="12.65" customHeight="1" outlineLevel="1" x14ac:dyDescent="0.25">
      <c r="B7" s="25" t="s">
        <v>122</v>
      </c>
      <c r="C7" s="5" t="s">
        <v>139</v>
      </c>
    </row>
    <row r="8" spans="2:3" ht="12.65" customHeight="1" outlineLevel="1" x14ac:dyDescent="0.25">
      <c r="B8" s="25" t="s">
        <v>123</v>
      </c>
      <c r="C8" s="5" t="s">
        <v>140</v>
      </c>
    </row>
    <row r="9" spans="2:3" ht="12.65" customHeight="1" outlineLevel="1" x14ac:dyDescent="0.25">
      <c r="B9" s="25" t="s">
        <v>124</v>
      </c>
      <c r="C9" s="5" t="s">
        <v>68</v>
      </c>
    </row>
    <row r="10" spans="2:3" ht="12.65" customHeight="1" outlineLevel="1" x14ac:dyDescent="0.25">
      <c r="B10" s="25" t="s">
        <v>125</v>
      </c>
      <c r="C10" s="5" t="b">
        <v>0</v>
      </c>
    </row>
    <row r="11" spans="2:3" ht="12.65" customHeight="1" outlineLevel="1" x14ac:dyDescent="0.25">
      <c r="B11" s="25" t="s">
        <v>126</v>
      </c>
      <c r="C11" s="5" t="b">
        <v>1</v>
      </c>
    </row>
    <row r="12" spans="2:3" ht="12.65" customHeight="1" outlineLevel="1" x14ac:dyDescent="0.25">
      <c r="B12" s="25" t="s">
        <v>127</v>
      </c>
      <c r="C12" s="5" t="b">
        <v>1</v>
      </c>
    </row>
    <row r="13" spans="2:3" ht="12.65" customHeight="1" outlineLevel="1" x14ac:dyDescent="0.25">
      <c r="B13" s="25" t="s">
        <v>128</v>
      </c>
      <c r="C13" s="5" t="b">
        <v>1</v>
      </c>
    </row>
    <row r="14" spans="2:3" ht="12.65" customHeight="1" outlineLevel="1" x14ac:dyDescent="0.25">
      <c r="B14" s="25" t="s">
        <v>129</v>
      </c>
      <c r="C14" s="5" t="b">
        <v>1</v>
      </c>
    </row>
    <row r="15" spans="2:3" ht="12.65" customHeight="1" outlineLevel="1" x14ac:dyDescent="0.25">
      <c r="B15" s="25" t="s">
        <v>130</v>
      </c>
      <c r="C15" s="5" t="b">
        <v>1</v>
      </c>
    </row>
    <row r="16" spans="2:3" ht="12.65" customHeight="1" outlineLevel="1" x14ac:dyDescent="0.25">
      <c r="B16" s="25" t="s">
        <v>131</v>
      </c>
      <c r="C16" s="5" t="b">
        <v>0</v>
      </c>
    </row>
    <row r="17" spans="2:5" ht="12.65" customHeight="1" outlineLevel="1" x14ac:dyDescent="0.25">
      <c r="B17" s="25" t="s">
        <v>132</v>
      </c>
      <c r="C17" s="33" t="str">
        <f ca="1">Data!$B$5</f>
        <v>CALENDAR.SEOUL.DATA</v>
      </c>
    </row>
    <row r="18" spans="2:5" ht="12.65" customHeight="1" outlineLevel="1" x14ac:dyDescent="0.25">
      <c r="B18" s="26" t="s">
        <v>133</v>
      </c>
      <c r="C18" s="6"/>
    </row>
    <row r="19" spans="2:5" ht="12.65" customHeight="1" outlineLevel="1" x14ac:dyDescent="0.25">
      <c r="B19" s="27" t="s">
        <v>121</v>
      </c>
      <c r="C19" s="30" t="str">
        <f t="array" aca="1" ref="C19:C23" ca="1">_xll.nxLibCall(B6:B18,C6:C18,B19:B23)</f>
        <v>CALENDAR.SEOUL</v>
      </c>
    </row>
    <row r="20" spans="2:5" ht="12.65" customHeight="1" outlineLevel="1" x14ac:dyDescent="0.25">
      <c r="B20" s="28" t="s">
        <v>134</v>
      </c>
      <c r="C20" s="31" t="str">
        <f ca="1"/>
        <v>4195 @ 02:43:57 PM</v>
      </c>
    </row>
    <row r="21" spans="2:5" ht="12.65" customHeight="1" outlineLevel="1" x14ac:dyDescent="0.25">
      <c r="B21" s="28" t="s">
        <v>135</v>
      </c>
      <c r="C21" s="31" t="str">
        <f ca="1"/>
        <v>CALENDAR.SEOUL</v>
      </c>
    </row>
    <row r="22" spans="2:5" ht="12.65" customHeight="1" outlineLevel="1" x14ac:dyDescent="0.25">
      <c r="B22" s="28" t="s">
        <v>136</v>
      </c>
      <c r="C22" s="31">
        <f ca="1"/>
        <v>2.3939998936839402E-4</v>
      </c>
    </row>
    <row r="23" spans="2:5" ht="12.65" customHeight="1" outlineLevel="1" x14ac:dyDescent="0.25">
      <c r="B23" s="29" t="s">
        <v>137</v>
      </c>
      <c r="C23" s="32">
        <f ca="1"/>
        <v>0</v>
      </c>
    </row>
    <row r="25" spans="2:5" ht="12.65" customHeight="1" x14ac:dyDescent="0.3">
      <c r="B25" s="48" t="s">
        <v>142</v>
      </c>
      <c r="C25" s="50"/>
      <c r="D25" s="50"/>
      <c r="E25" s="49"/>
    </row>
    <row r="26" spans="2:5" ht="12.65" customHeight="1" outlineLevel="1" x14ac:dyDescent="0.25">
      <c r="B26" s="24" t="s">
        <v>122</v>
      </c>
      <c r="C26" s="2" t="s">
        <v>139</v>
      </c>
      <c r="D26" s="2" t="s">
        <v>139</v>
      </c>
      <c r="E26" s="2" t="s">
        <v>139</v>
      </c>
    </row>
    <row r="27" spans="2:5" ht="12.65" customHeight="1" outlineLevel="1" x14ac:dyDescent="0.25">
      <c r="B27" s="25" t="s">
        <v>123</v>
      </c>
      <c r="C27" s="5" t="s">
        <v>144</v>
      </c>
      <c r="D27" s="5" t="s">
        <v>144</v>
      </c>
      <c r="E27" s="5" t="s">
        <v>144</v>
      </c>
    </row>
    <row r="28" spans="2:5" ht="12.65" customHeight="1" outlineLevel="1" x14ac:dyDescent="0.25">
      <c r="B28" s="25" t="s">
        <v>121</v>
      </c>
      <c r="C28" s="5" t="s">
        <v>145</v>
      </c>
      <c r="D28" s="5" t="s">
        <v>147</v>
      </c>
      <c r="E28" s="5" t="s">
        <v>151</v>
      </c>
    </row>
    <row r="29" spans="2:5" ht="12.65" customHeight="1" outlineLevel="1" x14ac:dyDescent="0.25">
      <c r="B29" s="25" t="s">
        <v>143</v>
      </c>
      <c r="C29" s="34" t="str">
        <f ca="1">Data!$D$5</f>
        <v>CONV.IR.KRW-CD-91D.CASH.DATA</v>
      </c>
      <c r="D29" s="34" t="str">
        <f ca="1">Data!$G$5</f>
        <v>CONV.IR.KRW-CD-91D.SWAP.DATA</v>
      </c>
      <c r="E29" s="34" t="str">
        <f ca="1">Data!$K$5</f>
        <v>CONV.IR.RATE-SETTINGS.KRW-CD-91D.DATA</v>
      </c>
    </row>
    <row r="30" spans="2:5" ht="12.65" customHeight="1" outlineLevel="1" x14ac:dyDescent="0.25">
      <c r="B30" s="26" t="s">
        <v>133</v>
      </c>
      <c r="C30" s="6"/>
      <c r="D30" s="6"/>
      <c r="E30" s="6"/>
    </row>
    <row r="31" spans="2:5" ht="12.65" customHeight="1" outlineLevel="1" x14ac:dyDescent="0.25">
      <c r="B31" s="27" t="s">
        <v>121</v>
      </c>
      <c r="C31" s="30" t="str">
        <f t="array" aca="1" ref="C31:C35" ca="1">_xll.nxLibCall(B26:B30,C26:C30,B31:B35)</f>
        <v>CONV.IR.KRW-CD-91D.CASH</v>
      </c>
      <c r="D31" s="30" t="str">
        <f t="array" aca="1" ref="D31:D35" ca="1">_xll.nxLibCall(B26:B30,D26:D30,B31:B35)</f>
        <v>CONV.IR.KRW-CD-91D.SWAP</v>
      </c>
      <c r="E31" s="30" t="str">
        <f t="array" aca="1" ref="E31:E35" ca="1">_xll.nxLibCall(B26:B30,E26:E30,B31:B35)</f>
        <v>CONV.IR.RATE-SETTINGS.KRW-CD-91D</v>
      </c>
    </row>
    <row r="32" spans="2:5" ht="12.65" customHeight="1" outlineLevel="1" x14ac:dyDescent="0.25">
      <c r="B32" s="28" t="s">
        <v>134</v>
      </c>
      <c r="C32" s="31" t="str">
        <f ca="1"/>
        <v>4193 @ 02:43:57 PM</v>
      </c>
      <c r="D32" s="31" t="str">
        <f ca="1"/>
        <v>22 @ 02:43:57 PM</v>
      </c>
      <c r="E32" s="31" t="str">
        <f ca="1"/>
        <v>18 @ 02:43:57 PM</v>
      </c>
    </row>
    <row r="33" spans="2:5" ht="12.65" customHeight="1" outlineLevel="1" x14ac:dyDescent="0.25">
      <c r="B33" s="28" t="s">
        <v>135</v>
      </c>
      <c r="C33" s="31" t="str">
        <f ca="1"/>
        <v>CONV.IR.KRW-CD-91D.CASH</v>
      </c>
      <c r="D33" s="31" t="str">
        <f ca="1"/>
        <v>CONV.IR.KRW-CD-91D.SWAP</v>
      </c>
      <c r="E33" s="31" t="str">
        <f ca="1"/>
        <v>CONV.IR.RATE-SETTINGS.KRW-CD-91D</v>
      </c>
    </row>
    <row r="34" spans="2:5" ht="12.65" customHeight="1" outlineLevel="1" x14ac:dyDescent="0.25">
      <c r="B34" s="28" t="s">
        <v>136</v>
      </c>
      <c r="C34" s="31">
        <f ca="1"/>
        <v>7.700000423938036E-5</v>
      </c>
      <c r="D34" s="31">
        <f ca="1"/>
        <v>5.9600002714432776E-5</v>
      </c>
      <c r="E34" s="31">
        <f ca="1"/>
        <v>3.7599995266646147E-5</v>
      </c>
    </row>
    <row r="35" spans="2:5" ht="12.65" customHeight="1" outlineLevel="1" x14ac:dyDescent="0.25">
      <c r="B35" s="29" t="s">
        <v>137</v>
      </c>
      <c r="C35" s="32">
        <f ca="1"/>
        <v>0</v>
      </c>
      <c r="D35" s="32">
        <f ca="1"/>
        <v>0</v>
      </c>
      <c r="E35" s="32">
        <f ca="1"/>
        <v>0</v>
      </c>
    </row>
    <row r="37" spans="2:5" ht="12.65" customHeight="1" x14ac:dyDescent="0.3">
      <c r="B37" s="48" t="s">
        <v>153</v>
      </c>
      <c r="C37" s="49"/>
    </row>
    <row r="38" spans="2:5" ht="12.65" customHeight="1" outlineLevel="1" x14ac:dyDescent="0.25">
      <c r="B38" s="24" t="s">
        <v>121</v>
      </c>
      <c r="C38" s="2" t="s">
        <v>61</v>
      </c>
    </row>
    <row r="39" spans="2:5" ht="12.65" customHeight="1" outlineLevel="1" x14ac:dyDescent="0.25">
      <c r="B39" s="25" t="s">
        <v>122</v>
      </c>
      <c r="C39" s="5" t="s">
        <v>139</v>
      </c>
    </row>
    <row r="40" spans="2:5" ht="12.65" customHeight="1" outlineLevel="1" x14ac:dyDescent="0.25">
      <c r="B40" s="25" t="s">
        <v>123</v>
      </c>
      <c r="C40" s="5" t="s">
        <v>155</v>
      </c>
    </row>
    <row r="41" spans="2:5" ht="12.65" customHeight="1" outlineLevel="1" x14ac:dyDescent="0.25">
      <c r="B41" s="25" t="s">
        <v>154</v>
      </c>
      <c r="C41" s="5" t="s">
        <v>156</v>
      </c>
    </row>
    <row r="42" spans="2:5" ht="12.65" customHeight="1" outlineLevel="1" x14ac:dyDescent="0.25">
      <c r="B42" s="25" t="s">
        <v>144</v>
      </c>
      <c r="C42" s="36" t="str">
        <f ca="1">SETTINGS!$E$31</f>
        <v>CONV.IR.RATE-SETTINGS.KRW-CD-91D</v>
      </c>
    </row>
    <row r="43" spans="2:5" ht="12.65" customHeight="1" outlineLevel="1" x14ac:dyDescent="0.25">
      <c r="B43" s="26" t="s">
        <v>133</v>
      </c>
      <c r="C43" s="6"/>
    </row>
    <row r="44" spans="2:5" ht="12.65" customHeight="1" outlineLevel="1" x14ac:dyDescent="0.25">
      <c r="B44" s="27" t="s">
        <v>121</v>
      </c>
      <c r="C44" s="30" t="str">
        <f t="array" aca="1" ref="C44:C48" ca="1">_xll.nxLibCall(B38:B43,C38:C43,B44:B48)</f>
        <v>IR.RATE-SETTINGS.KRW-CD-91D</v>
      </c>
    </row>
    <row r="45" spans="2:5" ht="12.65" customHeight="1" outlineLevel="1" x14ac:dyDescent="0.25">
      <c r="B45" s="28" t="s">
        <v>134</v>
      </c>
      <c r="C45" s="31" t="str">
        <f ca="1"/>
        <v>25 @ 02:43:57 PM</v>
      </c>
    </row>
    <row r="46" spans="2:5" ht="12.65" customHeight="1" outlineLevel="1" x14ac:dyDescent="0.25">
      <c r="B46" s="28" t="s">
        <v>135</v>
      </c>
      <c r="C46" s="31" t="str">
        <f ca="1"/>
        <v>IR.RATE-SETTINGS.KRW-CD-91D</v>
      </c>
    </row>
    <row r="47" spans="2:5" ht="12.65" customHeight="1" outlineLevel="1" x14ac:dyDescent="0.25">
      <c r="B47" s="28" t="s">
        <v>136</v>
      </c>
      <c r="C47" s="31">
        <f ca="1"/>
        <v>4.3499996536411345E-5</v>
      </c>
    </row>
    <row r="48" spans="2:5" ht="12.65" customHeight="1" outlineLevel="1" x14ac:dyDescent="0.25">
      <c r="B48" s="29" t="s">
        <v>137</v>
      </c>
      <c r="C48" s="32">
        <f ca="1"/>
        <v>0</v>
      </c>
    </row>
    <row r="50" spans="2:3" ht="12.65" customHeight="1" x14ac:dyDescent="0.3">
      <c r="B50" s="48" t="s">
        <v>157</v>
      </c>
      <c r="C50" s="49"/>
    </row>
    <row r="51" spans="2:3" ht="12.65" customHeight="1" outlineLevel="1" x14ac:dyDescent="0.25">
      <c r="B51" s="24" t="s">
        <v>121</v>
      </c>
      <c r="C51" s="2" t="s">
        <v>20</v>
      </c>
    </row>
    <row r="52" spans="2:3" ht="12.65" customHeight="1" outlineLevel="1" x14ac:dyDescent="0.25">
      <c r="B52" s="25" t="s">
        <v>122</v>
      </c>
      <c r="C52" s="5" t="s">
        <v>139</v>
      </c>
    </row>
    <row r="53" spans="2:3" ht="12.65" customHeight="1" outlineLevel="1" x14ac:dyDescent="0.25">
      <c r="B53" s="25" t="s">
        <v>123</v>
      </c>
      <c r="C53" s="5" t="s">
        <v>163</v>
      </c>
    </row>
    <row r="54" spans="2:3" ht="12.65" customHeight="1" outlineLevel="1" x14ac:dyDescent="0.25">
      <c r="B54" s="25" t="s">
        <v>158</v>
      </c>
      <c r="C54" s="5" t="s">
        <v>75</v>
      </c>
    </row>
    <row r="55" spans="2:3" ht="12.65" customHeight="1" outlineLevel="1" x14ac:dyDescent="0.25">
      <c r="B55" s="25" t="s">
        <v>159</v>
      </c>
      <c r="C55" s="5" t="s">
        <v>79</v>
      </c>
    </row>
    <row r="56" spans="2:3" ht="12.65" customHeight="1" outlineLevel="1" x14ac:dyDescent="0.25">
      <c r="B56" s="25" t="s">
        <v>160</v>
      </c>
      <c r="C56" s="5" t="s">
        <v>1</v>
      </c>
    </row>
    <row r="57" spans="2:3" ht="12.65" customHeight="1" outlineLevel="1" x14ac:dyDescent="0.25">
      <c r="B57" s="25" t="s">
        <v>161</v>
      </c>
      <c r="C57" s="5" t="s">
        <v>1</v>
      </c>
    </row>
    <row r="58" spans="2:3" ht="12.65" customHeight="1" outlineLevel="1" x14ac:dyDescent="0.25">
      <c r="B58" s="25" t="s">
        <v>162</v>
      </c>
      <c r="C58" s="5" t="s">
        <v>69</v>
      </c>
    </row>
    <row r="59" spans="2:3" ht="12.65" customHeight="1" outlineLevel="1" x14ac:dyDescent="0.25">
      <c r="B59" s="26" t="s">
        <v>133</v>
      </c>
      <c r="C59" s="6"/>
    </row>
    <row r="60" spans="2:3" ht="12.65" customHeight="1" outlineLevel="1" x14ac:dyDescent="0.25">
      <c r="B60" s="27" t="s">
        <v>121</v>
      </c>
      <c r="C60" s="30" t="str">
        <f t="array" aca="1" ref="C60:C64" ca="1">_xll.nxLibCall(B51:B59,C51:C59,B60:B64)</f>
        <v>IR.SPOT-STRATEGY.KRW-IBOR.T+2</v>
      </c>
    </row>
    <row r="61" spans="2:3" ht="12.65" customHeight="1" outlineLevel="1" x14ac:dyDescent="0.25">
      <c r="B61" s="28" t="s">
        <v>134</v>
      </c>
      <c r="C61" s="31" t="str">
        <f ca="1"/>
        <v>9 @ 02:43:57 PM</v>
      </c>
    </row>
    <row r="62" spans="2:3" ht="12.65" customHeight="1" outlineLevel="1" x14ac:dyDescent="0.25">
      <c r="B62" s="28" t="s">
        <v>135</v>
      </c>
      <c r="C62" s="31" t="str">
        <f ca="1"/>
        <v>IR.SPOT-STRATEGY.KRW-IBOR.T+2</v>
      </c>
    </row>
    <row r="63" spans="2:3" ht="12.65" customHeight="1" outlineLevel="1" x14ac:dyDescent="0.25">
      <c r="B63" s="28" t="s">
        <v>136</v>
      </c>
      <c r="C63" s="31">
        <f ca="1"/>
        <v>7.9599994933232665E-5</v>
      </c>
    </row>
    <row r="64" spans="2:3" ht="12.65" customHeight="1" outlineLevel="1" x14ac:dyDescent="0.25">
      <c r="B64" s="29" t="s">
        <v>137</v>
      </c>
      <c r="C64" s="32">
        <f ca="1"/>
        <v>0</v>
      </c>
    </row>
  </sheetData>
  <mergeCells count="4">
    <mergeCell ref="B5:C5"/>
    <mergeCell ref="B25:E25"/>
    <mergeCell ref="B37:C37"/>
    <mergeCell ref="B50:C50"/>
  </mergeCells>
  <hyperlinks>
    <hyperlink ref="C17" location="Data!$B$5" display="Data!$B$5"/>
    <hyperlink ref="C29" location="Data!$D$5" display="Data!$D$5"/>
    <hyperlink ref="D29" location="Data!$G$5" display="Data!$G$5"/>
    <hyperlink ref="E29" location="Data!$M$5" display="Data!$M$5"/>
    <hyperlink ref="C42" location="SETTINGS!$F$31" display="SETTINGS!$F$31"/>
  </hyperlinks>
  <pageMargins left="0.5" right="0.5" top="1" bottom="1" header="0.5" footer="0.5"/>
  <pageSetup scale="61" orientation="portrait" horizontalDpi="200" verticalDpi="200" r:id="rId1"/>
  <headerFooter alignWithMargins="0"/>
  <drawing r:id="rId2"/>
  <picture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73"/>
  <sheetViews>
    <sheetView showGridLines="0" workbookViewId="0">
      <selection activeCell="C12" sqref="C12"/>
    </sheetView>
  </sheetViews>
  <sheetFormatPr defaultColWidth="9.1796875" defaultRowHeight="12.65" customHeight="1" outlineLevelRow="1" x14ac:dyDescent="0.25"/>
  <cols>
    <col min="1" max="1" width="1.6328125" style="1" customWidth="1"/>
    <col min="2" max="2" width="25.1796875" style="1" bestFit="1" customWidth="1"/>
    <col min="3" max="3" width="40.453125" style="1" bestFit="1" customWidth="1"/>
    <col min="4" max="255" width="1.6328125" style="1" customWidth="1"/>
    <col min="256" max="16384" width="9.1796875" style="1"/>
  </cols>
  <sheetData>
    <row r="1" spans="2:3" ht="31.5" customHeight="1" x14ac:dyDescent="0.25"/>
    <row r="2" spans="2:3" ht="12" customHeight="1" x14ac:dyDescent="0.25"/>
    <row r="3" spans="2:3" ht="12" customHeight="1" x14ac:dyDescent="0.25"/>
    <row r="5" spans="2:3" ht="21" customHeight="1" x14ac:dyDescent="0.3">
      <c r="B5" s="48" t="s">
        <v>164</v>
      </c>
      <c r="C5" s="49"/>
    </row>
    <row r="6" spans="2:3" ht="12.65" customHeight="1" outlineLevel="1" x14ac:dyDescent="0.25">
      <c r="B6" s="24" t="s">
        <v>122</v>
      </c>
      <c r="C6" s="2" t="s">
        <v>167</v>
      </c>
    </row>
    <row r="7" spans="2:3" ht="12.65" customHeight="1" outlineLevel="1" x14ac:dyDescent="0.25">
      <c r="B7" s="25" t="s">
        <v>123</v>
      </c>
      <c r="C7" s="5" t="s">
        <v>165</v>
      </c>
    </row>
    <row r="8" spans="2:3" ht="12.65" customHeight="1" outlineLevel="1" x14ac:dyDescent="0.25">
      <c r="B8" s="25" t="s">
        <v>121</v>
      </c>
      <c r="C8" s="5" t="s">
        <v>168</v>
      </c>
    </row>
    <row r="9" spans="2:3" ht="12.65" customHeight="1" outlineLevel="1" x14ac:dyDescent="0.25">
      <c r="B9" s="25" t="s">
        <v>165</v>
      </c>
      <c r="C9" s="34" t="str">
        <f ca="1">Data!$N$5</f>
        <v>FIXINGS.KRW-CD-91D.DATA</v>
      </c>
    </row>
    <row r="10" spans="2:3" ht="12.65" customHeight="1" outlineLevel="1" x14ac:dyDescent="0.25">
      <c r="B10" s="25" t="s">
        <v>133</v>
      </c>
      <c r="C10" s="5"/>
    </row>
    <row r="11" spans="2:3" ht="12.65" customHeight="1" outlineLevel="1" x14ac:dyDescent="0.25">
      <c r="B11" s="26" t="s">
        <v>166</v>
      </c>
      <c r="C11" s="6" t="s">
        <v>170</v>
      </c>
    </row>
    <row r="12" spans="2:3" ht="12.65" customHeight="1" outlineLevel="1" x14ac:dyDescent="0.25">
      <c r="B12" s="27" t="s">
        <v>121</v>
      </c>
      <c r="C12" s="30" t="str">
        <f t="array" aca="1" ref="C12:C16" ca="1">_xll.nxLibCall(B6:B11,C6:C11,B12:B16)</f>
        <v>FIXINGS.KRW-CD-91D</v>
      </c>
    </row>
    <row r="13" spans="2:3" ht="12.65" customHeight="1" outlineLevel="1" x14ac:dyDescent="0.25">
      <c r="B13" s="28" t="s">
        <v>134</v>
      </c>
      <c r="C13" s="31" t="str">
        <f ca="1"/>
        <v>16 @ 02:43:57 PM</v>
      </c>
    </row>
    <row r="14" spans="2:3" ht="12.65" customHeight="1" outlineLevel="1" x14ac:dyDescent="0.25">
      <c r="B14" s="28" t="s">
        <v>135</v>
      </c>
      <c r="C14" s="31" t="str">
        <f ca="1"/>
        <v>FIXINGS.KRW-CD-91D</v>
      </c>
    </row>
    <row r="15" spans="2:3" ht="12.65" customHeight="1" outlineLevel="1" x14ac:dyDescent="0.25">
      <c r="B15" s="28" t="s">
        <v>136</v>
      </c>
      <c r="C15" s="31">
        <f ca="1"/>
        <v>6.5610000456217676E-4</v>
      </c>
    </row>
    <row r="16" spans="2:3" ht="12.65" customHeight="1" outlineLevel="1" x14ac:dyDescent="0.25">
      <c r="B16" s="29" t="s">
        <v>137</v>
      </c>
      <c r="C16" s="32">
        <f ca="1"/>
        <v>0</v>
      </c>
    </row>
    <row r="18" spans="2:3" ht="12.65" customHeight="1" x14ac:dyDescent="0.3">
      <c r="B18" s="48" t="s">
        <v>171</v>
      </c>
      <c r="C18" s="50"/>
    </row>
    <row r="19" spans="2:3" ht="12.65" customHeight="1" outlineLevel="1" x14ac:dyDescent="0.25">
      <c r="B19" s="24" t="s">
        <v>121</v>
      </c>
      <c r="C19" s="2" t="s">
        <v>178</v>
      </c>
    </row>
    <row r="20" spans="2:3" ht="12.65" customHeight="1" outlineLevel="1" x14ac:dyDescent="0.25">
      <c r="B20" s="25" t="s">
        <v>122</v>
      </c>
      <c r="C20" s="5" t="s">
        <v>167</v>
      </c>
    </row>
    <row r="21" spans="2:3" ht="12.65" customHeight="1" outlineLevel="1" x14ac:dyDescent="0.25">
      <c r="B21" s="25" t="s">
        <v>123</v>
      </c>
      <c r="C21" s="5" t="s">
        <v>179</v>
      </c>
    </row>
    <row r="22" spans="2:3" ht="12.65" customHeight="1" outlineLevel="1" x14ac:dyDescent="0.25">
      <c r="B22" s="25" t="s">
        <v>172</v>
      </c>
      <c r="C22" s="5" t="s">
        <v>66</v>
      </c>
    </row>
    <row r="23" spans="2:3" ht="12.65" customHeight="1" outlineLevel="1" x14ac:dyDescent="0.25">
      <c r="B23" s="25" t="s">
        <v>154</v>
      </c>
      <c r="C23" s="5" t="s">
        <v>22</v>
      </c>
    </row>
    <row r="24" spans="2:3" ht="12.65" customHeight="1" outlineLevel="1" x14ac:dyDescent="0.25">
      <c r="B24" s="25" t="s">
        <v>166</v>
      </c>
      <c r="C24" s="5" t="s">
        <v>180</v>
      </c>
    </row>
    <row r="25" spans="2:3" ht="12.65" customHeight="1" outlineLevel="1" x14ac:dyDescent="0.25">
      <c r="B25" s="25" t="s">
        <v>173</v>
      </c>
      <c r="C25" s="5" t="s">
        <v>181</v>
      </c>
    </row>
    <row r="26" spans="2:3" ht="12.65" customHeight="1" outlineLevel="1" x14ac:dyDescent="0.25">
      <c r="B26" s="25" t="s">
        <v>174</v>
      </c>
      <c r="C26" s="34" t="str">
        <f ca="1">INSTRUMENTCOLLECTION!$C$13</f>
        <v>IR.KRW-CD-91D.MID.COLLECTION</v>
      </c>
    </row>
    <row r="27" spans="2:3" ht="12.65" customHeight="1" outlineLevel="1" x14ac:dyDescent="0.25">
      <c r="B27" s="25" t="s">
        <v>175</v>
      </c>
      <c r="C27" s="8">
        <v>45545</v>
      </c>
    </row>
    <row r="28" spans="2:3" ht="12.65" customHeight="1" outlineLevel="1" x14ac:dyDescent="0.25">
      <c r="B28" s="25" t="s">
        <v>176</v>
      </c>
      <c r="C28" s="5" t="b">
        <v>0</v>
      </c>
    </row>
    <row r="29" spans="2:3" ht="12.65" customHeight="1" outlineLevel="1" x14ac:dyDescent="0.25">
      <c r="B29" s="25" t="s">
        <v>133</v>
      </c>
      <c r="C29" s="5"/>
    </row>
    <row r="30" spans="2:3" ht="12.65" customHeight="1" outlineLevel="1" x14ac:dyDescent="0.25">
      <c r="B30" s="26" t="s">
        <v>177</v>
      </c>
      <c r="C30" s="35" t="str">
        <f ca="1">MARKETDATA!$C$69</f>
        <v>QUOTES_SCALARS_0</v>
      </c>
    </row>
    <row r="31" spans="2:3" ht="12.65" customHeight="1" outlineLevel="1" x14ac:dyDescent="0.25">
      <c r="B31" s="27" t="s">
        <v>121</v>
      </c>
      <c r="C31" s="30" t="str">
        <f t="array" aca="1" ref="C31:C35" ca="1">_xll.nxLibCall(B19:B30,C19:C30,B31:B35)</f>
        <v>IR.KRW-CD-91D.MID</v>
      </c>
    </row>
    <row r="32" spans="2:3" ht="12.65" customHeight="1" outlineLevel="1" x14ac:dyDescent="0.25">
      <c r="B32" s="28" t="s">
        <v>134</v>
      </c>
      <c r="C32" s="31" t="str">
        <f ca="1"/>
        <v>4202 @ 02:43:57 PM</v>
      </c>
    </row>
    <row r="33" spans="2:3" ht="12.65" customHeight="1" outlineLevel="1" x14ac:dyDescent="0.25">
      <c r="B33" s="28" t="s">
        <v>135</v>
      </c>
      <c r="C33" s="31" t="str">
        <f ca="1"/>
        <v>IR.KRW-CD-91D.MID</v>
      </c>
    </row>
    <row r="34" spans="2:3" ht="12.65" customHeight="1" outlineLevel="1" x14ac:dyDescent="0.25">
      <c r="B34" s="28" t="s">
        <v>136</v>
      </c>
      <c r="C34" s="31">
        <f ca="1"/>
        <v>5.5088000081013888E-3</v>
      </c>
    </row>
    <row r="35" spans="2:3" ht="12.65" customHeight="1" outlineLevel="1" x14ac:dyDescent="0.25">
      <c r="B35" s="29" t="s">
        <v>137</v>
      </c>
      <c r="C35" s="32">
        <f ca="1"/>
        <v>0</v>
      </c>
    </row>
    <row r="37" spans="2:3" ht="12.65" customHeight="1" x14ac:dyDescent="0.3">
      <c r="B37" s="48" t="s">
        <v>186</v>
      </c>
      <c r="C37" s="49"/>
    </row>
    <row r="38" spans="2:3" ht="12.65" customHeight="1" outlineLevel="1" x14ac:dyDescent="0.25">
      <c r="B38" s="24" t="s">
        <v>121</v>
      </c>
      <c r="C38" s="2" t="s">
        <v>183</v>
      </c>
    </row>
    <row r="39" spans="2:3" ht="12.65" customHeight="1" outlineLevel="1" x14ac:dyDescent="0.25">
      <c r="B39" s="25" t="s">
        <v>122</v>
      </c>
      <c r="C39" s="5" t="s">
        <v>167</v>
      </c>
    </row>
    <row r="40" spans="2:3" ht="12.65" customHeight="1" outlineLevel="1" x14ac:dyDescent="0.25">
      <c r="B40" s="25" t="s">
        <v>123</v>
      </c>
      <c r="C40" s="5" t="s">
        <v>190</v>
      </c>
    </row>
    <row r="41" spans="2:3" ht="12.65" customHeight="1" outlineLevel="1" x14ac:dyDescent="0.25">
      <c r="B41" s="25" t="s">
        <v>187</v>
      </c>
      <c r="C41" s="5"/>
    </row>
    <row r="42" spans="2:3" ht="12.65" customHeight="1" outlineLevel="1" x14ac:dyDescent="0.25">
      <c r="B42" s="25" t="s">
        <v>133</v>
      </c>
      <c r="C42" s="5"/>
    </row>
    <row r="43" spans="2:3" ht="12.65" customHeight="1" outlineLevel="1" x14ac:dyDescent="0.25">
      <c r="B43" s="25" t="s">
        <v>188</v>
      </c>
      <c r="C43" s="5"/>
    </row>
    <row r="44" spans="2:3" ht="12.65" customHeight="1" outlineLevel="1" x14ac:dyDescent="0.25">
      <c r="B44" s="25" t="s">
        <v>189</v>
      </c>
      <c r="C44" s="5"/>
    </row>
    <row r="45" spans="2:3" ht="12.65" customHeight="1" outlineLevel="1" x14ac:dyDescent="0.25">
      <c r="B45" s="25" t="s">
        <v>190</v>
      </c>
      <c r="C45" s="5"/>
    </row>
    <row r="46" spans="2:3" ht="12.65" customHeight="1" outlineLevel="1" x14ac:dyDescent="0.25">
      <c r="B46" s="25" t="s">
        <v>190</v>
      </c>
      <c r="C46" s="5"/>
    </row>
    <row r="47" spans="2:3" ht="12.65" customHeight="1" outlineLevel="1" x14ac:dyDescent="0.25">
      <c r="B47" s="25" t="s">
        <v>190</v>
      </c>
      <c r="C47" s="5"/>
    </row>
    <row r="48" spans="2:3" ht="12.65" customHeight="1" outlineLevel="1" x14ac:dyDescent="0.25">
      <c r="B48" s="25" t="s">
        <v>190</v>
      </c>
      <c r="C48" s="5"/>
    </row>
    <row r="49" spans="2:3" ht="12.65" customHeight="1" outlineLevel="1" x14ac:dyDescent="0.25">
      <c r="B49" s="25" t="s">
        <v>190</v>
      </c>
      <c r="C49" s="5"/>
    </row>
    <row r="50" spans="2:3" ht="12.65" customHeight="1" outlineLevel="1" x14ac:dyDescent="0.25">
      <c r="B50" s="25" t="s">
        <v>190</v>
      </c>
      <c r="C50" s="5"/>
    </row>
    <row r="51" spans="2:3" ht="12.65" customHeight="1" outlineLevel="1" x14ac:dyDescent="0.25">
      <c r="B51" s="25" t="s">
        <v>190</v>
      </c>
      <c r="C51" s="5"/>
    </row>
    <row r="52" spans="2:3" ht="12.65" customHeight="1" outlineLevel="1" x14ac:dyDescent="0.25">
      <c r="B52" s="25" t="s">
        <v>190</v>
      </c>
      <c r="C52" s="5"/>
    </row>
    <row r="53" spans="2:3" ht="12.65" customHeight="1" outlineLevel="1" x14ac:dyDescent="0.25">
      <c r="B53" s="25" t="s">
        <v>190</v>
      </c>
      <c r="C53" s="5"/>
    </row>
    <row r="54" spans="2:3" ht="12.65" customHeight="1" outlineLevel="1" x14ac:dyDescent="0.25">
      <c r="B54" s="25" t="s">
        <v>190</v>
      </c>
      <c r="C54" s="5"/>
    </row>
    <row r="55" spans="2:3" ht="12.65" customHeight="1" outlineLevel="1" x14ac:dyDescent="0.25">
      <c r="B55" s="25" t="s">
        <v>190</v>
      </c>
      <c r="C55" s="5"/>
    </row>
    <row r="56" spans="2:3" ht="12.65" customHeight="1" outlineLevel="1" x14ac:dyDescent="0.25">
      <c r="B56" s="25" t="s">
        <v>190</v>
      </c>
      <c r="C56" s="5"/>
    </row>
    <row r="57" spans="2:3" ht="12.65" customHeight="1" outlineLevel="1" x14ac:dyDescent="0.25">
      <c r="B57" s="25" t="s">
        <v>190</v>
      </c>
      <c r="C57" s="5"/>
    </row>
    <row r="58" spans="2:3" ht="12.65" customHeight="1" outlineLevel="1" x14ac:dyDescent="0.25">
      <c r="B58" s="25" t="s">
        <v>190</v>
      </c>
      <c r="C58" s="5"/>
    </row>
    <row r="59" spans="2:3" ht="12.65" customHeight="1" outlineLevel="1" x14ac:dyDescent="0.25">
      <c r="B59" s="25" t="s">
        <v>190</v>
      </c>
      <c r="C59" s="5"/>
    </row>
    <row r="60" spans="2:3" ht="12.65" customHeight="1" outlineLevel="1" x14ac:dyDescent="0.25">
      <c r="B60" s="25" t="s">
        <v>190</v>
      </c>
      <c r="C60" s="5"/>
    </row>
    <row r="61" spans="2:3" ht="12.65" customHeight="1" outlineLevel="1" x14ac:dyDescent="0.25">
      <c r="B61" s="25" t="s">
        <v>190</v>
      </c>
      <c r="C61" s="5"/>
    </row>
    <row r="62" spans="2:3" ht="12.65" customHeight="1" outlineLevel="1" x14ac:dyDescent="0.25">
      <c r="B62" s="25" t="s">
        <v>190</v>
      </c>
      <c r="C62" s="5"/>
    </row>
    <row r="63" spans="2:3" ht="12.65" customHeight="1" outlineLevel="1" x14ac:dyDescent="0.25">
      <c r="B63" s="25" t="s">
        <v>190</v>
      </c>
      <c r="C63" s="5"/>
    </row>
    <row r="64" spans="2:3" ht="12.65" customHeight="1" outlineLevel="1" x14ac:dyDescent="0.25">
      <c r="B64" s="25" t="s">
        <v>190</v>
      </c>
      <c r="C64" s="5"/>
    </row>
    <row r="65" spans="2:3" ht="12.65" customHeight="1" outlineLevel="1" x14ac:dyDescent="0.25">
      <c r="B65" s="25" t="s">
        <v>190</v>
      </c>
      <c r="C65" s="5"/>
    </row>
    <row r="66" spans="2:3" ht="12.65" customHeight="1" outlineLevel="1" x14ac:dyDescent="0.25">
      <c r="B66" s="25" t="s">
        <v>190</v>
      </c>
      <c r="C66" s="5"/>
    </row>
    <row r="67" spans="2:3" ht="12.65" customHeight="1" outlineLevel="1" x14ac:dyDescent="0.25">
      <c r="B67" s="25" t="s">
        <v>190</v>
      </c>
      <c r="C67" s="5"/>
    </row>
    <row r="68" spans="2:3" ht="12.65" customHeight="1" outlineLevel="1" x14ac:dyDescent="0.25">
      <c r="B68" s="26" t="s">
        <v>191</v>
      </c>
      <c r="C68" s="37" t="str">
        <f ca="1">Data!$U$5</f>
        <v>QUOTES_SCALARS_DATA_0</v>
      </c>
    </row>
    <row r="69" spans="2:3" ht="12.65" customHeight="1" outlineLevel="1" x14ac:dyDescent="0.25">
      <c r="B69" s="27" t="s">
        <v>121</v>
      </c>
      <c r="C69" s="30" t="str">
        <f t="array" aca="1" ref="C69:C73" ca="1">_xll.nxLibCall(B38:B68,C38:C68,B69:B73)</f>
        <v>QUOTES_SCALARS_0</v>
      </c>
    </row>
    <row r="70" spans="2:3" ht="12.65" customHeight="1" outlineLevel="1" x14ac:dyDescent="0.25">
      <c r="B70" s="28" t="s">
        <v>134</v>
      </c>
      <c r="C70" s="31" t="str">
        <f ca="1"/>
        <v>23 @ 02:43:57 PM</v>
      </c>
    </row>
    <row r="71" spans="2:3" ht="12.65" customHeight="1" outlineLevel="1" x14ac:dyDescent="0.25">
      <c r="B71" s="28" t="s">
        <v>135</v>
      </c>
      <c r="C71" s="31" t="str">
        <f ca="1"/>
        <v>QUOTES_SCALARS_0</v>
      </c>
    </row>
    <row r="72" spans="2:3" ht="12.65" customHeight="1" outlineLevel="1" x14ac:dyDescent="0.25">
      <c r="B72" s="28" t="s">
        <v>136</v>
      </c>
      <c r="C72" s="31">
        <f ca="1"/>
        <v>4.8100002459250391E-5</v>
      </c>
    </row>
    <row r="73" spans="2:3" ht="12.65" customHeight="1" outlineLevel="1" x14ac:dyDescent="0.25">
      <c r="B73" s="29" t="s">
        <v>137</v>
      </c>
      <c r="C73" s="32">
        <f ca="1"/>
        <v>0</v>
      </c>
    </row>
  </sheetData>
  <mergeCells count="3">
    <mergeCell ref="B5:C5"/>
    <mergeCell ref="B18:C18"/>
    <mergeCell ref="B37:C37"/>
  </mergeCells>
  <hyperlinks>
    <hyperlink ref="C9" location="Data!$P$5" display="Data!$P$5"/>
    <hyperlink ref="C26" location="INSTRUMENTCOLLECTION!$C$13" display="INSTRUMENTCOLLECTION!$C$13"/>
    <hyperlink ref="C30" location="MARKETDATA!$C$69" display="MARKETDATA!$C$69"/>
    <hyperlink ref="C68" location="Data!$Y$5" display="Data!$Y$5"/>
  </hyperlinks>
  <pageMargins left="0.5" right="0.5" top="1" bottom="1" header="0.5" footer="0.5"/>
  <pageSetup scale="61" orientation="portrait" horizontalDpi="200" verticalDpi="200" r:id="rId1"/>
  <headerFooter alignWithMargins="0"/>
  <drawing r:id="rId2"/>
  <picture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showGridLines="0" workbookViewId="0">
      <selection activeCell="C52" sqref="C52"/>
    </sheetView>
  </sheetViews>
  <sheetFormatPr defaultColWidth="9.1796875" defaultRowHeight="12.65" customHeight="1" outlineLevelRow="1" x14ac:dyDescent="0.25"/>
  <cols>
    <col min="1" max="1" width="1.6328125" style="1" customWidth="1"/>
    <col min="2" max="2" width="18.08984375" style="1" bestFit="1" customWidth="1"/>
    <col min="3" max="5" width="78.36328125" style="1" bestFit="1" customWidth="1"/>
    <col min="6" max="7" width="77.36328125" style="1" bestFit="1" customWidth="1"/>
    <col min="8" max="8" width="78.36328125" style="1" bestFit="1" customWidth="1"/>
    <col min="9" max="10" width="77.36328125" style="1" bestFit="1" customWidth="1"/>
    <col min="11" max="11" width="27.6328125" style="1" bestFit="1" customWidth="1"/>
    <col min="12" max="12" width="27.90625" style="1" bestFit="1" customWidth="1"/>
    <col min="13" max="13" width="27.6328125" style="1" bestFit="1" customWidth="1"/>
    <col min="14" max="14" width="27.90625" style="1" bestFit="1" customWidth="1"/>
    <col min="15" max="256" width="1.6328125" style="1" customWidth="1"/>
    <col min="257" max="16384" width="9.1796875" style="1"/>
  </cols>
  <sheetData>
    <row r="1" spans="2:3" ht="31.5" customHeight="1" x14ac:dyDescent="0.25"/>
    <row r="2" spans="2:3" ht="12" customHeight="1" x14ac:dyDescent="0.25"/>
    <row r="3" spans="2:3" ht="12" customHeight="1" x14ac:dyDescent="0.25"/>
    <row r="5" spans="2:3" ht="21" customHeight="1" x14ac:dyDescent="0.3">
      <c r="B5" s="48" t="s">
        <v>193</v>
      </c>
      <c r="C5" s="49"/>
    </row>
    <row r="6" spans="2:3" ht="12.65" customHeight="1" outlineLevel="1" x14ac:dyDescent="0.25">
      <c r="B6" s="24" t="s">
        <v>121</v>
      </c>
      <c r="C6" s="2" t="s">
        <v>86</v>
      </c>
    </row>
    <row r="7" spans="2:3" ht="12.65" customHeight="1" outlineLevel="1" x14ac:dyDescent="0.25">
      <c r="B7" s="25" t="s">
        <v>122</v>
      </c>
      <c r="C7" s="5" t="s">
        <v>198</v>
      </c>
    </row>
    <row r="8" spans="2:3" ht="12.65" customHeight="1" outlineLevel="1" x14ac:dyDescent="0.25">
      <c r="B8" s="25" t="s">
        <v>123</v>
      </c>
      <c r="C8" s="5" t="s">
        <v>199</v>
      </c>
    </row>
    <row r="9" spans="2:3" ht="12.65" customHeight="1" outlineLevel="1" x14ac:dyDescent="0.25">
      <c r="B9" s="25" t="s">
        <v>172</v>
      </c>
      <c r="C9" s="5" t="s">
        <v>66</v>
      </c>
    </row>
    <row r="10" spans="2:3" ht="12.65" customHeight="1" outlineLevel="1" x14ac:dyDescent="0.25">
      <c r="B10" s="25" t="s">
        <v>144</v>
      </c>
      <c r="C10" s="34" t="str">
        <f ca="1">SETTINGS!$C$31</f>
        <v>CONV.IR.KRW-CD-91D.CASH</v>
      </c>
    </row>
    <row r="11" spans="2:3" ht="12.65" customHeight="1" outlineLevel="1" x14ac:dyDescent="0.25">
      <c r="B11" s="25" t="s">
        <v>194</v>
      </c>
      <c r="C11" s="5">
        <v>3</v>
      </c>
    </row>
    <row r="12" spans="2:3" ht="12.65" customHeight="1" outlineLevel="1" x14ac:dyDescent="0.25">
      <c r="B12" s="25" t="s">
        <v>195</v>
      </c>
      <c r="C12" s="5" t="b">
        <v>0</v>
      </c>
    </row>
    <row r="13" spans="2:3" ht="12.65" customHeight="1" outlineLevel="1" x14ac:dyDescent="0.25">
      <c r="B13" s="25" t="s">
        <v>196</v>
      </c>
      <c r="C13" s="5" t="s">
        <v>18</v>
      </c>
    </row>
    <row r="14" spans="2:3" ht="12.65" customHeight="1" outlineLevel="1" x14ac:dyDescent="0.25">
      <c r="B14" s="25" t="s">
        <v>197</v>
      </c>
      <c r="C14" s="5" t="s">
        <v>99</v>
      </c>
    </row>
    <row r="15" spans="2:3" ht="12.65" customHeight="1" outlineLevel="1" x14ac:dyDescent="0.25">
      <c r="B15" s="26" t="s">
        <v>133</v>
      </c>
      <c r="C15" s="6"/>
    </row>
    <row r="16" spans="2:3" ht="12.65" customHeight="1" outlineLevel="1" x14ac:dyDescent="0.25">
      <c r="B16" s="27" t="s">
        <v>121</v>
      </c>
      <c r="C16" s="30" t="str">
        <f t="array" aca="1" ref="C16:C20" ca="1">_xll.nxLibCall(B6:B15,C6:C15,B16:B20)</f>
        <v>IR.KRW-CD-91D.MID.CASH.91D</v>
      </c>
    </row>
    <row r="17" spans="2:14" ht="12.65" customHeight="1" outlineLevel="1" x14ac:dyDescent="0.25">
      <c r="B17" s="28" t="s">
        <v>134</v>
      </c>
      <c r="C17" s="31" t="str">
        <f ca="1"/>
        <v>4196 @ 02:43:57 PM</v>
      </c>
    </row>
    <row r="18" spans="2:14" ht="12.65" customHeight="1" outlineLevel="1" x14ac:dyDescent="0.25">
      <c r="B18" s="28" t="s">
        <v>135</v>
      </c>
      <c r="C18" s="31" t="str">
        <f ca="1"/>
        <v>IR.KRW-CD-91D.MID.CASH.91D</v>
      </c>
    </row>
    <row r="19" spans="2:14" ht="12.65" customHeight="1" outlineLevel="1" x14ac:dyDescent="0.25">
      <c r="B19" s="28" t="s">
        <v>136</v>
      </c>
      <c r="C19" s="31">
        <f ca="1"/>
        <v>1.1409999569877982E-4</v>
      </c>
    </row>
    <row r="20" spans="2:14" ht="12.65" customHeight="1" outlineLevel="1" x14ac:dyDescent="0.25">
      <c r="B20" s="29" t="s">
        <v>137</v>
      </c>
      <c r="C20" s="32">
        <f ca="1"/>
        <v>0</v>
      </c>
    </row>
    <row r="22" spans="2:14" ht="12.65" customHeight="1" x14ac:dyDescent="0.3">
      <c r="B22" s="48" t="s">
        <v>200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49"/>
    </row>
    <row r="23" spans="2:14" ht="12.65" customHeight="1" outlineLevel="1" x14ac:dyDescent="0.25">
      <c r="B23" s="24" t="s">
        <v>121</v>
      </c>
      <c r="C23" s="2" t="s">
        <v>87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94</v>
      </c>
      <c r="K23" s="2" t="s">
        <v>95</v>
      </c>
      <c r="L23" s="2" t="s">
        <v>96</v>
      </c>
      <c r="M23" s="2" t="s">
        <v>97</v>
      </c>
      <c r="N23" s="2" t="s">
        <v>98</v>
      </c>
    </row>
    <row r="24" spans="2:14" ht="12.65" customHeight="1" outlineLevel="1" x14ac:dyDescent="0.25">
      <c r="B24" s="25" t="s">
        <v>122</v>
      </c>
      <c r="C24" s="5" t="s">
        <v>198</v>
      </c>
      <c r="D24" s="5" t="s">
        <v>198</v>
      </c>
      <c r="E24" s="5" t="s">
        <v>198</v>
      </c>
      <c r="F24" s="5" t="s">
        <v>198</v>
      </c>
      <c r="G24" s="5" t="s">
        <v>198</v>
      </c>
      <c r="H24" s="5" t="s">
        <v>198</v>
      </c>
      <c r="I24" s="5" t="s">
        <v>198</v>
      </c>
      <c r="J24" s="5" t="s">
        <v>198</v>
      </c>
      <c r="K24" s="5" t="s">
        <v>198</v>
      </c>
      <c r="L24" s="5" t="s">
        <v>198</v>
      </c>
      <c r="M24" s="5" t="s">
        <v>198</v>
      </c>
      <c r="N24" s="5" t="s">
        <v>198</v>
      </c>
    </row>
    <row r="25" spans="2:14" ht="12.65" customHeight="1" outlineLevel="1" x14ac:dyDescent="0.25">
      <c r="B25" s="25" t="s">
        <v>123</v>
      </c>
      <c r="C25" s="5" t="s">
        <v>202</v>
      </c>
      <c r="D25" s="5" t="s">
        <v>202</v>
      </c>
      <c r="E25" s="5" t="s">
        <v>202</v>
      </c>
      <c r="F25" s="5" t="s">
        <v>202</v>
      </c>
      <c r="G25" s="5" t="s">
        <v>202</v>
      </c>
      <c r="H25" s="5" t="s">
        <v>202</v>
      </c>
      <c r="I25" s="5" t="s">
        <v>202</v>
      </c>
      <c r="J25" s="5" t="s">
        <v>202</v>
      </c>
      <c r="K25" s="5" t="s">
        <v>202</v>
      </c>
      <c r="L25" s="5" t="s">
        <v>202</v>
      </c>
      <c r="M25" s="5" t="s">
        <v>202</v>
      </c>
      <c r="N25" s="5" t="s">
        <v>202</v>
      </c>
    </row>
    <row r="26" spans="2:14" ht="12.65" customHeight="1" outlineLevel="1" x14ac:dyDescent="0.25">
      <c r="B26" s="25" t="s">
        <v>172</v>
      </c>
      <c r="C26" s="5" t="s">
        <v>66</v>
      </c>
      <c r="D26" s="5" t="s">
        <v>66</v>
      </c>
      <c r="E26" s="5" t="s">
        <v>66</v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</row>
    <row r="27" spans="2:14" ht="12.65" customHeight="1" outlineLevel="1" x14ac:dyDescent="0.25">
      <c r="B27" s="25" t="s">
        <v>144</v>
      </c>
      <c r="C27" s="34" t="str">
        <f ca="1">SETTINGS!$D$31</f>
        <v>CONV.IR.KRW-CD-91D.SWAP</v>
      </c>
      <c r="D27" s="34" t="str">
        <f ca="1">SETTINGS!$D$31</f>
        <v>CONV.IR.KRW-CD-91D.SWAP</v>
      </c>
      <c r="E27" s="34" t="str">
        <f ca="1">SETTINGS!$D$31</f>
        <v>CONV.IR.KRW-CD-91D.SWAP</v>
      </c>
      <c r="F27" s="34" t="str">
        <f ca="1">SETTINGS!$D$31</f>
        <v>CONV.IR.KRW-CD-91D.SWAP</v>
      </c>
      <c r="G27" s="34" t="str">
        <f ca="1">SETTINGS!$D$31</f>
        <v>CONV.IR.KRW-CD-91D.SWAP</v>
      </c>
      <c r="H27" s="34" t="str">
        <f ca="1">SETTINGS!$D$31</f>
        <v>CONV.IR.KRW-CD-91D.SWAP</v>
      </c>
      <c r="I27" s="34" t="str">
        <f ca="1">SETTINGS!$D$31</f>
        <v>CONV.IR.KRW-CD-91D.SWAP</v>
      </c>
      <c r="J27" s="34" t="str">
        <f ca="1">SETTINGS!$D$31</f>
        <v>CONV.IR.KRW-CD-91D.SWAP</v>
      </c>
      <c r="K27" s="34" t="str">
        <f ca="1">SETTINGS!$D$31</f>
        <v>CONV.IR.KRW-CD-91D.SWAP</v>
      </c>
      <c r="L27" s="34" t="str">
        <f ca="1">SETTINGS!$D$31</f>
        <v>CONV.IR.KRW-CD-91D.SWAP</v>
      </c>
      <c r="M27" s="34" t="str">
        <f ca="1">SETTINGS!$D$31</f>
        <v>CONV.IR.KRW-CD-91D.SWAP</v>
      </c>
      <c r="N27" s="34" t="str">
        <f ca="1">SETTINGS!$D$31</f>
        <v>CONV.IR.KRW-CD-91D.SWAP</v>
      </c>
    </row>
    <row r="28" spans="2:14" ht="12.65" customHeight="1" outlineLevel="1" x14ac:dyDescent="0.25">
      <c r="B28" s="25" t="s">
        <v>196</v>
      </c>
      <c r="C28" s="5" t="s">
        <v>203</v>
      </c>
      <c r="D28" s="5" t="s">
        <v>204</v>
      </c>
      <c r="E28" s="5" t="s">
        <v>205</v>
      </c>
      <c r="F28" s="5" t="s">
        <v>206</v>
      </c>
      <c r="G28" s="5" t="s">
        <v>207</v>
      </c>
      <c r="H28" s="5" t="s">
        <v>208</v>
      </c>
      <c r="I28" s="5" t="s">
        <v>209</v>
      </c>
      <c r="J28" s="5" t="s">
        <v>210</v>
      </c>
      <c r="K28" s="5" t="s">
        <v>211</v>
      </c>
      <c r="L28" s="5" t="s">
        <v>67</v>
      </c>
      <c r="M28" s="5" t="s">
        <v>212</v>
      </c>
      <c r="N28" s="5" t="s">
        <v>213</v>
      </c>
    </row>
    <row r="29" spans="2:14" ht="12.65" customHeight="1" outlineLevel="1" x14ac:dyDescent="0.25">
      <c r="B29" s="25" t="s">
        <v>194</v>
      </c>
      <c r="C29" s="5">
        <v>2</v>
      </c>
      <c r="D29" s="5">
        <v>2</v>
      </c>
      <c r="E29" s="5">
        <v>2</v>
      </c>
      <c r="F29" s="5">
        <v>2</v>
      </c>
      <c r="G29" s="5">
        <v>2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5">
        <v>2</v>
      </c>
    </row>
    <row r="30" spans="2:14" ht="12.65" customHeight="1" outlineLevel="1" x14ac:dyDescent="0.25">
      <c r="B30" s="25" t="s">
        <v>201</v>
      </c>
      <c r="C30" s="5" t="s">
        <v>100</v>
      </c>
      <c r="D30" s="5" t="s">
        <v>101</v>
      </c>
      <c r="E30" s="5" t="s">
        <v>102</v>
      </c>
      <c r="F30" s="5" t="s">
        <v>103</v>
      </c>
      <c r="G30" s="5" t="s">
        <v>104</v>
      </c>
      <c r="H30" s="5" t="s">
        <v>105</v>
      </c>
      <c r="I30" s="5" t="s">
        <v>106</v>
      </c>
      <c r="J30" s="5" t="s">
        <v>107</v>
      </c>
      <c r="K30" s="5" t="s">
        <v>108</v>
      </c>
      <c r="L30" s="5" t="s">
        <v>109</v>
      </c>
      <c r="M30" s="5" t="s">
        <v>110</v>
      </c>
      <c r="N30" s="5" t="s">
        <v>111</v>
      </c>
    </row>
    <row r="31" spans="2:14" ht="12.65" customHeight="1" outlineLevel="1" x14ac:dyDescent="0.25">
      <c r="B31" s="25" t="s">
        <v>165</v>
      </c>
      <c r="C31" s="5" t="s">
        <v>168</v>
      </c>
      <c r="D31" s="5" t="s">
        <v>168</v>
      </c>
      <c r="E31" s="5" t="s">
        <v>168</v>
      </c>
      <c r="F31" s="5" t="s">
        <v>168</v>
      </c>
      <c r="G31" s="5" t="s">
        <v>168</v>
      </c>
      <c r="H31" s="5" t="s">
        <v>168</v>
      </c>
      <c r="I31" s="5" t="s">
        <v>168</v>
      </c>
      <c r="J31" s="5" t="s">
        <v>168</v>
      </c>
      <c r="K31" s="5" t="s">
        <v>168</v>
      </c>
      <c r="L31" s="5" t="s">
        <v>168</v>
      </c>
      <c r="M31" s="5" t="s">
        <v>168</v>
      </c>
      <c r="N31" s="5" t="s">
        <v>168</v>
      </c>
    </row>
    <row r="32" spans="2:14" ht="12.65" customHeight="1" outlineLevel="1" x14ac:dyDescent="0.25">
      <c r="B32" s="26" t="s">
        <v>133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ht="12.65" customHeight="1" outlineLevel="1" x14ac:dyDescent="0.25">
      <c r="B33" s="27" t="s">
        <v>121</v>
      </c>
      <c r="C33" s="30" t="str">
        <f t="array" aca="1" ref="C33:C37" ca="1">_xll.nxLibCall(B23:B32,C23:C32,B33:B37)</f>
        <v>IR.KRW-CD-91D.MID.SWAP.10Y</v>
      </c>
      <c r="D33" s="30" t="str">
        <f t="array" aca="1" ref="D33:D37" ca="1">_xll.nxLibCall(B23:B32,D23:D32,B33:B37)</f>
        <v>IR.KRW-CD-91D.MID.SWAP.12Y</v>
      </c>
      <c r="E33" s="30" t="str">
        <f t="array" aca="1" ref="E33:E37" ca="1">_xll.nxLibCall(B23:B32,E23:E32,B33:B37)</f>
        <v>IR.KRW-CD-91D.MID.SWAP.15Y</v>
      </c>
      <c r="F33" s="30" t="str">
        <f t="array" aca="1" ref="F33:F37" ca="1">_xll.nxLibCall(B23:B32,F23:F32,B33:B37)</f>
        <v>IR.KRW-CD-91D.MID.SWAP.1Y</v>
      </c>
      <c r="G33" s="30" t="str">
        <f t="array" aca="1" ref="G33:G37" ca="1">_xll.nxLibCall(B23:B32,G23:G32,B33:B37)</f>
        <v>IR.KRW-CD-91D.MID.SWAP.20Y</v>
      </c>
      <c r="H33" s="30" t="str">
        <f t="array" aca="1" ref="H33:H37" ca="1">_xll.nxLibCall(B23:B32,H23:H32,B33:B37)</f>
        <v>IR.KRW-CD-91D.MID.SWAP.2Y</v>
      </c>
      <c r="I33" s="30" t="str">
        <f t="array" aca="1" ref="I33:I37" ca="1">_xll.nxLibCall(B23:B32,I23:I32,B33:B37)</f>
        <v>IR.KRW-CD-91D.MID.SWAP.3Y</v>
      </c>
      <c r="J33" s="30" t="str">
        <f t="array" aca="1" ref="J33:J37" ca="1">_xll.nxLibCall(B23:B32,J23:J32,B33:B37)</f>
        <v>IR.KRW-CD-91D.MID.SWAP.4Y</v>
      </c>
      <c r="K33" s="30" t="str">
        <f t="array" aca="1" ref="K33:K37" ca="1">_xll.nxLibCall(B23:B32,K23:K32,B33:B37)</f>
        <v>IR.KRW-CD-91D.MID.SWAP.5Y</v>
      </c>
      <c r="L33" s="30" t="str">
        <f t="array" aca="1" ref="L33:L37" ca="1">_xll.nxLibCall(B23:B32,L23:L32,B33:B37)</f>
        <v>IR.KRW-CD-91D.MID.SWAP.6M</v>
      </c>
      <c r="M33" s="30" t="str">
        <f t="array" aca="1" ref="M33:M37" ca="1">_xll.nxLibCall(B23:B32,M23:M32,B33:B37)</f>
        <v>IR.KRW-CD-91D.MID.SWAP.7Y</v>
      </c>
      <c r="N33" s="30" t="str">
        <f t="array" aca="1" ref="N33:N37" ca="1">_xll.nxLibCall(B23:B32,N23:N32,B33:B37)</f>
        <v>IR.KRW-CD-91D.MID.SWAP.9M</v>
      </c>
    </row>
    <row r="34" spans="2:14" ht="12.65" customHeight="1" outlineLevel="1" x14ac:dyDescent="0.25">
      <c r="B34" s="28" t="s">
        <v>134</v>
      </c>
      <c r="C34" s="31" t="str">
        <f ca="1"/>
        <v>4205 @ 02:43:57 PM</v>
      </c>
      <c r="D34" s="31" t="str">
        <f ca="1"/>
        <v>4199 @ 02:43:57 PM</v>
      </c>
      <c r="E34" s="31" t="str">
        <f ca="1"/>
        <v>4200 @ 02:43:57 PM</v>
      </c>
      <c r="F34" s="31" t="str">
        <f ca="1"/>
        <v>4198 @ 02:43:57 PM</v>
      </c>
      <c r="G34" s="31" t="str">
        <f ca="1"/>
        <v>4204 @ 02:43:57 PM</v>
      </c>
      <c r="H34" s="31" t="str">
        <f ca="1"/>
        <v>4207 @ 02:43:57 PM</v>
      </c>
      <c r="I34" s="31" t="str">
        <f ca="1"/>
        <v>4208 @ 02:43:57 PM</v>
      </c>
      <c r="J34" s="31" t="str">
        <f ca="1"/>
        <v>4203 @ 02:43:57 PM</v>
      </c>
      <c r="K34" s="31" t="str">
        <f ca="1"/>
        <v>4197 @ 02:43:57 PM</v>
      </c>
      <c r="L34" s="31" t="str">
        <f ca="1"/>
        <v>4201 @ 02:43:57 PM</v>
      </c>
      <c r="M34" s="31" t="str">
        <f ca="1"/>
        <v>4206 @ 02:43:57 PM</v>
      </c>
      <c r="N34" s="31" t="str">
        <f ca="1"/>
        <v>4209 @ 02:43:57 PM</v>
      </c>
    </row>
    <row r="35" spans="2:14" ht="12.65" customHeight="1" outlineLevel="1" x14ac:dyDescent="0.25">
      <c r="B35" s="28" t="s">
        <v>135</v>
      </c>
      <c r="C35" s="31" t="str">
        <f ca="1"/>
        <v>IR.KRW-CD-91D.MID.SWAP.10Y</v>
      </c>
      <c r="D35" s="31" t="str">
        <f ca="1"/>
        <v>IR.KRW-CD-91D.MID.SWAP.12Y</v>
      </c>
      <c r="E35" s="31" t="str">
        <f ca="1"/>
        <v>IR.KRW-CD-91D.MID.SWAP.15Y</v>
      </c>
      <c r="F35" s="31" t="str">
        <f ca="1"/>
        <v>IR.KRW-CD-91D.MID.SWAP.1Y</v>
      </c>
      <c r="G35" s="31" t="str">
        <f ca="1"/>
        <v>IR.KRW-CD-91D.MID.SWAP.20Y</v>
      </c>
      <c r="H35" s="31" t="str">
        <f ca="1"/>
        <v>IR.KRW-CD-91D.MID.SWAP.2Y</v>
      </c>
      <c r="I35" s="31" t="str">
        <f ca="1"/>
        <v>IR.KRW-CD-91D.MID.SWAP.3Y</v>
      </c>
      <c r="J35" s="31" t="str">
        <f ca="1"/>
        <v>IR.KRW-CD-91D.MID.SWAP.4Y</v>
      </c>
      <c r="K35" s="31" t="str">
        <f ca="1"/>
        <v>IR.KRW-CD-91D.MID.SWAP.5Y</v>
      </c>
      <c r="L35" s="31" t="str">
        <f ca="1"/>
        <v>IR.KRW-CD-91D.MID.SWAP.6M</v>
      </c>
      <c r="M35" s="31" t="str">
        <f ca="1"/>
        <v>IR.KRW-CD-91D.MID.SWAP.7Y</v>
      </c>
      <c r="N35" s="31" t="str">
        <f ca="1"/>
        <v>IR.KRW-CD-91D.MID.SWAP.9M</v>
      </c>
    </row>
    <row r="36" spans="2:14" ht="12.65" customHeight="1" outlineLevel="1" x14ac:dyDescent="0.25">
      <c r="B36" s="28" t="s">
        <v>136</v>
      </c>
      <c r="C36" s="31">
        <f ca="1"/>
        <v>7.5699994340538979E-5</v>
      </c>
      <c r="D36" s="31">
        <f ca="1"/>
        <v>8.3599996287375689E-5</v>
      </c>
      <c r="E36" s="31">
        <f ca="1"/>
        <v>7.7799995779059827E-5</v>
      </c>
      <c r="F36" s="31">
        <f ca="1"/>
        <v>9.6799994935281575E-5</v>
      </c>
      <c r="G36" s="31">
        <f ca="1"/>
        <v>8.1999998656101525E-5</v>
      </c>
      <c r="H36" s="31">
        <f ca="1"/>
        <v>6.8900000769644976E-5</v>
      </c>
      <c r="I36" s="31">
        <f ca="1"/>
        <v>7.1300004492513835E-5</v>
      </c>
      <c r="J36" s="31">
        <f ca="1"/>
        <v>1.2519999290816486E-4</v>
      </c>
      <c r="K36" s="31">
        <f ca="1"/>
        <v>1.618999958736822E-4</v>
      </c>
      <c r="L36" s="31">
        <f ca="1"/>
        <v>7.5899995863437653E-5</v>
      </c>
      <c r="M36" s="31">
        <f ca="1"/>
        <v>7.0699999923817813E-5</v>
      </c>
      <c r="N36" s="31">
        <f ca="1"/>
        <v>6.7499990109354258E-5</v>
      </c>
    </row>
    <row r="37" spans="2:14" ht="12.65" customHeight="1" outlineLevel="1" x14ac:dyDescent="0.25">
      <c r="B37" s="29" t="s">
        <v>137</v>
      </c>
      <c r="C37" s="32">
        <f ca="1"/>
        <v>0</v>
      </c>
      <c r="D37" s="32">
        <f ca="1"/>
        <v>0</v>
      </c>
      <c r="E37" s="32">
        <f ca="1"/>
        <v>0</v>
      </c>
      <c r="F37" s="32">
        <f ca="1"/>
        <v>0</v>
      </c>
      <c r="G37" s="32">
        <f ca="1"/>
        <v>0</v>
      </c>
      <c r="H37" s="32">
        <f ca="1"/>
        <v>0</v>
      </c>
      <c r="I37" s="32">
        <f ca="1"/>
        <v>0</v>
      </c>
      <c r="J37" s="32">
        <f ca="1"/>
        <v>0</v>
      </c>
      <c r="K37" s="32">
        <f ca="1"/>
        <v>0</v>
      </c>
      <c r="L37" s="32">
        <f ca="1"/>
        <v>0</v>
      </c>
      <c r="M37" s="32">
        <f ca="1"/>
        <v>0</v>
      </c>
      <c r="N37" s="32">
        <f ca="1"/>
        <v>0</v>
      </c>
    </row>
  </sheetData>
  <mergeCells count="2">
    <mergeCell ref="B5:C5"/>
    <mergeCell ref="B22:N22"/>
  </mergeCells>
  <hyperlinks>
    <hyperlink ref="C10" location="SETTINGS!$C$31" display="SETTINGS!$C$31"/>
    <hyperlink ref="C27" location="SETTINGS!$D$31" display="SETTINGS!$D$31"/>
    <hyperlink ref="D27" location="SETTINGS!$D$31" display="SETTINGS!$D$31"/>
    <hyperlink ref="E27" location="SETTINGS!$D$31" display="SETTINGS!$D$31"/>
    <hyperlink ref="F27" location="SETTINGS!$D$31" display="SETTINGS!$D$31"/>
    <hyperlink ref="G27" location="SETTINGS!$D$31" display="SETTINGS!$D$31"/>
    <hyperlink ref="H27" location="SETTINGS!$D$31" display="SETTINGS!$D$31"/>
    <hyperlink ref="I27" location="SETTINGS!$D$31" display="SETTINGS!$D$31"/>
    <hyperlink ref="J27" location="SETTINGS!$D$31" display="SETTINGS!$D$31"/>
    <hyperlink ref="K27" location="SETTINGS!$D$31" display="SETTINGS!$D$31"/>
    <hyperlink ref="L27" location="SETTINGS!$D$31" display="SETTINGS!$D$31"/>
    <hyperlink ref="M27" location="SETTINGS!$D$31" display="SETTINGS!$D$31"/>
    <hyperlink ref="N27" location="SETTINGS!$D$31" display="SETTINGS!$D$31"/>
  </hyperlinks>
  <pageMargins left="0.5" right="0.5" top="1" bottom="1" header="0.5" footer="0.5"/>
  <pageSetup scale="61" orientation="portrait" horizontalDpi="200" verticalDpi="200" r:id="rId1"/>
  <headerFooter alignWithMargins="0"/>
  <drawing r:id="rId2"/>
  <picture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7"/>
  <sheetViews>
    <sheetView showGridLines="0" workbookViewId="0">
      <selection activeCell="D1" sqref="D1:D1048576"/>
    </sheetView>
  </sheetViews>
  <sheetFormatPr defaultColWidth="9.1796875" defaultRowHeight="12.65" customHeight="1" outlineLevelRow="1" x14ac:dyDescent="0.25"/>
  <cols>
    <col min="1" max="1" width="1.6328125" style="1" customWidth="1"/>
    <col min="2" max="2" width="14.08984375" style="1" bestFit="1" customWidth="1"/>
    <col min="3" max="3" width="40.08984375" style="1" bestFit="1" customWidth="1"/>
    <col min="4" max="255" width="1.6328125" style="1" customWidth="1"/>
    <col min="256" max="16384" width="9.1796875" style="1"/>
  </cols>
  <sheetData>
    <row r="1" spans="2:3" ht="31.5" customHeight="1" x14ac:dyDescent="0.25"/>
    <row r="2" spans="2:3" ht="12" customHeight="1" x14ac:dyDescent="0.25"/>
    <row r="3" spans="2:3" ht="12" customHeight="1" x14ac:dyDescent="0.25"/>
    <row r="5" spans="2:3" ht="21" customHeight="1" x14ac:dyDescent="0.3">
      <c r="B5" s="48" t="s">
        <v>216</v>
      </c>
      <c r="C5" s="50"/>
    </row>
    <row r="6" spans="2:3" ht="12.65" customHeight="1" outlineLevel="1" x14ac:dyDescent="0.25">
      <c r="B6" s="24" t="s">
        <v>121</v>
      </c>
      <c r="C6" s="2" t="s">
        <v>182</v>
      </c>
    </row>
    <row r="7" spans="2:3" ht="12.65" customHeight="1" outlineLevel="1" x14ac:dyDescent="0.25">
      <c r="B7" s="25" t="s">
        <v>122</v>
      </c>
      <c r="C7" s="5" t="s">
        <v>217</v>
      </c>
    </row>
    <row r="8" spans="2:3" ht="12.65" customHeight="1" outlineLevel="1" x14ac:dyDescent="0.25">
      <c r="B8" s="25" t="s">
        <v>123</v>
      </c>
      <c r="C8" s="5" t="s">
        <v>218</v>
      </c>
    </row>
    <row r="9" spans="2:3" ht="12.65" customHeight="1" outlineLevel="1" x14ac:dyDescent="0.25">
      <c r="B9" s="25" t="s">
        <v>172</v>
      </c>
      <c r="C9" s="5" t="s">
        <v>66</v>
      </c>
    </row>
    <row r="10" spans="2:3" ht="12.65" customHeight="1" outlineLevel="1" x14ac:dyDescent="0.25">
      <c r="B10" s="25" t="s">
        <v>174</v>
      </c>
      <c r="C10" s="34" t="str">
        <f ca="1">Data!$Q$5</f>
        <v>IR.KRW-CD-91D.MID.INSTRUMENTIDS.10680</v>
      </c>
    </row>
    <row r="11" spans="2:3" ht="12.65" customHeight="1" outlineLevel="1" x14ac:dyDescent="0.25">
      <c r="B11" s="25" t="s">
        <v>174</v>
      </c>
      <c r="C11" s="34" t="str">
        <f ca="1">Data!$S$5</f>
        <v>IR.KRW-CD-91D.MID.INSTRUMENTIDS.10813</v>
      </c>
    </row>
    <row r="12" spans="2:3" ht="12.65" customHeight="1" outlineLevel="1" x14ac:dyDescent="0.25">
      <c r="B12" s="26" t="s">
        <v>133</v>
      </c>
      <c r="C12" s="6"/>
    </row>
    <row r="13" spans="2:3" ht="12.65" customHeight="1" outlineLevel="1" x14ac:dyDescent="0.25">
      <c r="B13" s="27" t="s">
        <v>121</v>
      </c>
      <c r="C13" s="30" t="str">
        <f t="array" aca="1" ref="C13:C17" ca="1">_xll.nxLibCall(B6:B12,C6:C12,B13:B17)</f>
        <v>IR.KRW-CD-91D.MID.COLLECTION</v>
      </c>
    </row>
    <row r="14" spans="2:3" ht="12.65" customHeight="1" outlineLevel="1" x14ac:dyDescent="0.25">
      <c r="B14" s="28" t="s">
        <v>134</v>
      </c>
      <c r="C14" s="31" t="str">
        <f ca="1"/>
        <v>4194 @ 02:43:57 PM</v>
      </c>
    </row>
    <row r="15" spans="2:3" ht="12.65" customHeight="1" outlineLevel="1" x14ac:dyDescent="0.25">
      <c r="B15" s="28" t="s">
        <v>135</v>
      </c>
      <c r="C15" s="31" t="str">
        <f ca="1"/>
        <v>IR.KRW-CD-91D.MID.COLLECTION</v>
      </c>
    </row>
    <row r="16" spans="2:3" ht="12.65" customHeight="1" outlineLevel="1" x14ac:dyDescent="0.25">
      <c r="B16" s="28" t="s">
        <v>136</v>
      </c>
      <c r="C16" s="31">
        <f ca="1"/>
        <v>1.049999991664663E-4</v>
      </c>
    </row>
    <row r="17" spans="2:3" ht="12.65" customHeight="1" outlineLevel="1" x14ac:dyDescent="0.25">
      <c r="B17" s="29" t="s">
        <v>137</v>
      </c>
      <c r="C17" s="32">
        <f ca="1"/>
        <v>0</v>
      </c>
    </row>
  </sheetData>
  <mergeCells count="1">
    <mergeCell ref="B5:C5"/>
  </mergeCells>
  <hyperlinks>
    <hyperlink ref="C10" location="Data!$S$5" display="Data!$S$5"/>
    <hyperlink ref="C11" location="Data!$U$5" display="Data!$U$5"/>
  </hyperlinks>
  <pageMargins left="0.5" right="0.5" top="1" bottom="1" header="0.5" footer="0.5"/>
  <pageSetup scale="61" orientation="portrait" horizontalDpi="200" verticalDpi="200" r:id="rId1"/>
  <headerFooter alignWithMargins="0"/>
  <drawing r:id="rId2"/>
  <picture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17"/>
  <sheetViews>
    <sheetView showGridLines="0" workbookViewId="0">
      <selection activeCell="BT19" sqref="BS19:BT19"/>
    </sheetView>
  </sheetViews>
  <sheetFormatPr defaultColWidth="9.1796875" defaultRowHeight="12.65" customHeight="1" outlineLevelRow="1" x14ac:dyDescent="0.25"/>
  <cols>
    <col min="1" max="1" width="1.6328125" style="1" customWidth="1"/>
    <col min="2" max="2" width="15.26953125" style="1" bestFit="1" customWidth="1"/>
    <col min="3" max="3" width="15.90625" style="1" bestFit="1" customWidth="1"/>
    <col min="4" max="256" width="1.6328125" style="1" customWidth="1"/>
    <col min="257" max="16384" width="9.1796875" style="1"/>
  </cols>
  <sheetData>
    <row r="1" spans="2:3" ht="31.5" customHeight="1" x14ac:dyDescent="0.25"/>
    <row r="2" spans="2:3" ht="12" customHeight="1" x14ac:dyDescent="0.25"/>
    <row r="3" spans="2:3" ht="12" customHeight="1" x14ac:dyDescent="0.25"/>
    <row r="5" spans="2:3" ht="21" customHeight="1" x14ac:dyDescent="0.3">
      <c r="B5" s="48" t="s">
        <v>222</v>
      </c>
      <c r="C5" s="49"/>
    </row>
    <row r="6" spans="2:3" ht="12.65" customHeight="1" outlineLevel="1" x14ac:dyDescent="0.25">
      <c r="B6" s="24" t="s">
        <v>121</v>
      </c>
      <c r="C6" s="2" t="s">
        <v>225</v>
      </c>
    </row>
    <row r="7" spans="2:3" ht="12.65" customHeight="1" outlineLevel="1" x14ac:dyDescent="0.25">
      <c r="B7" s="25" t="s">
        <v>223</v>
      </c>
      <c r="C7" s="5" t="s">
        <v>225</v>
      </c>
    </row>
    <row r="8" spans="2:3" ht="12.65" customHeight="1" outlineLevel="1" x14ac:dyDescent="0.25">
      <c r="B8" s="25" t="s">
        <v>122</v>
      </c>
      <c r="C8" s="5" t="s">
        <v>226</v>
      </c>
    </row>
    <row r="9" spans="2:3" ht="12.65" customHeight="1" outlineLevel="1" x14ac:dyDescent="0.25">
      <c r="B9" s="25" t="s">
        <v>123</v>
      </c>
      <c r="C9" s="5" t="s">
        <v>227</v>
      </c>
    </row>
    <row r="10" spans="2:3" ht="12.65" customHeight="1" outlineLevel="1" x14ac:dyDescent="0.25">
      <c r="B10" s="25" t="s">
        <v>133</v>
      </c>
      <c r="C10" s="5"/>
    </row>
    <row r="11" spans="2:3" ht="12.65" customHeight="1" outlineLevel="1" x14ac:dyDescent="0.25">
      <c r="B11" s="26" t="s">
        <v>132</v>
      </c>
      <c r="C11" s="9">
        <v>45545</v>
      </c>
    </row>
    <row r="12" spans="2:3" ht="12.65" customHeight="1" outlineLevel="1" x14ac:dyDescent="0.25">
      <c r="B12" s="27" t="s">
        <v>121</v>
      </c>
      <c r="C12" s="30" t="str">
        <f t="array" aca="1" ref="C12:C17" ca="1">_xll.nxLibCall(B6:B11,C6:C11,B12:B17)</f>
        <v>TODAY</v>
      </c>
    </row>
    <row r="13" spans="2:3" ht="12.65" customHeight="1" outlineLevel="1" x14ac:dyDescent="0.25">
      <c r="B13" s="28" t="s">
        <v>224</v>
      </c>
      <c r="C13" s="31">
        <f ca="1"/>
        <v>1</v>
      </c>
    </row>
    <row r="14" spans="2:3" ht="12.65" customHeight="1" outlineLevel="1" x14ac:dyDescent="0.25">
      <c r="B14" s="28" t="s">
        <v>134</v>
      </c>
      <c r="C14" s="31" t="str">
        <f ca="1"/>
        <v>15 @ 02:43:57 PM</v>
      </c>
    </row>
    <row r="15" spans="2:3" ht="12.65" customHeight="1" outlineLevel="1" x14ac:dyDescent="0.25">
      <c r="B15" s="28" t="s">
        <v>135</v>
      </c>
      <c r="C15" s="31" t="str">
        <f ca="1"/>
        <v>TODAY</v>
      </c>
    </row>
    <row r="16" spans="2:3" ht="12.65" customHeight="1" outlineLevel="1" x14ac:dyDescent="0.25">
      <c r="B16" s="28" t="s">
        <v>136</v>
      </c>
      <c r="C16" s="31">
        <f ca="1"/>
        <v>5.6699995184317231E-5</v>
      </c>
    </row>
    <row r="17" spans="2:3" ht="12.65" customHeight="1" outlineLevel="1" x14ac:dyDescent="0.25">
      <c r="B17" s="29" t="s">
        <v>137</v>
      </c>
      <c r="C17" s="32">
        <f ca="1"/>
        <v>0</v>
      </c>
    </row>
  </sheetData>
  <mergeCells count="1">
    <mergeCell ref="B5:C5"/>
  </mergeCells>
  <pageMargins left="0.5" right="0.5" top="1" bottom="1" header="0.5" footer="0.5"/>
  <pageSetup scale="61" orientation="portrait" horizontalDpi="200" verticalDpi="200" r:id="rId1"/>
  <headerFooter alignWithMargins="0"/>
  <drawing r:id="rId2"/>
  <picture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69"/>
  <sheetViews>
    <sheetView showGridLines="0" tabSelected="1" zoomScaleNormal="100" workbookViewId="0">
      <selection activeCell="F29" sqref="F29"/>
    </sheetView>
  </sheetViews>
  <sheetFormatPr defaultColWidth="9.1796875" defaultRowHeight="12.65" customHeight="1" x14ac:dyDescent="0.25"/>
  <cols>
    <col min="1" max="1" width="1.7265625" style="52" customWidth="1"/>
    <col min="2" max="2" width="17.453125" style="52" bestFit="1" customWidth="1"/>
    <col min="3" max="4" width="25.453125" style="52" customWidth="1"/>
    <col min="5" max="5" width="9.1796875" style="52"/>
    <col min="6" max="6" width="84" style="52" customWidth="1"/>
    <col min="7" max="256" width="9.1796875" style="52"/>
    <col min="257" max="257" width="1.7265625" style="52" customWidth="1"/>
    <col min="258" max="258" width="17.453125" style="52" bestFit="1" customWidth="1"/>
    <col min="259" max="260" width="25.453125" style="52" customWidth="1"/>
    <col min="261" max="261" width="9.1796875" style="52"/>
    <col min="262" max="262" width="84" style="52" customWidth="1"/>
    <col min="263" max="512" width="9.1796875" style="52"/>
    <col min="513" max="513" width="1.7265625" style="52" customWidth="1"/>
    <col min="514" max="514" width="17.453125" style="52" bestFit="1" customWidth="1"/>
    <col min="515" max="516" width="25.453125" style="52" customWidth="1"/>
    <col min="517" max="517" width="9.1796875" style="52"/>
    <col min="518" max="518" width="84" style="52" customWidth="1"/>
    <col min="519" max="768" width="9.1796875" style="52"/>
    <col min="769" max="769" width="1.7265625" style="52" customWidth="1"/>
    <col min="770" max="770" width="17.453125" style="52" bestFit="1" customWidth="1"/>
    <col min="771" max="772" width="25.453125" style="52" customWidth="1"/>
    <col min="773" max="773" width="9.1796875" style="52"/>
    <col min="774" max="774" width="84" style="52" customWidth="1"/>
    <col min="775" max="1024" width="9.1796875" style="52"/>
    <col min="1025" max="1025" width="1.7265625" style="52" customWidth="1"/>
    <col min="1026" max="1026" width="17.453125" style="52" bestFit="1" customWidth="1"/>
    <col min="1027" max="1028" width="25.453125" style="52" customWidth="1"/>
    <col min="1029" max="1029" width="9.1796875" style="52"/>
    <col min="1030" max="1030" width="84" style="52" customWidth="1"/>
    <col min="1031" max="1280" width="9.1796875" style="52"/>
    <col min="1281" max="1281" width="1.7265625" style="52" customWidth="1"/>
    <col min="1282" max="1282" width="17.453125" style="52" bestFit="1" customWidth="1"/>
    <col min="1283" max="1284" width="25.453125" style="52" customWidth="1"/>
    <col min="1285" max="1285" width="9.1796875" style="52"/>
    <col min="1286" max="1286" width="84" style="52" customWidth="1"/>
    <col min="1287" max="1536" width="9.1796875" style="52"/>
    <col min="1537" max="1537" width="1.7265625" style="52" customWidth="1"/>
    <col min="1538" max="1538" width="17.453125" style="52" bestFit="1" customWidth="1"/>
    <col min="1539" max="1540" width="25.453125" style="52" customWidth="1"/>
    <col min="1541" max="1541" width="9.1796875" style="52"/>
    <col min="1542" max="1542" width="84" style="52" customWidth="1"/>
    <col min="1543" max="1792" width="9.1796875" style="52"/>
    <col min="1793" max="1793" width="1.7265625" style="52" customWidth="1"/>
    <col min="1794" max="1794" width="17.453125" style="52" bestFit="1" customWidth="1"/>
    <col min="1795" max="1796" width="25.453125" style="52" customWidth="1"/>
    <col min="1797" max="1797" width="9.1796875" style="52"/>
    <col min="1798" max="1798" width="84" style="52" customWidth="1"/>
    <col min="1799" max="2048" width="9.1796875" style="52"/>
    <col min="2049" max="2049" width="1.7265625" style="52" customWidth="1"/>
    <col min="2050" max="2050" width="17.453125" style="52" bestFit="1" customWidth="1"/>
    <col min="2051" max="2052" width="25.453125" style="52" customWidth="1"/>
    <col min="2053" max="2053" width="9.1796875" style="52"/>
    <col min="2054" max="2054" width="84" style="52" customWidth="1"/>
    <col min="2055" max="2304" width="9.1796875" style="52"/>
    <col min="2305" max="2305" width="1.7265625" style="52" customWidth="1"/>
    <col min="2306" max="2306" width="17.453125" style="52" bestFit="1" customWidth="1"/>
    <col min="2307" max="2308" width="25.453125" style="52" customWidth="1"/>
    <col min="2309" max="2309" width="9.1796875" style="52"/>
    <col min="2310" max="2310" width="84" style="52" customWidth="1"/>
    <col min="2311" max="2560" width="9.1796875" style="52"/>
    <col min="2561" max="2561" width="1.7265625" style="52" customWidth="1"/>
    <col min="2562" max="2562" width="17.453125" style="52" bestFit="1" customWidth="1"/>
    <col min="2563" max="2564" width="25.453125" style="52" customWidth="1"/>
    <col min="2565" max="2565" width="9.1796875" style="52"/>
    <col min="2566" max="2566" width="84" style="52" customWidth="1"/>
    <col min="2567" max="2816" width="9.1796875" style="52"/>
    <col min="2817" max="2817" width="1.7265625" style="52" customWidth="1"/>
    <col min="2818" max="2818" width="17.453125" style="52" bestFit="1" customWidth="1"/>
    <col min="2819" max="2820" width="25.453125" style="52" customWidth="1"/>
    <col min="2821" max="2821" width="9.1796875" style="52"/>
    <col min="2822" max="2822" width="84" style="52" customWidth="1"/>
    <col min="2823" max="3072" width="9.1796875" style="52"/>
    <col min="3073" max="3073" width="1.7265625" style="52" customWidth="1"/>
    <col min="3074" max="3074" width="17.453125" style="52" bestFit="1" customWidth="1"/>
    <col min="3075" max="3076" width="25.453125" style="52" customWidth="1"/>
    <col min="3077" max="3077" width="9.1796875" style="52"/>
    <col min="3078" max="3078" width="84" style="52" customWidth="1"/>
    <col min="3079" max="3328" width="9.1796875" style="52"/>
    <col min="3329" max="3329" width="1.7265625" style="52" customWidth="1"/>
    <col min="3330" max="3330" width="17.453125" style="52" bestFit="1" customWidth="1"/>
    <col min="3331" max="3332" width="25.453125" style="52" customWidth="1"/>
    <col min="3333" max="3333" width="9.1796875" style="52"/>
    <col min="3334" max="3334" width="84" style="52" customWidth="1"/>
    <col min="3335" max="3584" width="9.1796875" style="52"/>
    <col min="3585" max="3585" width="1.7265625" style="52" customWidth="1"/>
    <col min="3586" max="3586" width="17.453125" style="52" bestFit="1" customWidth="1"/>
    <col min="3587" max="3588" width="25.453125" style="52" customWidth="1"/>
    <col min="3589" max="3589" width="9.1796875" style="52"/>
    <col min="3590" max="3590" width="84" style="52" customWidth="1"/>
    <col min="3591" max="3840" width="9.1796875" style="52"/>
    <col min="3841" max="3841" width="1.7265625" style="52" customWidth="1"/>
    <col min="3842" max="3842" width="17.453125" style="52" bestFit="1" customWidth="1"/>
    <col min="3843" max="3844" width="25.453125" style="52" customWidth="1"/>
    <col min="3845" max="3845" width="9.1796875" style="52"/>
    <col min="3846" max="3846" width="84" style="52" customWidth="1"/>
    <col min="3847" max="4096" width="9.1796875" style="52"/>
    <col min="4097" max="4097" width="1.7265625" style="52" customWidth="1"/>
    <col min="4098" max="4098" width="17.453125" style="52" bestFit="1" customWidth="1"/>
    <col min="4099" max="4100" width="25.453125" style="52" customWidth="1"/>
    <col min="4101" max="4101" width="9.1796875" style="52"/>
    <col min="4102" max="4102" width="84" style="52" customWidth="1"/>
    <col min="4103" max="4352" width="9.1796875" style="52"/>
    <col min="4353" max="4353" width="1.7265625" style="52" customWidth="1"/>
    <col min="4354" max="4354" width="17.453125" style="52" bestFit="1" customWidth="1"/>
    <col min="4355" max="4356" width="25.453125" style="52" customWidth="1"/>
    <col min="4357" max="4357" width="9.1796875" style="52"/>
    <col min="4358" max="4358" width="84" style="52" customWidth="1"/>
    <col min="4359" max="4608" width="9.1796875" style="52"/>
    <col min="4609" max="4609" width="1.7265625" style="52" customWidth="1"/>
    <col min="4610" max="4610" width="17.453125" style="52" bestFit="1" customWidth="1"/>
    <col min="4611" max="4612" width="25.453125" style="52" customWidth="1"/>
    <col min="4613" max="4613" width="9.1796875" style="52"/>
    <col min="4614" max="4614" width="84" style="52" customWidth="1"/>
    <col min="4615" max="4864" width="9.1796875" style="52"/>
    <col min="4865" max="4865" width="1.7265625" style="52" customWidth="1"/>
    <col min="4866" max="4866" width="17.453125" style="52" bestFit="1" customWidth="1"/>
    <col min="4867" max="4868" width="25.453125" style="52" customWidth="1"/>
    <col min="4869" max="4869" width="9.1796875" style="52"/>
    <col min="4870" max="4870" width="84" style="52" customWidth="1"/>
    <col min="4871" max="5120" width="9.1796875" style="52"/>
    <col min="5121" max="5121" width="1.7265625" style="52" customWidth="1"/>
    <col min="5122" max="5122" width="17.453125" style="52" bestFit="1" customWidth="1"/>
    <col min="5123" max="5124" width="25.453125" style="52" customWidth="1"/>
    <col min="5125" max="5125" width="9.1796875" style="52"/>
    <col min="5126" max="5126" width="84" style="52" customWidth="1"/>
    <col min="5127" max="5376" width="9.1796875" style="52"/>
    <col min="5377" max="5377" width="1.7265625" style="52" customWidth="1"/>
    <col min="5378" max="5378" width="17.453125" style="52" bestFit="1" customWidth="1"/>
    <col min="5379" max="5380" width="25.453125" style="52" customWidth="1"/>
    <col min="5381" max="5381" width="9.1796875" style="52"/>
    <col min="5382" max="5382" width="84" style="52" customWidth="1"/>
    <col min="5383" max="5632" width="9.1796875" style="52"/>
    <col min="5633" max="5633" width="1.7265625" style="52" customWidth="1"/>
    <col min="5634" max="5634" width="17.453125" style="52" bestFit="1" customWidth="1"/>
    <col min="5635" max="5636" width="25.453125" style="52" customWidth="1"/>
    <col min="5637" max="5637" width="9.1796875" style="52"/>
    <col min="5638" max="5638" width="84" style="52" customWidth="1"/>
    <col min="5639" max="5888" width="9.1796875" style="52"/>
    <col min="5889" max="5889" width="1.7265625" style="52" customWidth="1"/>
    <col min="5890" max="5890" width="17.453125" style="52" bestFit="1" customWidth="1"/>
    <col min="5891" max="5892" width="25.453125" style="52" customWidth="1"/>
    <col min="5893" max="5893" width="9.1796875" style="52"/>
    <col min="5894" max="5894" width="84" style="52" customWidth="1"/>
    <col min="5895" max="6144" width="9.1796875" style="52"/>
    <col min="6145" max="6145" width="1.7265625" style="52" customWidth="1"/>
    <col min="6146" max="6146" width="17.453125" style="52" bestFit="1" customWidth="1"/>
    <col min="6147" max="6148" width="25.453125" style="52" customWidth="1"/>
    <col min="6149" max="6149" width="9.1796875" style="52"/>
    <col min="6150" max="6150" width="84" style="52" customWidth="1"/>
    <col min="6151" max="6400" width="9.1796875" style="52"/>
    <col min="6401" max="6401" width="1.7265625" style="52" customWidth="1"/>
    <col min="6402" max="6402" width="17.453125" style="52" bestFit="1" customWidth="1"/>
    <col min="6403" max="6404" width="25.453125" style="52" customWidth="1"/>
    <col min="6405" max="6405" width="9.1796875" style="52"/>
    <col min="6406" max="6406" width="84" style="52" customWidth="1"/>
    <col min="6407" max="6656" width="9.1796875" style="52"/>
    <col min="6657" max="6657" width="1.7265625" style="52" customWidth="1"/>
    <col min="6658" max="6658" width="17.453125" style="52" bestFit="1" customWidth="1"/>
    <col min="6659" max="6660" width="25.453125" style="52" customWidth="1"/>
    <col min="6661" max="6661" width="9.1796875" style="52"/>
    <col min="6662" max="6662" width="84" style="52" customWidth="1"/>
    <col min="6663" max="6912" width="9.1796875" style="52"/>
    <col min="6913" max="6913" width="1.7265625" style="52" customWidth="1"/>
    <col min="6914" max="6914" width="17.453125" style="52" bestFit="1" customWidth="1"/>
    <col min="6915" max="6916" width="25.453125" style="52" customWidth="1"/>
    <col min="6917" max="6917" width="9.1796875" style="52"/>
    <col min="6918" max="6918" width="84" style="52" customWidth="1"/>
    <col min="6919" max="7168" width="9.1796875" style="52"/>
    <col min="7169" max="7169" width="1.7265625" style="52" customWidth="1"/>
    <col min="7170" max="7170" width="17.453125" style="52" bestFit="1" customWidth="1"/>
    <col min="7171" max="7172" width="25.453125" style="52" customWidth="1"/>
    <col min="7173" max="7173" width="9.1796875" style="52"/>
    <col min="7174" max="7174" width="84" style="52" customWidth="1"/>
    <col min="7175" max="7424" width="9.1796875" style="52"/>
    <col min="7425" max="7425" width="1.7265625" style="52" customWidth="1"/>
    <col min="7426" max="7426" width="17.453125" style="52" bestFit="1" customWidth="1"/>
    <col min="7427" max="7428" width="25.453125" style="52" customWidth="1"/>
    <col min="7429" max="7429" width="9.1796875" style="52"/>
    <col min="7430" max="7430" width="84" style="52" customWidth="1"/>
    <col min="7431" max="7680" width="9.1796875" style="52"/>
    <col min="7681" max="7681" width="1.7265625" style="52" customWidth="1"/>
    <col min="7682" max="7682" width="17.453125" style="52" bestFit="1" customWidth="1"/>
    <col min="7683" max="7684" width="25.453125" style="52" customWidth="1"/>
    <col min="7685" max="7685" width="9.1796875" style="52"/>
    <col min="7686" max="7686" width="84" style="52" customWidth="1"/>
    <col min="7687" max="7936" width="9.1796875" style="52"/>
    <col min="7937" max="7937" width="1.7265625" style="52" customWidth="1"/>
    <col min="7938" max="7938" width="17.453125" style="52" bestFit="1" customWidth="1"/>
    <col min="7939" max="7940" width="25.453125" style="52" customWidth="1"/>
    <col min="7941" max="7941" width="9.1796875" style="52"/>
    <col min="7942" max="7942" width="84" style="52" customWidth="1"/>
    <col min="7943" max="8192" width="9.1796875" style="52"/>
    <col min="8193" max="8193" width="1.7265625" style="52" customWidth="1"/>
    <col min="8194" max="8194" width="17.453125" style="52" bestFit="1" customWidth="1"/>
    <col min="8195" max="8196" width="25.453125" style="52" customWidth="1"/>
    <col min="8197" max="8197" width="9.1796875" style="52"/>
    <col min="8198" max="8198" width="84" style="52" customWidth="1"/>
    <col min="8199" max="8448" width="9.1796875" style="52"/>
    <col min="8449" max="8449" width="1.7265625" style="52" customWidth="1"/>
    <col min="8450" max="8450" width="17.453125" style="52" bestFit="1" customWidth="1"/>
    <col min="8451" max="8452" width="25.453125" style="52" customWidth="1"/>
    <col min="8453" max="8453" width="9.1796875" style="52"/>
    <col min="8454" max="8454" width="84" style="52" customWidth="1"/>
    <col min="8455" max="8704" width="9.1796875" style="52"/>
    <col min="8705" max="8705" width="1.7265625" style="52" customWidth="1"/>
    <col min="8706" max="8706" width="17.453125" style="52" bestFit="1" customWidth="1"/>
    <col min="8707" max="8708" width="25.453125" style="52" customWidth="1"/>
    <col min="8709" max="8709" width="9.1796875" style="52"/>
    <col min="8710" max="8710" width="84" style="52" customWidth="1"/>
    <col min="8711" max="8960" width="9.1796875" style="52"/>
    <col min="8961" max="8961" width="1.7265625" style="52" customWidth="1"/>
    <col min="8962" max="8962" width="17.453125" style="52" bestFit="1" customWidth="1"/>
    <col min="8963" max="8964" width="25.453125" style="52" customWidth="1"/>
    <col min="8965" max="8965" width="9.1796875" style="52"/>
    <col min="8966" max="8966" width="84" style="52" customWidth="1"/>
    <col min="8967" max="9216" width="9.1796875" style="52"/>
    <col min="9217" max="9217" width="1.7265625" style="52" customWidth="1"/>
    <col min="9218" max="9218" width="17.453125" style="52" bestFit="1" customWidth="1"/>
    <col min="9219" max="9220" width="25.453125" style="52" customWidth="1"/>
    <col min="9221" max="9221" width="9.1796875" style="52"/>
    <col min="9222" max="9222" width="84" style="52" customWidth="1"/>
    <col min="9223" max="9472" width="9.1796875" style="52"/>
    <col min="9473" max="9473" width="1.7265625" style="52" customWidth="1"/>
    <col min="9474" max="9474" width="17.453125" style="52" bestFit="1" customWidth="1"/>
    <col min="9475" max="9476" width="25.453125" style="52" customWidth="1"/>
    <col min="9477" max="9477" width="9.1796875" style="52"/>
    <col min="9478" max="9478" width="84" style="52" customWidth="1"/>
    <col min="9479" max="9728" width="9.1796875" style="52"/>
    <col min="9729" max="9729" width="1.7265625" style="52" customWidth="1"/>
    <col min="9730" max="9730" width="17.453125" style="52" bestFit="1" customWidth="1"/>
    <col min="9731" max="9732" width="25.453125" style="52" customWidth="1"/>
    <col min="9733" max="9733" width="9.1796875" style="52"/>
    <col min="9734" max="9734" width="84" style="52" customWidth="1"/>
    <col min="9735" max="9984" width="9.1796875" style="52"/>
    <col min="9985" max="9985" width="1.7265625" style="52" customWidth="1"/>
    <col min="9986" max="9986" width="17.453125" style="52" bestFit="1" customWidth="1"/>
    <col min="9987" max="9988" width="25.453125" style="52" customWidth="1"/>
    <col min="9989" max="9989" width="9.1796875" style="52"/>
    <col min="9990" max="9990" width="84" style="52" customWidth="1"/>
    <col min="9991" max="10240" width="9.1796875" style="52"/>
    <col min="10241" max="10241" width="1.7265625" style="52" customWidth="1"/>
    <col min="10242" max="10242" width="17.453125" style="52" bestFit="1" customWidth="1"/>
    <col min="10243" max="10244" width="25.453125" style="52" customWidth="1"/>
    <col min="10245" max="10245" width="9.1796875" style="52"/>
    <col min="10246" max="10246" width="84" style="52" customWidth="1"/>
    <col min="10247" max="10496" width="9.1796875" style="52"/>
    <col min="10497" max="10497" width="1.7265625" style="52" customWidth="1"/>
    <col min="10498" max="10498" width="17.453125" style="52" bestFit="1" customWidth="1"/>
    <col min="10499" max="10500" width="25.453125" style="52" customWidth="1"/>
    <col min="10501" max="10501" width="9.1796875" style="52"/>
    <col min="10502" max="10502" width="84" style="52" customWidth="1"/>
    <col min="10503" max="10752" width="9.1796875" style="52"/>
    <col min="10753" max="10753" width="1.7265625" style="52" customWidth="1"/>
    <col min="10754" max="10754" width="17.453125" style="52" bestFit="1" customWidth="1"/>
    <col min="10755" max="10756" width="25.453125" style="52" customWidth="1"/>
    <col min="10757" max="10757" width="9.1796875" style="52"/>
    <col min="10758" max="10758" width="84" style="52" customWidth="1"/>
    <col min="10759" max="11008" width="9.1796875" style="52"/>
    <col min="11009" max="11009" width="1.7265625" style="52" customWidth="1"/>
    <col min="11010" max="11010" width="17.453125" style="52" bestFit="1" customWidth="1"/>
    <col min="11011" max="11012" width="25.453125" style="52" customWidth="1"/>
    <col min="11013" max="11013" width="9.1796875" style="52"/>
    <col min="11014" max="11014" width="84" style="52" customWidth="1"/>
    <col min="11015" max="11264" width="9.1796875" style="52"/>
    <col min="11265" max="11265" width="1.7265625" style="52" customWidth="1"/>
    <col min="11266" max="11266" width="17.453125" style="52" bestFit="1" customWidth="1"/>
    <col min="11267" max="11268" width="25.453125" style="52" customWidth="1"/>
    <col min="11269" max="11269" width="9.1796875" style="52"/>
    <col min="11270" max="11270" width="84" style="52" customWidth="1"/>
    <col min="11271" max="11520" width="9.1796875" style="52"/>
    <col min="11521" max="11521" width="1.7265625" style="52" customWidth="1"/>
    <col min="11522" max="11522" width="17.453125" style="52" bestFit="1" customWidth="1"/>
    <col min="11523" max="11524" width="25.453125" style="52" customWidth="1"/>
    <col min="11525" max="11525" width="9.1796875" style="52"/>
    <col min="11526" max="11526" width="84" style="52" customWidth="1"/>
    <col min="11527" max="11776" width="9.1796875" style="52"/>
    <col min="11777" max="11777" width="1.7265625" style="52" customWidth="1"/>
    <col min="11778" max="11778" width="17.453125" style="52" bestFit="1" customWidth="1"/>
    <col min="11779" max="11780" width="25.453125" style="52" customWidth="1"/>
    <col min="11781" max="11781" width="9.1796875" style="52"/>
    <col min="11782" max="11782" width="84" style="52" customWidth="1"/>
    <col min="11783" max="12032" width="9.1796875" style="52"/>
    <col min="12033" max="12033" width="1.7265625" style="52" customWidth="1"/>
    <col min="12034" max="12034" width="17.453125" style="52" bestFit="1" customWidth="1"/>
    <col min="12035" max="12036" width="25.453125" style="52" customWidth="1"/>
    <col min="12037" max="12037" width="9.1796875" style="52"/>
    <col min="12038" max="12038" width="84" style="52" customWidth="1"/>
    <col min="12039" max="12288" width="9.1796875" style="52"/>
    <col min="12289" max="12289" width="1.7265625" style="52" customWidth="1"/>
    <col min="12290" max="12290" width="17.453125" style="52" bestFit="1" customWidth="1"/>
    <col min="12291" max="12292" width="25.453125" style="52" customWidth="1"/>
    <col min="12293" max="12293" width="9.1796875" style="52"/>
    <col min="12294" max="12294" width="84" style="52" customWidth="1"/>
    <col min="12295" max="12544" width="9.1796875" style="52"/>
    <col min="12545" max="12545" width="1.7265625" style="52" customWidth="1"/>
    <col min="12546" max="12546" width="17.453125" style="52" bestFit="1" customWidth="1"/>
    <col min="12547" max="12548" width="25.453125" style="52" customWidth="1"/>
    <col min="12549" max="12549" width="9.1796875" style="52"/>
    <col min="12550" max="12550" width="84" style="52" customWidth="1"/>
    <col min="12551" max="12800" width="9.1796875" style="52"/>
    <col min="12801" max="12801" width="1.7265625" style="52" customWidth="1"/>
    <col min="12802" max="12802" width="17.453125" style="52" bestFit="1" customWidth="1"/>
    <col min="12803" max="12804" width="25.453125" style="52" customWidth="1"/>
    <col min="12805" max="12805" width="9.1796875" style="52"/>
    <col min="12806" max="12806" width="84" style="52" customWidth="1"/>
    <col min="12807" max="13056" width="9.1796875" style="52"/>
    <col min="13057" max="13057" width="1.7265625" style="52" customWidth="1"/>
    <col min="13058" max="13058" width="17.453125" style="52" bestFit="1" customWidth="1"/>
    <col min="13059" max="13060" width="25.453125" style="52" customWidth="1"/>
    <col min="13061" max="13061" width="9.1796875" style="52"/>
    <col min="13062" max="13062" width="84" style="52" customWidth="1"/>
    <col min="13063" max="13312" width="9.1796875" style="52"/>
    <col min="13313" max="13313" width="1.7265625" style="52" customWidth="1"/>
    <col min="13314" max="13314" width="17.453125" style="52" bestFit="1" customWidth="1"/>
    <col min="13315" max="13316" width="25.453125" style="52" customWidth="1"/>
    <col min="13317" max="13317" width="9.1796875" style="52"/>
    <col min="13318" max="13318" width="84" style="52" customWidth="1"/>
    <col min="13319" max="13568" width="9.1796875" style="52"/>
    <col min="13569" max="13569" width="1.7265625" style="52" customWidth="1"/>
    <col min="13570" max="13570" width="17.453125" style="52" bestFit="1" customWidth="1"/>
    <col min="13571" max="13572" width="25.453125" style="52" customWidth="1"/>
    <col min="13573" max="13573" width="9.1796875" style="52"/>
    <col min="13574" max="13574" width="84" style="52" customWidth="1"/>
    <col min="13575" max="13824" width="9.1796875" style="52"/>
    <col min="13825" max="13825" width="1.7265625" style="52" customWidth="1"/>
    <col min="13826" max="13826" width="17.453125" style="52" bestFit="1" customWidth="1"/>
    <col min="13827" max="13828" width="25.453125" style="52" customWidth="1"/>
    <col min="13829" max="13829" width="9.1796875" style="52"/>
    <col min="13830" max="13830" width="84" style="52" customWidth="1"/>
    <col min="13831" max="14080" width="9.1796875" style="52"/>
    <col min="14081" max="14081" width="1.7265625" style="52" customWidth="1"/>
    <col min="14082" max="14082" width="17.453125" style="52" bestFit="1" customWidth="1"/>
    <col min="14083" max="14084" width="25.453125" style="52" customWidth="1"/>
    <col min="14085" max="14085" width="9.1796875" style="52"/>
    <col min="14086" max="14086" width="84" style="52" customWidth="1"/>
    <col min="14087" max="14336" width="9.1796875" style="52"/>
    <col min="14337" max="14337" width="1.7265625" style="52" customWidth="1"/>
    <col min="14338" max="14338" width="17.453125" style="52" bestFit="1" customWidth="1"/>
    <col min="14339" max="14340" width="25.453125" style="52" customWidth="1"/>
    <col min="14341" max="14341" width="9.1796875" style="52"/>
    <col min="14342" max="14342" width="84" style="52" customWidth="1"/>
    <col min="14343" max="14592" width="9.1796875" style="52"/>
    <col min="14593" max="14593" width="1.7265625" style="52" customWidth="1"/>
    <col min="14594" max="14594" width="17.453125" style="52" bestFit="1" customWidth="1"/>
    <col min="14595" max="14596" width="25.453125" style="52" customWidth="1"/>
    <col min="14597" max="14597" width="9.1796875" style="52"/>
    <col min="14598" max="14598" width="84" style="52" customWidth="1"/>
    <col min="14599" max="14848" width="9.1796875" style="52"/>
    <col min="14849" max="14849" width="1.7265625" style="52" customWidth="1"/>
    <col min="14850" max="14850" width="17.453125" style="52" bestFit="1" customWidth="1"/>
    <col min="14851" max="14852" width="25.453125" style="52" customWidth="1"/>
    <col min="14853" max="14853" width="9.1796875" style="52"/>
    <col min="14854" max="14854" width="84" style="52" customWidth="1"/>
    <col min="14855" max="15104" width="9.1796875" style="52"/>
    <col min="15105" max="15105" width="1.7265625" style="52" customWidth="1"/>
    <col min="15106" max="15106" width="17.453125" style="52" bestFit="1" customWidth="1"/>
    <col min="15107" max="15108" width="25.453125" style="52" customWidth="1"/>
    <col min="15109" max="15109" width="9.1796875" style="52"/>
    <col min="15110" max="15110" width="84" style="52" customWidth="1"/>
    <col min="15111" max="15360" width="9.1796875" style="52"/>
    <col min="15361" max="15361" width="1.7265625" style="52" customWidth="1"/>
    <col min="15362" max="15362" width="17.453125" style="52" bestFit="1" customWidth="1"/>
    <col min="15363" max="15364" width="25.453125" style="52" customWidth="1"/>
    <col min="15365" max="15365" width="9.1796875" style="52"/>
    <col min="15366" max="15366" width="84" style="52" customWidth="1"/>
    <col min="15367" max="15616" width="9.1796875" style="52"/>
    <col min="15617" max="15617" width="1.7265625" style="52" customWidth="1"/>
    <col min="15618" max="15618" width="17.453125" style="52" bestFit="1" customWidth="1"/>
    <col min="15619" max="15620" width="25.453125" style="52" customWidth="1"/>
    <col min="15621" max="15621" width="9.1796875" style="52"/>
    <col min="15622" max="15622" width="84" style="52" customWidth="1"/>
    <col min="15623" max="15872" width="9.1796875" style="52"/>
    <col min="15873" max="15873" width="1.7265625" style="52" customWidth="1"/>
    <col min="15874" max="15874" width="17.453125" style="52" bestFit="1" customWidth="1"/>
    <col min="15875" max="15876" width="25.453125" style="52" customWidth="1"/>
    <col min="15877" max="15877" width="9.1796875" style="52"/>
    <col min="15878" max="15878" width="84" style="52" customWidth="1"/>
    <col min="15879" max="16128" width="9.1796875" style="52"/>
    <col min="16129" max="16129" width="1.7265625" style="52" customWidth="1"/>
    <col min="16130" max="16130" width="17.453125" style="52" bestFit="1" customWidth="1"/>
    <col min="16131" max="16132" width="25.453125" style="52" customWidth="1"/>
    <col min="16133" max="16133" width="9.1796875" style="52"/>
    <col min="16134" max="16134" width="84" style="52" customWidth="1"/>
    <col min="16135" max="16384" width="9.1796875" style="52"/>
  </cols>
  <sheetData>
    <row r="1" spans="2:6" ht="75" customHeight="1" x14ac:dyDescent="0.25"/>
    <row r="2" spans="2:6" ht="12.65" customHeight="1" x14ac:dyDescent="0.25">
      <c r="B2" s="53" t="s">
        <v>246</v>
      </c>
      <c r="C2" s="54" t="s">
        <v>247</v>
      </c>
    </row>
    <row r="4" spans="2:6" ht="12.65" customHeight="1" x14ac:dyDescent="0.25">
      <c r="B4" s="55" t="s">
        <v>121</v>
      </c>
      <c r="C4" s="56" t="str">
        <f ca="1">C2</f>
        <v>IRS_Simple</v>
      </c>
      <c r="F4" s="57" t="s">
        <v>248</v>
      </c>
    </row>
    <row r="5" spans="2:6" ht="12.65" customHeight="1" x14ac:dyDescent="0.25">
      <c r="B5" s="58" t="s">
        <v>249</v>
      </c>
      <c r="C5" s="59" t="s">
        <v>250</v>
      </c>
      <c r="F5" s="60" t="s">
        <v>233</v>
      </c>
    </row>
    <row r="6" spans="2:6" ht="12.65" customHeight="1" x14ac:dyDescent="0.25">
      <c r="B6" s="58" t="s">
        <v>251</v>
      </c>
      <c r="C6" s="61" t="s">
        <v>252</v>
      </c>
      <c r="F6" s="62" t="s">
        <v>296</v>
      </c>
    </row>
    <row r="7" spans="2:6" ht="12.65" customHeight="1" x14ac:dyDescent="0.25">
      <c r="B7" s="58" t="s">
        <v>253</v>
      </c>
      <c r="C7" s="59" t="str">
        <f ca="1">C30</f>
        <v>IRS_SIMPLE.SCRIPT</v>
      </c>
      <c r="F7" s="62" t="s">
        <v>297</v>
      </c>
    </row>
    <row r="8" spans="2:6" ht="12.65" customHeight="1" x14ac:dyDescent="0.3">
      <c r="B8" s="58" t="s">
        <v>311</v>
      </c>
      <c r="C8" s="59" t="s">
        <v>66</v>
      </c>
      <c r="F8" s="51" t="s">
        <v>300</v>
      </c>
    </row>
    <row r="9" spans="2:6" ht="12.65" customHeight="1" x14ac:dyDescent="0.25">
      <c r="B9" s="58" t="s">
        <v>254</v>
      </c>
      <c r="C9" s="61" t="str">
        <f ca="1">C52</f>
        <v>IRS_SIMPLE.LEG2DATES</v>
      </c>
      <c r="F9" s="63" t="s">
        <v>234</v>
      </c>
    </row>
    <row r="10" spans="2:6" ht="12.65" customHeight="1" x14ac:dyDescent="0.25">
      <c r="B10" s="58" t="s">
        <v>254</v>
      </c>
      <c r="C10" s="61" t="str">
        <f ca="1">D52</f>
        <v>IRS_SIMPLE.LEG1DATES</v>
      </c>
      <c r="F10" s="62"/>
    </row>
    <row r="11" spans="2:6" ht="12.65" customHeight="1" x14ac:dyDescent="0.25">
      <c r="B11" s="58" t="s">
        <v>255</v>
      </c>
      <c r="C11" s="59" t="str">
        <f ca="1">C69</f>
        <v>IRS_SIMPLE.INDEX</v>
      </c>
      <c r="F11" s="63" t="s">
        <v>235</v>
      </c>
    </row>
    <row r="12" spans="2:6" ht="12.65" customHeight="1" x14ac:dyDescent="0.25">
      <c r="B12" s="64" t="s">
        <v>232</v>
      </c>
      <c r="C12" s="65" t="str">
        <f ca="1">_xll.nxLibData(B17:C17,B18:C20,C4&amp;".FixedData")</f>
        <v>IRS_SIMPLE.FIXEDDATA</v>
      </c>
      <c r="F12" s="62" t="s">
        <v>256</v>
      </c>
    </row>
    <row r="13" spans="2:6" ht="12.65" customHeight="1" x14ac:dyDescent="0.3">
      <c r="B13" s="66" t="s">
        <v>257</v>
      </c>
      <c r="C13" s="67" t="str">
        <f t="array" aca="1" ref="C13:C15" ca="1">_xll.nxLibCall(B4:B12,C4:C12,B13:B15)</f>
        <v>5479 @ 02:57:08 PM</v>
      </c>
      <c r="F13" s="51" t="s">
        <v>237</v>
      </c>
    </row>
    <row r="14" spans="2:6" ht="12.65" customHeight="1" x14ac:dyDescent="0.3">
      <c r="B14" s="70" t="s">
        <v>258</v>
      </c>
      <c r="C14" s="68">
        <f ca="1"/>
        <v>1.3179999950807542E-4</v>
      </c>
      <c r="F14" s="51" t="s">
        <v>292</v>
      </c>
    </row>
    <row r="15" spans="2:6" ht="12.65" customHeight="1" x14ac:dyDescent="0.3">
      <c r="B15" s="71" t="s">
        <v>121</v>
      </c>
      <c r="C15" s="69" t="str">
        <f ca="1"/>
        <v>IRS_SIMPLE</v>
      </c>
      <c r="F15" s="51" t="s">
        <v>240</v>
      </c>
    </row>
    <row r="16" spans="2:6" ht="12.65" customHeight="1" x14ac:dyDescent="0.3">
      <c r="F16" s="51" t="s">
        <v>241</v>
      </c>
    </row>
    <row r="17" spans="2:6" ht="12.65" customHeight="1" x14ac:dyDescent="0.3">
      <c r="B17" s="72" t="s">
        <v>259</v>
      </c>
      <c r="C17" s="73" t="s">
        <v>260</v>
      </c>
      <c r="F17" s="51" t="s">
        <v>295</v>
      </c>
    </row>
    <row r="18" spans="2:6" ht="12.65" customHeight="1" x14ac:dyDescent="0.3">
      <c r="B18" s="74" t="s">
        <v>261</v>
      </c>
      <c r="C18" s="75">
        <v>0</v>
      </c>
      <c r="F18" s="51" t="s">
        <v>242</v>
      </c>
    </row>
    <row r="19" spans="2:6" ht="12.65" customHeight="1" x14ac:dyDescent="0.25">
      <c r="B19" s="76" t="s">
        <v>262</v>
      </c>
      <c r="C19" s="77">
        <v>0.03</v>
      </c>
      <c r="F19" s="62"/>
    </row>
    <row r="20" spans="2:6" ht="12.65" customHeight="1" x14ac:dyDescent="0.3">
      <c r="B20" s="78" t="s">
        <v>72</v>
      </c>
      <c r="C20" s="113">
        <v>1000000000</v>
      </c>
      <c r="F20" s="51" t="s">
        <v>238</v>
      </c>
    </row>
    <row r="21" spans="2:6" ht="12.65" customHeight="1" x14ac:dyDescent="0.3">
      <c r="F21" s="51" t="s">
        <v>301</v>
      </c>
    </row>
    <row r="22" spans="2:6" ht="12.65" customHeight="1" x14ac:dyDescent="0.3">
      <c r="B22" s="55" t="s">
        <v>263</v>
      </c>
      <c r="C22" s="79" t="str">
        <f ca="1">$C$2</f>
        <v>IRS_Simple</v>
      </c>
      <c r="F22" s="51" t="s">
        <v>293</v>
      </c>
    </row>
    <row r="23" spans="2:6" ht="12.65" customHeight="1" x14ac:dyDescent="0.3">
      <c r="B23" s="58" t="s">
        <v>259</v>
      </c>
      <c r="C23" s="80" t="s">
        <v>264</v>
      </c>
      <c r="F23" s="51" t="s">
        <v>294</v>
      </c>
    </row>
    <row r="24" spans="2:6" ht="12.65" customHeight="1" x14ac:dyDescent="0.3">
      <c r="B24" s="58" t="s">
        <v>249</v>
      </c>
      <c r="C24" s="80" t="s">
        <v>248</v>
      </c>
      <c r="F24" s="51" t="s">
        <v>302</v>
      </c>
    </row>
    <row r="25" spans="2:6" ht="12.65" customHeight="1" x14ac:dyDescent="0.3">
      <c r="B25" s="58" t="s">
        <v>251</v>
      </c>
      <c r="C25" s="80" t="s">
        <v>248</v>
      </c>
      <c r="F25" s="51" t="s">
        <v>236</v>
      </c>
    </row>
    <row r="26" spans="2:6" ht="12.65" customHeight="1" x14ac:dyDescent="0.25">
      <c r="B26" s="58" t="s">
        <v>264</v>
      </c>
      <c r="C26" s="80" t="str">
        <f ca="1">_xll.nxLibData(F4, F5:F27, C22&amp;".ScriptData")</f>
        <v>IRS_SIMPLE.SCRIPTDATA</v>
      </c>
      <c r="F26" s="62"/>
    </row>
    <row r="27" spans="2:6" ht="12.65" customHeight="1" x14ac:dyDescent="0.25">
      <c r="B27" s="64" t="s">
        <v>265</v>
      </c>
      <c r="C27" s="82" t="s">
        <v>266</v>
      </c>
      <c r="F27" s="81" t="s">
        <v>239</v>
      </c>
    </row>
    <row r="28" spans="2:6" ht="12.65" customHeight="1" x14ac:dyDescent="0.25">
      <c r="B28" s="66" t="s">
        <v>257</v>
      </c>
      <c r="C28" s="83" t="str">
        <f t="array" aca="1" ref="C28:C30" ca="1">_xll.nxLibCall(B22:B27,C22:C27,B28:B30)</f>
        <v>5400 @ 02:57:08 PM</v>
      </c>
    </row>
    <row r="29" spans="2:6" ht="12.65" customHeight="1" x14ac:dyDescent="0.25">
      <c r="B29" s="70" t="s">
        <v>258</v>
      </c>
      <c r="C29" s="84">
        <f ca="1"/>
        <v>3.2450001162942499E-4</v>
      </c>
    </row>
    <row r="30" spans="2:6" ht="12.65" customHeight="1" x14ac:dyDescent="0.25">
      <c r="B30" s="71" t="s">
        <v>121</v>
      </c>
      <c r="C30" s="85" t="str">
        <f ca="1"/>
        <v>IRS_SIMPLE.SCRIPT</v>
      </c>
    </row>
    <row r="32" spans="2:6" ht="12.65" customHeight="1" x14ac:dyDescent="0.25">
      <c r="B32" s="55" t="s">
        <v>263</v>
      </c>
      <c r="C32" s="86" t="str">
        <f ca="1">$C$2</f>
        <v>IRS_Simple</v>
      </c>
      <c r="D32" s="86" t="str">
        <f ca="1">$C$2</f>
        <v>IRS_Simple</v>
      </c>
    </row>
    <row r="33" spans="2:4" ht="12.65" customHeight="1" x14ac:dyDescent="0.25">
      <c r="B33" s="58" t="s">
        <v>249</v>
      </c>
      <c r="C33" s="87" t="s">
        <v>254</v>
      </c>
      <c r="D33" s="87" t="s">
        <v>254</v>
      </c>
    </row>
    <row r="34" spans="2:4" ht="12.65" customHeight="1" x14ac:dyDescent="0.25">
      <c r="B34" s="58" t="s">
        <v>251</v>
      </c>
      <c r="C34" s="87" t="s">
        <v>267</v>
      </c>
      <c r="D34" s="87" t="s">
        <v>267</v>
      </c>
    </row>
    <row r="35" spans="2:4" ht="12.65" customHeight="1" x14ac:dyDescent="0.25">
      <c r="B35" s="58" t="s">
        <v>259</v>
      </c>
      <c r="C35" s="87" t="s">
        <v>299</v>
      </c>
      <c r="D35" s="87" t="s">
        <v>298</v>
      </c>
    </row>
    <row r="36" spans="2:4" ht="12.65" customHeight="1" x14ac:dyDescent="0.25">
      <c r="B36" s="58" t="s">
        <v>6</v>
      </c>
      <c r="C36" s="87" t="s">
        <v>7</v>
      </c>
      <c r="D36" s="87" t="s">
        <v>73</v>
      </c>
    </row>
    <row r="37" spans="2:4" ht="12.65" customHeight="1" x14ac:dyDescent="0.25">
      <c r="B37" s="58" t="s">
        <v>268</v>
      </c>
      <c r="C37" s="87">
        <v>45545</v>
      </c>
      <c r="D37" s="87">
        <v>45545</v>
      </c>
    </row>
    <row r="38" spans="2:4" ht="12.65" customHeight="1" x14ac:dyDescent="0.25">
      <c r="B38" s="58" t="s">
        <v>269</v>
      </c>
      <c r="C38" s="87">
        <f ca="1">_xll.nxLibAddTenor(C37,"10y","NONE","NONE")</f>
        <v>49197</v>
      </c>
      <c r="D38" s="87">
        <f ca="1">C38</f>
        <v>49197</v>
      </c>
    </row>
    <row r="39" spans="2:4" ht="12.65" customHeight="1" x14ac:dyDescent="0.25">
      <c r="B39" s="58" t="s">
        <v>270</v>
      </c>
      <c r="C39" s="87" t="s">
        <v>82</v>
      </c>
      <c r="D39" s="87" t="s">
        <v>82</v>
      </c>
    </row>
    <row r="40" spans="2:4" ht="12.65" customHeight="1" x14ac:dyDescent="0.25">
      <c r="B40" s="58" t="s">
        <v>271</v>
      </c>
      <c r="C40" s="87"/>
      <c r="D40" s="87"/>
    </row>
    <row r="41" spans="2:4" ht="12.65" customHeight="1" x14ac:dyDescent="0.25">
      <c r="B41" s="58" t="s">
        <v>272</v>
      </c>
      <c r="C41" s="87"/>
      <c r="D41" s="87"/>
    </row>
    <row r="42" spans="2:4" ht="12.65" customHeight="1" x14ac:dyDescent="0.25">
      <c r="B42" s="58" t="s">
        <v>273</v>
      </c>
      <c r="C42" s="87" t="s">
        <v>1</v>
      </c>
      <c r="D42" s="87" t="s">
        <v>3</v>
      </c>
    </row>
    <row r="43" spans="2:4" ht="12.65" customHeight="1" x14ac:dyDescent="0.25">
      <c r="B43" s="58" t="s">
        <v>274</v>
      </c>
      <c r="C43" s="87" t="s">
        <v>275</v>
      </c>
      <c r="D43" s="87" t="s">
        <v>276</v>
      </c>
    </row>
    <row r="44" spans="2:4" ht="12.65" customHeight="1" x14ac:dyDescent="0.25">
      <c r="B44" s="58" t="s">
        <v>277</v>
      </c>
      <c r="C44" s="87" t="b">
        <v>0</v>
      </c>
      <c r="D44" s="87" t="b">
        <v>0</v>
      </c>
    </row>
    <row r="45" spans="2:4" ht="12.65" customHeight="1" x14ac:dyDescent="0.25">
      <c r="B45" s="58" t="s">
        <v>278</v>
      </c>
      <c r="C45" s="87" t="s">
        <v>1</v>
      </c>
      <c r="D45" s="87" t="s">
        <v>1</v>
      </c>
    </row>
    <row r="46" spans="2:4" ht="12.65" customHeight="1" x14ac:dyDescent="0.25">
      <c r="B46" s="58" t="s">
        <v>279</v>
      </c>
      <c r="C46" s="87" t="s">
        <v>79</v>
      </c>
      <c r="D46" s="87" t="s">
        <v>79</v>
      </c>
    </row>
    <row r="47" spans="2:4" ht="12.65" customHeight="1" x14ac:dyDescent="0.25">
      <c r="B47" s="58" t="s">
        <v>70</v>
      </c>
      <c r="C47" s="87" t="s">
        <v>1</v>
      </c>
      <c r="D47" s="87" t="s">
        <v>3</v>
      </c>
    </row>
    <row r="48" spans="2:4" ht="12.65" customHeight="1" x14ac:dyDescent="0.25">
      <c r="B48" s="64" t="s">
        <v>71</v>
      </c>
      <c r="C48" s="88" t="s">
        <v>79</v>
      </c>
      <c r="D48" s="88" t="s">
        <v>3</v>
      </c>
    </row>
    <row r="49" spans="2:4" ht="12.65" customHeight="1" x14ac:dyDescent="0.25">
      <c r="B49" s="66" t="s">
        <v>257</v>
      </c>
      <c r="C49" s="89" t="str">
        <f t="array" aca="1" ref="C49:C52" ca="1">_xll.nxLibCall($B$32:$B$48,C32:C48,$B$49:$B$52)</f>
        <v>5362 @ 02:57:08 PM</v>
      </c>
      <c r="D49" s="89" t="str">
        <f t="array" aca="1" ref="D49:D52" ca="1">_xll.nxLibCall($B$32:$B$48,D32:D48,$B$49:$B$52)</f>
        <v>5363 @ 02:57:08 PM</v>
      </c>
    </row>
    <row r="50" spans="2:4" ht="12.65" customHeight="1" x14ac:dyDescent="0.25">
      <c r="B50" s="70" t="s">
        <v>258</v>
      </c>
      <c r="C50" s="90">
        <f ca="1"/>
        <v>1.4299999747890979E-4</v>
      </c>
      <c r="D50" s="90">
        <f ca="1"/>
        <v>1.0530000145081431E-4</v>
      </c>
    </row>
    <row r="51" spans="2:4" ht="12.65" customHeight="1" x14ac:dyDescent="0.25">
      <c r="B51" s="92" t="s">
        <v>280</v>
      </c>
      <c r="C51" s="91">
        <f ca="1"/>
        <v>40</v>
      </c>
      <c r="D51" s="91">
        <f ca="1"/>
        <v>40</v>
      </c>
    </row>
    <row r="52" spans="2:4" ht="12.65" customHeight="1" x14ac:dyDescent="0.25">
      <c r="B52" s="71" t="s">
        <v>121</v>
      </c>
      <c r="C52" s="85" t="str">
        <f ca="1"/>
        <v>IRS_SIMPLE.LEG2DATES</v>
      </c>
      <c r="D52" s="85" t="str">
        <f ca="1"/>
        <v>IRS_SIMPLE.LEG1DATES</v>
      </c>
    </row>
    <row r="54" spans="2:4" ht="12.65" customHeight="1" x14ac:dyDescent="0.25">
      <c r="B54" s="93" t="s">
        <v>263</v>
      </c>
      <c r="C54" s="86" t="str">
        <f ca="1">$C$2</f>
        <v>IRS_Simple</v>
      </c>
    </row>
    <row r="55" spans="2:4" ht="12.65" customHeight="1" x14ac:dyDescent="0.25">
      <c r="B55" s="94" t="s">
        <v>249</v>
      </c>
      <c r="C55" s="80" t="s">
        <v>255</v>
      </c>
    </row>
    <row r="56" spans="2:4" ht="12.65" customHeight="1" x14ac:dyDescent="0.25">
      <c r="B56" s="94" t="s">
        <v>251</v>
      </c>
      <c r="C56" s="80" t="s">
        <v>281</v>
      </c>
    </row>
    <row r="57" spans="2:4" ht="12.65" customHeight="1" x14ac:dyDescent="0.25">
      <c r="B57" s="95" t="s">
        <v>259</v>
      </c>
      <c r="C57" s="96" t="s">
        <v>255</v>
      </c>
    </row>
    <row r="58" spans="2:4" ht="12.65" customHeight="1" x14ac:dyDescent="0.25">
      <c r="B58" s="95" t="s">
        <v>81</v>
      </c>
      <c r="C58" s="96" t="s">
        <v>18</v>
      </c>
    </row>
    <row r="59" spans="2:4" ht="12.65" customHeight="1" x14ac:dyDescent="0.25">
      <c r="B59" s="95" t="s">
        <v>65</v>
      </c>
      <c r="C59" s="96" t="s">
        <v>66</v>
      </c>
    </row>
    <row r="60" spans="2:4" ht="12.65" customHeight="1" x14ac:dyDescent="0.25">
      <c r="B60" s="94" t="s">
        <v>70</v>
      </c>
      <c r="C60" s="96" t="s">
        <v>1</v>
      </c>
    </row>
    <row r="61" spans="2:4" ht="12.65" customHeight="1" x14ac:dyDescent="0.25">
      <c r="B61" s="94" t="s">
        <v>71</v>
      </c>
      <c r="C61" s="96" t="s">
        <v>79</v>
      </c>
    </row>
    <row r="62" spans="2:4" ht="12.65" customHeight="1" x14ac:dyDescent="0.25">
      <c r="B62" s="94" t="s">
        <v>273</v>
      </c>
      <c r="C62" s="96" t="s">
        <v>1</v>
      </c>
    </row>
    <row r="63" spans="2:4" ht="12.65" customHeight="1" x14ac:dyDescent="0.25">
      <c r="B63" s="94" t="s">
        <v>282</v>
      </c>
      <c r="C63" s="96" t="s">
        <v>283</v>
      </c>
    </row>
    <row r="64" spans="2:4" ht="12.65" customHeight="1" x14ac:dyDescent="0.25">
      <c r="B64" s="95" t="s">
        <v>6</v>
      </c>
      <c r="C64" s="96" t="s">
        <v>284</v>
      </c>
    </row>
    <row r="65" spans="2:3" ht="12.65" customHeight="1" x14ac:dyDescent="0.25">
      <c r="B65" s="95" t="s">
        <v>274</v>
      </c>
      <c r="C65" s="96" t="s">
        <v>275</v>
      </c>
    </row>
    <row r="66" spans="2:3" ht="12.65" customHeight="1" x14ac:dyDescent="0.25">
      <c r="B66" s="95" t="s">
        <v>312</v>
      </c>
      <c r="C66" s="96" t="s">
        <v>168</v>
      </c>
    </row>
    <row r="67" spans="2:3" ht="12.65" customHeight="1" x14ac:dyDescent="0.25">
      <c r="B67" s="97" t="s">
        <v>257</v>
      </c>
      <c r="C67" s="83" t="str">
        <f t="array" aca="1" ref="C67:C69" ca="1">_xll.nxLibCall($B$54:$B$66,C54:C66,$B$67:$B$69)</f>
        <v>5473 @ 02:57:08 PM</v>
      </c>
    </row>
    <row r="68" spans="2:3" ht="12.65" customHeight="1" x14ac:dyDescent="0.25">
      <c r="B68" s="98" t="s">
        <v>258</v>
      </c>
      <c r="C68" s="84">
        <f ca="1"/>
        <v>1.5880000137258321E-4</v>
      </c>
    </row>
    <row r="69" spans="2:3" ht="12.65" customHeight="1" x14ac:dyDescent="0.25">
      <c r="B69" s="99" t="s">
        <v>121</v>
      </c>
      <c r="C69" s="85" t="str">
        <f ca="1"/>
        <v>IRS_SIMPLE.INDEX</v>
      </c>
    </row>
  </sheetData>
  <pageMargins left="0.5" right="0.5" top="1" bottom="1" header="0.5" footer="0.5"/>
  <pageSetup scale="61" orientation="portrait" horizontalDpi="200" verticalDpi="200" r:id="rId1"/>
  <headerFooter alignWithMargins="0"/>
  <drawing r:id="rId2"/>
  <picture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89"/>
  <sheetViews>
    <sheetView showGridLines="0" zoomScaleNormal="100" workbookViewId="0">
      <selection activeCell="P15" sqref="P15"/>
    </sheetView>
  </sheetViews>
  <sheetFormatPr defaultColWidth="9.1796875" defaultRowHeight="12.65" customHeight="1" x14ac:dyDescent="0.25"/>
  <cols>
    <col min="1" max="1" width="1.7265625" style="52" customWidth="1"/>
    <col min="2" max="2" width="28.453125" style="52" customWidth="1"/>
    <col min="3" max="3" width="30.1796875" style="52" bestFit="1" customWidth="1"/>
    <col min="4" max="4" width="10.26953125" style="52" bestFit="1" customWidth="1"/>
    <col min="5" max="5" width="9.1796875" style="52"/>
    <col min="6" max="9" width="9.90625" style="52" bestFit="1" customWidth="1"/>
    <col min="10" max="11" width="9.1796875" style="52"/>
    <col min="12" max="15" width="10.1796875" style="52" bestFit="1" customWidth="1"/>
    <col min="16" max="255" width="9.1796875" style="52"/>
    <col min="256" max="256" width="1.7265625" style="52" customWidth="1"/>
    <col min="257" max="257" width="28.453125" style="52" customWidth="1"/>
    <col min="258" max="258" width="30.1796875" style="52" bestFit="1" customWidth="1"/>
    <col min="259" max="259" width="27.453125" style="52" bestFit="1" customWidth="1"/>
    <col min="260" max="260" width="10.26953125" style="52" bestFit="1" customWidth="1"/>
    <col min="261" max="511" width="9.1796875" style="52"/>
    <col min="512" max="512" width="1.7265625" style="52" customWidth="1"/>
    <col min="513" max="513" width="28.453125" style="52" customWidth="1"/>
    <col min="514" max="514" width="30.1796875" style="52" bestFit="1" customWidth="1"/>
    <col min="515" max="515" width="27.453125" style="52" bestFit="1" customWidth="1"/>
    <col min="516" max="516" width="10.26953125" style="52" bestFit="1" customWidth="1"/>
    <col min="517" max="767" width="9.1796875" style="52"/>
    <col min="768" max="768" width="1.7265625" style="52" customWidth="1"/>
    <col min="769" max="769" width="28.453125" style="52" customWidth="1"/>
    <col min="770" max="770" width="30.1796875" style="52" bestFit="1" customWidth="1"/>
    <col min="771" max="771" width="27.453125" style="52" bestFit="1" customWidth="1"/>
    <col min="772" max="772" width="10.26953125" style="52" bestFit="1" customWidth="1"/>
    <col min="773" max="1023" width="9.1796875" style="52"/>
    <col min="1024" max="1024" width="1.7265625" style="52" customWidth="1"/>
    <col min="1025" max="1025" width="28.453125" style="52" customWidth="1"/>
    <col min="1026" max="1026" width="30.1796875" style="52" bestFit="1" customWidth="1"/>
    <col min="1027" max="1027" width="27.453125" style="52" bestFit="1" customWidth="1"/>
    <col min="1028" max="1028" width="10.26953125" style="52" bestFit="1" customWidth="1"/>
    <col min="1029" max="1279" width="9.1796875" style="52"/>
    <col min="1280" max="1280" width="1.7265625" style="52" customWidth="1"/>
    <col min="1281" max="1281" width="28.453125" style="52" customWidth="1"/>
    <col min="1282" max="1282" width="30.1796875" style="52" bestFit="1" customWidth="1"/>
    <col min="1283" max="1283" width="27.453125" style="52" bestFit="1" customWidth="1"/>
    <col min="1284" max="1284" width="10.26953125" style="52" bestFit="1" customWidth="1"/>
    <col min="1285" max="1535" width="9.1796875" style="52"/>
    <col min="1536" max="1536" width="1.7265625" style="52" customWidth="1"/>
    <col min="1537" max="1537" width="28.453125" style="52" customWidth="1"/>
    <col min="1538" max="1538" width="30.1796875" style="52" bestFit="1" customWidth="1"/>
    <col min="1539" max="1539" width="27.453125" style="52" bestFit="1" customWidth="1"/>
    <col min="1540" max="1540" width="10.26953125" style="52" bestFit="1" customWidth="1"/>
    <col min="1541" max="1791" width="9.1796875" style="52"/>
    <col min="1792" max="1792" width="1.7265625" style="52" customWidth="1"/>
    <col min="1793" max="1793" width="28.453125" style="52" customWidth="1"/>
    <col min="1794" max="1794" width="30.1796875" style="52" bestFit="1" customWidth="1"/>
    <col min="1795" max="1795" width="27.453125" style="52" bestFit="1" customWidth="1"/>
    <col min="1796" max="1796" width="10.26953125" style="52" bestFit="1" customWidth="1"/>
    <col min="1797" max="2047" width="9.1796875" style="52"/>
    <col min="2048" max="2048" width="1.7265625" style="52" customWidth="1"/>
    <col min="2049" max="2049" width="28.453125" style="52" customWidth="1"/>
    <col min="2050" max="2050" width="30.1796875" style="52" bestFit="1" customWidth="1"/>
    <col min="2051" max="2051" width="27.453125" style="52" bestFit="1" customWidth="1"/>
    <col min="2052" max="2052" width="10.26953125" style="52" bestFit="1" customWidth="1"/>
    <col min="2053" max="2303" width="9.1796875" style="52"/>
    <col min="2304" max="2304" width="1.7265625" style="52" customWidth="1"/>
    <col min="2305" max="2305" width="28.453125" style="52" customWidth="1"/>
    <col min="2306" max="2306" width="30.1796875" style="52" bestFit="1" customWidth="1"/>
    <col min="2307" max="2307" width="27.453125" style="52" bestFit="1" customWidth="1"/>
    <col min="2308" max="2308" width="10.26953125" style="52" bestFit="1" customWidth="1"/>
    <col min="2309" max="2559" width="9.1796875" style="52"/>
    <col min="2560" max="2560" width="1.7265625" style="52" customWidth="1"/>
    <col min="2561" max="2561" width="28.453125" style="52" customWidth="1"/>
    <col min="2562" max="2562" width="30.1796875" style="52" bestFit="1" customWidth="1"/>
    <col min="2563" max="2563" width="27.453125" style="52" bestFit="1" customWidth="1"/>
    <col min="2564" max="2564" width="10.26953125" style="52" bestFit="1" customWidth="1"/>
    <col min="2565" max="2815" width="9.1796875" style="52"/>
    <col min="2816" max="2816" width="1.7265625" style="52" customWidth="1"/>
    <col min="2817" max="2817" width="28.453125" style="52" customWidth="1"/>
    <col min="2818" max="2818" width="30.1796875" style="52" bestFit="1" customWidth="1"/>
    <col min="2819" max="2819" width="27.453125" style="52" bestFit="1" customWidth="1"/>
    <col min="2820" max="2820" width="10.26953125" style="52" bestFit="1" customWidth="1"/>
    <col min="2821" max="3071" width="9.1796875" style="52"/>
    <col min="3072" max="3072" width="1.7265625" style="52" customWidth="1"/>
    <col min="3073" max="3073" width="28.453125" style="52" customWidth="1"/>
    <col min="3074" max="3074" width="30.1796875" style="52" bestFit="1" customWidth="1"/>
    <col min="3075" max="3075" width="27.453125" style="52" bestFit="1" customWidth="1"/>
    <col min="3076" max="3076" width="10.26953125" style="52" bestFit="1" customWidth="1"/>
    <col min="3077" max="3327" width="9.1796875" style="52"/>
    <col min="3328" max="3328" width="1.7265625" style="52" customWidth="1"/>
    <col min="3329" max="3329" width="28.453125" style="52" customWidth="1"/>
    <col min="3330" max="3330" width="30.1796875" style="52" bestFit="1" customWidth="1"/>
    <col min="3331" max="3331" width="27.453125" style="52" bestFit="1" customWidth="1"/>
    <col min="3332" max="3332" width="10.26953125" style="52" bestFit="1" customWidth="1"/>
    <col min="3333" max="3583" width="9.1796875" style="52"/>
    <col min="3584" max="3584" width="1.7265625" style="52" customWidth="1"/>
    <col min="3585" max="3585" width="28.453125" style="52" customWidth="1"/>
    <col min="3586" max="3586" width="30.1796875" style="52" bestFit="1" customWidth="1"/>
    <col min="3587" max="3587" width="27.453125" style="52" bestFit="1" customWidth="1"/>
    <col min="3588" max="3588" width="10.26953125" style="52" bestFit="1" customWidth="1"/>
    <col min="3589" max="3839" width="9.1796875" style="52"/>
    <col min="3840" max="3840" width="1.7265625" style="52" customWidth="1"/>
    <col min="3841" max="3841" width="28.453125" style="52" customWidth="1"/>
    <col min="3842" max="3842" width="30.1796875" style="52" bestFit="1" customWidth="1"/>
    <col min="3843" max="3843" width="27.453125" style="52" bestFit="1" customWidth="1"/>
    <col min="3844" max="3844" width="10.26953125" style="52" bestFit="1" customWidth="1"/>
    <col min="3845" max="4095" width="9.1796875" style="52"/>
    <col min="4096" max="4096" width="1.7265625" style="52" customWidth="1"/>
    <col min="4097" max="4097" width="28.453125" style="52" customWidth="1"/>
    <col min="4098" max="4098" width="30.1796875" style="52" bestFit="1" customWidth="1"/>
    <col min="4099" max="4099" width="27.453125" style="52" bestFit="1" customWidth="1"/>
    <col min="4100" max="4100" width="10.26953125" style="52" bestFit="1" customWidth="1"/>
    <col min="4101" max="4351" width="9.1796875" style="52"/>
    <col min="4352" max="4352" width="1.7265625" style="52" customWidth="1"/>
    <col min="4353" max="4353" width="28.453125" style="52" customWidth="1"/>
    <col min="4354" max="4354" width="30.1796875" style="52" bestFit="1" customWidth="1"/>
    <col min="4355" max="4355" width="27.453125" style="52" bestFit="1" customWidth="1"/>
    <col min="4356" max="4356" width="10.26953125" style="52" bestFit="1" customWidth="1"/>
    <col min="4357" max="4607" width="9.1796875" style="52"/>
    <col min="4608" max="4608" width="1.7265625" style="52" customWidth="1"/>
    <col min="4609" max="4609" width="28.453125" style="52" customWidth="1"/>
    <col min="4610" max="4610" width="30.1796875" style="52" bestFit="1" customWidth="1"/>
    <col min="4611" max="4611" width="27.453125" style="52" bestFit="1" customWidth="1"/>
    <col min="4612" max="4612" width="10.26953125" style="52" bestFit="1" customWidth="1"/>
    <col min="4613" max="4863" width="9.1796875" style="52"/>
    <col min="4864" max="4864" width="1.7265625" style="52" customWidth="1"/>
    <col min="4865" max="4865" width="28.453125" style="52" customWidth="1"/>
    <col min="4866" max="4866" width="30.1796875" style="52" bestFit="1" customWidth="1"/>
    <col min="4867" max="4867" width="27.453125" style="52" bestFit="1" customWidth="1"/>
    <col min="4868" max="4868" width="10.26953125" style="52" bestFit="1" customWidth="1"/>
    <col min="4869" max="5119" width="9.1796875" style="52"/>
    <col min="5120" max="5120" width="1.7265625" style="52" customWidth="1"/>
    <col min="5121" max="5121" width="28.453125" style="52" customWidth="1"/>
    <col min="5122" max="5122" width="30.1796875" style="52" bestFit="1" customWidth="1"/>
    <col min="5123" max="5123" width="27.453125" style="52" bestFit="1" customWidth="1"/>
    <col min="5124" max="5124" width="10.26953125" style="52" bestFit="1" customWidth="1"/>
    <col min="5125" max="5375" width="9.1796875" style="52"/>
    <col min="5376" max="5376" width="1.7265625" style="52" customWidth="1"/>
    <col min="5377" max="5377" width="28.453125" style="52" customWidth="1"/>
    <col min="5378" max="5378" width="30.1796875" style="52" bestFit="1" customWidth="1"/>
    <col min="5379" max="5379" width="27.453125" style="52" bestFit="1" customWidth="1"/>
    <col min="5380" max="5380" width="10.26953125" style="52" bestFit="1" customWidth="1"/>
    <col min="5381" max="5631" width="9.1796875" style="52"/>
    <col min="5632" max="5632" width="1.7265625" style="52" customWidth="1"/>
    <col min="5633" max="5633" width="28.453125" style="52" customWidth="1"/>
    <col min="5634" max="5634" width="30.1796875" style="52" bestFit="1" customWidth="1"/>
    <col min="5635" max="5635" width="27.453125" style="52" bestFit="1" customWidth="1"/>
    <col min="5636" max="5636" width="10.26953125" style="52" bestFit="1" customWidth="1"/>
    <col min="5637" max="5887" width="9.1796875" style="52"/>
    <col min="5888" max="5888" width="1.7265625" style="52" customWidth="1"/>
    <col min="5889" max="5889" width="28.453125" style="52" customWidth="1"/>
    <col min="5890" max="5890" width="30.1796875" style="52" bestFit="1" customWidth="1"/>
    <col min="5891" max="5891" width="27.453125" style="52" bestFit="1" customWidth="1"/>
    <col min="5892" max="5892" width="10.26953125" style="52" bestFit="1" customWidth="1"/>
    <col min="5893" max="6143" width="9.1796875" style="52"/>
    <col min="6144" max="6144" width="1.7265625" style="52" customWidth="1"/>
    <col min="6145" max="6145" width="28.453125" style="52" customWidth="1"/>
    <col min="6146" max="6146" width="30.1796875" style="52" bestFit="1" customWidth="1"/>
    <col min="6147" max="6147" width="27.453125" style="52" bestFit="1" customWidth="1"/>
    <col min="6148" max="6148" width="10.26953125" style="52" bestFit="1" customWidth="1"/>
    <col min="6149" max="6399" width="9.1796875" style="52"/>
    <col min="6400" max="6400" width="1.7265625" style="52" customWidth="1"/>
    <col min="6401" max="6401" width="28.453125" style="52" customWidth="1"/>
    <col min="6402" max="6402" width="30.1796875" style="52" bestFit="1" customWidth="1"/>
    <col min="6403" max="6403" width="27.453125" style="52" bestFit="1" customWidth="1"/>
    <col min="6404" max="6404" width="10.26953125" style="52" bestFit="1" customWidth="1"/>
    <col min="6405" max="6655" width="9.1796875" style="52"/>
    <col min="6656" max="6656" width="1.7265625" style="52" customWidth="1"/>
    <col min="6657" max="6657" width="28.453125" style="52" customWidth="1"/>
    <col min="6658" max="6658" width="30.1796875" style="52" bestFit="1" customWidth="1"/>
    <col min="6659" max="6659" width="27.453125" style="52" bestFit="1" customWidth="1"/>
    <col min="6660" max="6660" width="10.26953125" style="52" bestFit="1" customWidth="1"/>
    <col min="6661" max="6911" width="9.1796875" style="52"/>
    <col min="6912" max="6912" width="1.7265625" style="52" customWidth="1"/>
    <col min="6913" max="6913" width="28.453125" style="52" customWidth="1"/>
    <col min="6914" max="6914" width="30.1796875" style="52" bestFit="1" customWidth="1"/>
    <col min="6915" max="6915" width="27.453125" style="52" bestFit="1" customWidth="1"/>
    <col min="6916" max="6916" width="10.26953125" style="52" bestFit="1" customWidth="1"/>
    <col min="6917" max="7167" width="9.1796875" style="52"/>
    <col min="7168" max="7168" width="1.7265625" style="52" customWidth="1"/>
    <col min="7169" max="7169" width="28.453125" style="52" customWidth="1"/>
    <col min="7170" max="7170" width="30.1796875" style="52" bestFit="1" customWidth="1"/>
    <col min="7171" max="7171" width="27.453125" style="52" bestFit="1" customWidth="1"/>
    <col min="7172" max="7172" width="10.26953125" style="52" bestFit="1" customWidth="1"/>
    <col min="7173" max="7423" width="9.1796875" style="52"/>
    <col min="7424" max="7424" width="1.7265625" style="52" customWidth="1"/>
    <col min="7425" max="7425" width="28.453125" style="52" customWidth="1"/>
    <col min="7426" max="7426" width="30.1796875" style="52" bestFit="1" customWidth="1"/>
    <col min="7427" max="7427" width="27.453125" style="52" bestFit="1" customWidth="1"/>
    <col min="7428" max="7428" width="10.26953125" style="52" bestFit="1" customWidth="1"/>
    <col min="7429" max="7679" width="9.1796875" style="52"/>
    <col min="7680" max="7680" width="1.7265625" style="52" customWidth="1"/>
    <col min="7681" max="7681" width="28.453125" style="52" customWidth="1"/>
    <col min="7682" max="7682" width="30.1796875" style="52" bestFit="1" customWidth="1"/>
    <col min="7683" max="7683" width="27.453125" style="52" bestFit="1" customWidth="1"/>
    <col min="7684" max="7684" width="10.26953125" style="52" bestFit="1" customWidth="1"/>
    <col min="7685" max="7935" width="9.1796875" style="52"/>
    <col min="7936" max="7936" width="1.7265625" style="52" customWidth="1"/>
    <col min="7937" max="7937" width="28.453125" style="52" customWidth="1"/>
    <col min="7938" max="7938" width="30.1796875" style="52" bestFit="1" customWidth="1"/>
    <col min="7939" max="7939" width="27.453125" style="52" bestFit="1" customWidth="1"/>
    <col min="7940" max="7940" width="10.26953125" style="52" bestFit="1" customWidth="1"/>
    <col min="7941" max="8191" width="9.1796875" style="52"/>
    <col min="8192" max="8192" width="1.7265625" style="52" customWidth="1"/>
    <col min="8193" max="8193" width="28.453125" style="52" customWidth="1"/>
    <col min="8194" max="8194" width="30.1796875" style="52" bestFit="1" customWidth="1"/>
    <col min="8195" max="8195" width="27.453125" style="52" bestFit="1" customWidth="1"/>
    <col min="8196" max="8196" width="10.26953125" style="52" bestFit="1" customWidth="1"/>
    <col min="8197" max="8447" width="9.1796875" style="52"/>
    <col min="8448" max="8448" width="1.7265625" style="52" customWidth="1"/>
    <col min="8449" max="8449" width="28.453125" style="52" customWidth="1"/>
    <col min="8450" max="8450" width="30.1796875" style="52" bestFit="1" customWidth="1"/>
    <col min="8451" max="8451" width="27.453125" style="52" bestFit="1" customWidth="1"/>
    <col min="8452" max="8452" width="10.26953125" style="52" bestFit="1" customWidth="1"/>
    <col min="8453" max="8703" width="9.1796875" style="52"/>
    <col min="8704" max="8704" width="1.7265625" style="52" customWidth="1"/>
    <col min="8705" max="8705" width="28.453125" style="52" customWidth="1"/>
    <col min="8706" max="8706" width="30.1796875" style="52" bestFit="1" customWidth="1"/>
    <col min="8707" max="8707" width="27.453125" style="52" bestFit="1" customWidth="1"/>
    <col min="8708" max="8708" width="10.26953125" style="52" bestFit="1" customWidth="1"/>
    <col min="8709" max="8959" width="9.1796875" style="52"/>
    <col min="8960" max="8960" width="1.7265625" style="52" customWidth="1"/>
    <col min="8961" max="8961" width="28.453125" style="52" customWidth="1"/>
    <col min="8962" max="8962" width="30.1796875" style="52" bestFit="1" customWidth="1"/>
    <col min="8963" max="8963" width="27.453125" style="52" bestFit="1" customWidth="1"/>
    <col min="8964" max="8964" width="10.26953125" style="52" bestFit="1" customWidth="1"/>
    <col min="8965" max="9215" width="9.1796875" style="52"/>
    <col min="9216" max="9216" width="1.7265625" style="52" customWidth="1"/>
    <col min="9217" max="9217" width="28.453125" style="52" customWidth="1"/>
    <col min="9218" max="9218" width="30.1796875" style="52" bestFit="1" customWidth="1"/>
    <col min="9219" max="9219" width="27.453125" style="52" bestFit="1" customWidth="1"/>
    <col min="9220" max="9220" width="10.26953125" style="52" bestFit="1" customWidth="1"/>
    <col min="9221" max="9471" width="9.1796875" style="52"/>
    <col min="9472" max="9472" width="1.7265625" style="52" customWidth="1"/>
    <col min="9473" max="9473" width="28.453125" style="52" customWidth="1"/>
    <col min="9474" max="9474" width="30.1796875" style="52" bestFit="1" customWidth="1"/>
    <col min="9475" max="9475" width="27.453125" style="52" bestFit="1" customWidth="1"/>
    <col min="9476" max="9476" width="10.26953125" style="52" bestFit="1" customWidth="1"/>
    <col min="9477" max="9727" width="9.1796875" style="52"/>
    <col min="9728" max="9728" width="1.7265625" style="52" customWidth="1"/>
    <col min="9729" max="9729" width="28.453125" style="52" customWidth="1"/>
    <col min="9730" max="9730" width="30.1796875" style="52" bestFit="1" customWidth="1"/>
    <col min="9731" max="9731" width="27.453125" style="52" bestFit="1" customWidth="1"/>
    <col min="9732" max="9732" width="10.26953125" style="52" bestFit="1" customWidth="1"/>
    <col min="9733" max="9983" width="9.1796875" style="52"/>
    <col min="9984" max="9984" width="1.7265625" style="52" customWidth="1"/>
    <col min="9985" max="9985" width="28.453125" style="52" customWidth="1"/>
    <col min="9986" max="9986" width="30.1796875" style="52" bestFit="1" customWidth="1"/>
    <col min="9987" max="9987" width="27.453125" style="52" bestFit="1" customWidth="1"/>
    <col min="9988" max="9988" width="10.26953125" style="52" bestFit="1" customWidth="1"/>
    <col min="9989" max="10239" width="9.1796875" style="52"/>
    <col min="10240" max="10240" width="1.7265625" style="52" customWidth="1"/>
    <col min="10241" max="10241" width="28.453125" style="52" customWidth="1"/>
    <col min="10242" max="10242" width="30.1796875" style="52" bestFit="1" customWidth="1"/>
    <col min="10243" max="10243" width="27.453125" style="52" bestFit="1" customWidth="1"/>
    <col min="10244" max="10244" width="10.26953125" style="52" bestFit="1" customWidth="1"/>
    <col min="10245" max="10495" width="9.1796875" style="52"/>
    <col min="10496" max="10496" width="1.7265625" style="52" customWidth="1"/>
    <col min="10497" max="10497" width="28.453125" style="52" customWidth="1"/>
    <col min="10498" max="10498" width="30.1796875" style="52" bestFit="1" customWidth="1"/>
    <col min="10499" max="10499" width="27.453125" style="52" bestFit="1" customWidth="1"/>
    <col min="10500" max="10500" width="10.26953125" style="52" bestFit="1" customWidth="1"/>
    <col min="10501" max="10751" width="9.1796875" style="52"/>
    <col min="10752" max="10752" width="1.7265625" style="52" customWidth="1"/>
    <col min="10753" max="10753" width="28.453125" style="52" customWidth="1"/>
    <col min="10754" max="10754" width="30.1796875" style="52" bestFit="1" customWidth="1"/>
    <col min="10755" max="10755" width="27.453125" style="52" bestFit="1" customWidth="1"/>
    <col min="10756" max="10756" width="10.26953125" style="52" bestFit="1" customWidth="1"/>
    <col min="10757" max="11007" width="9.1796875" style="52"/>
    <col min="11008" max="11008" width="1.7265625" style="52" customWidth="1"/>
    <col min="11009" max="11009" width="28.453125" style="52" customWidth="1"/>
    <col min="11010" max="11010" width="30.1796875" style="52" bestFit="1" customWidth="1"/>
    <col min="11011" max="11011" width="27.453125" style="52" bestFit="1" customWidth="1"/>
    <col min="11012" max="11012" width="10.26953125" style="52" bestFit="1" customWidth="1"/>
    <col min="11013" max="11263" width="9.1796875" style="52"/>
    <col min="11264" max="11264" width="1.7265625" style="52" customWidth="1"/>
    <col min="11265" max="11265" width="28.453125" style="52" customWidth="1"/>
    <col min="11266" max="11266" width="30.1796875" style="52" bestFit="1" customWidth="1"/>
    <col min="11267" max="11267" width="27.453125" style="52" bestFit="1" customWidth="1"/>
    <col min="11268" max="11268" width="10.26953125" style="52" bestFit="1" customWidth="1"/>
    <col min="11269" max="11519" width="9.1796875" style="52"/>
    <col min="11520" max="11520" width="1.7265625" style="52" customWidth="1"/>
    <col min="11521" max="11521" width="28.453125" style="52" customWidth="1"/>
    <col min="11522" max="11522" width="30.1796875" style="52" bestFit="1" customWidth="1"/>
    <col min="11523" max="11523" width="27.453125" style="52" bestFit="1" customWidth="1"/>
    <col min="11524" max="11524" width="10.26953125" style="52" bestFit="1" customWidth="1"/>
    <col min="11525" max="11775" width="9.1796875" style="52"/>
    <col min="11776" max="11776" width="1.7265625" style="52" customWidth="1"/>
    <col min="11777" max="11777" width="28.453125" style="52" customWidth="1"/>
    <col min="11778" max="11778" width="30.1796875" style="52" bestFit="1" customWidth="1"/>
    <col min="11779" max="11779" width="27.453125" style="52" bestFit="1" customWidth="1"/>
    <col min="11780" max="11780" width="10.26953125" style="52" bestFit="1" customWidth="1"/>
    <col min="11781" max="12031" width="9.1796875" style="52"/>
    <col min="12032" max="12032" width="1.7265625" style="52" customWidth="1"/>
    <col min="12033" max="12033" width="28.453125" style="52" customWidth="1"/>
    <col min="12034" max="12034" width="30.1796875" style="52" bestFit="1" customWidth="1"/>
    <col min="12035" max="12035" width="27.453125" style="52" bestFit="1" customWidth="1"/>
    <col min="12036" max="12036" width="10.26953125" style="52" bestFit="1" customWidth="1"/>
    <col min="12037" max="12287" width="9.1796875" style="52"/>
    <col min="12288" max="12288" width="1.7265625" style="52" customWidth="1"/>
    <col min="12289" max="12289" width="28.453125" style="52" customWidth="1"/>
    <col min="12290" max="12290" width="30.1796875" style="52" bestFit="1" customWidth="1"/>
    <col min="12291" max="12291" width="27.453125" style="52" bestFit="1" customWidth="1"/>
    <col min="12292" max="12292" width="10.26953125" style="52" bestFit="1" customWidth="1"/>
    <col min="12293" max="12543" width="9.1796875" style="52"/>
    <col min="12544" max="12544" width="1.7265625" style="52" customWidth="1"/>
    <col min="12545" max="12545" width="28.453125" style="52" customWidth="1"/>
    <col min="12546" max="12546" width="30.1796875" style="52" bestFit="1" customWidth="1"/>
    <col min="12547" max="12547" width="27.453125" style="52" bestFit="1" customWidth="1"/>
    <col min="12548" max="12548" width="10.26953125" style="52" bestFit="1" customWidth="1"/>
    <col min="12549" max="12799" width="9.1796875" style="52"/>
    <col min="12800" max="12800" width="1.7265625" style="52" customWidth="1"/>
    <col min="12801" max="12801" width="28.453125" style="52" customWidth="1"/>
    <col min="12802" max="12802" width="30.1796875" style="52" bestFit="1" customWidth="1"/>
    <col min="12803" max="12803" width="27.453125" style="52" bestFit="1" customWidth="1"/>
    <col min="12804" max="12804" width="10.26953125" style="52" bestFit="1" customWidth="1"/>
    <col min="12805" max="13055" width="9.1796875" style="52"/>
    <col min="13056" max="13056" width="1.7265625" style="52" customWidth="1"/>
    <col min="13057" max="13057" width="28.453125" style="52" customWidth="1"/>
    <col min="13058" max="13058" width="30.1796875" style="52" bestFit="1" customWidth="1"/>
    <col min="13059" max="13059" width="27.453125" style="52" bestFit="1" customWidth="1"/>
    <col min="13060" max="13060" width="10.26953125" style="52" bestFit="1" customWidth="1"/>
    <col min="13061" max="13311" width="9.1796875" style="52"/>
    <col min="13312" max="13312" width="1.7265625" style="52" customWidth="1"/>
    <col min="13313" max="13313" width="28.453125" style="52" customWidth="1"/>
    <col min="13314" max="13314" width="30.1796875" style="52" bestFit="1" customWidth="1"/>
    <col min="13315" max="13315" width="27.453125" style="52" bestFit="1" customWidth="1"/>
    <col min="13316" max="13316" width="10.26953125" style="52" bestFit="1" customWidth="1"/>
    <col min="13317" max="13567" width="9.1796875" style="52"/>
    <col min="13568" max="13568" width="1.7265625" style="52" customWidth="1"/>
    <col min="13569" max="13569" width="28.453125" style="52" customWidth="1"/>
    <col min="13570" max="13570" width="30.1796875" style="52" bestFit="1" customWidth="1"/>
    <col min="13571" max="13571" width="27.453125" style="52" bestFit="1" customWidth="1"/>
    <col min="13572" max="13572" width="10.26953125" style="52" bestFit="1" customWidth="1"/>
    <col min="13573" max="13823" width="9.1796875" style="52"/>
    <col min="13824" max="13824" width="1.7265625" style="52" customWidth="1"/>
    <col min="13825" max="13825" width="28.453125" style="52" customWidth="1"/>
    <col min="13826" max="13826" width="30.1796875" style="52" bestFit="1" customWidth="1"/>
    <col min="13827" max="13827" width="27.453125" style="52" bestFit="1" customWidth="1"/>
    <col min="13828" max="13828" width="10.26953125" style="52" bestFit="1" customWidth="1"/>
    <col min="13829" max="14079" width="9.1796875" style="52"/>
    <col min="14080" max="14080" width="1.7265625" style="52" customWidth="1"/>
    <col min="14081" max="14081" width="28.453125" style="52" customWidth="1"/>
    <col min="14082" max="14082" width="30.1796875" style="52" bestFit="1" customWidth="1"/>
    <col min="14083" max="14083" width="27.453125" style="52" bestFit="1" customWidth="1"/>
    <col min="14084" max="14084" width="10.26953125" style="52" bestFit="1" customWidth="1"/>
    <col min="14085" max="14335" width="9.1796875" style="52"/>
    <col min="14336" max="14336" width="1.7265625" style="52" customWidth="1"/>
    <col min="14337" max="14337" width="28.453125" style="52" customWidth="1"/>
    <col min="14338" max="14338" width="30.1796875" style="52" bestFit="1" customWidth="1"/>
    <col min="14339" max="14339" width="27.453125" style="52" bestFit="1" customWidth="1"/>
    <col min="14340" max="14340" width="10.26953125" style="52" bestFit="1" customWidth="1"/>
    <col min="14341" max="14591" width="9.1796875" style="52"/>
    <col min="14592" max="14592" width="1.7265625" style="52" customWidth="1"/>
    <col min="14593" max="14593" width="28.453125" style="52" customWidth="1"/>
    <col min="14594" max="14594" width="30.1796875" style="52" bestFit="1" customWidth="1"/>
    <col min="14595" max="14595" width="27.453125" style="52" bestFit="1" customWidth="1"/>
    <col min="14596" max="14596" width="10.26953125" style="52" bestFit="1" customWidth="1"/>
    <col min="14597" max="14847" width="9.1796875" style="52"/>
    <col min="14848" max="14848" width="1.7265625" style="52" customWidth="1"/>
    <col min="14849" max="14849" width="28.453125" style="52" customWidth="1"/>
    <col min="14850" max="14850" width="30.1796875" style="52" bestFit="1" customWidth="1"/>
    <col min="14851" max="14851" width="27.453125" style="52" bestFit="1" customWidth="1"/>
    <col min="14852" max="14852" width="10.26953125" style="52" bestFit="1" customWidth="1"/>
    <col min="14853" max="15103" width="9.1796875" style="52"/>
    <col min="15104" max="15104" width="1.7265625" style="52" customWidth="1"/>
    <col min="15105" max="15105" width="28.453125" style="52" customWidth="1"/>
    <col min="15106" max="15106" width="30.1796875" style="52" bestFit="1" customWidth="1"/>
    <col min="15107" max="15107" width="27.453125" style="52" bestFit="1" customWidth="1"/>
    <col min="15108" max="15108" width="10.26953125" style="52" bestFit="1" customWidth="1"/>
    <col min="15109" max="15359" width="9.1796875" style="52"/>
    <col min="15360" max="15360" width="1.7265625" style="52" customWidth="1"/>
    <col min="15361" max="15361" width="28.453125" style="52" customWidth="1"/>
    <col min="15362" max="15362" width="30.1796875" style="52" bestFit="1" customWidth="1"/>
    <col min="15363" max="15363" width="27.453125" style="52" bestFit="1" customWidth="1"/>
    <col min="15364" max="15364" width="10.26953125" style="52" bestFit="1" customWidth="1"/>
    <col min="15365" max="15615" width="9.1796875" style="52"/>
    <col min="15616" max="15616" width="1.7265625" style="52" customWidth="1"/>
    <col min="15617" max="15617" width="28.453125" style="52" customWidth="1"/>
    <col min="15618" max="15618" width="30.1796875" style="52" bestFit="1" customWidth="1"/>
    <col min="15619" max="15619" width="27.453125" style="52" bestFit="1" customWidth="1"/>
    <col min="15620" max="15620" width="10.26953125" style="52" bestFit="1" customWidth="1"/>
    <col min="15621" max="15871" width="9.1796875" style="52"/>
    <col min="15872" max="15872" width="1.7265625" style="52" customWidth="1"/>
    <col min="15873" max="15873" width="28.453125" style="52" customWidth="1"/>
    <col min="15874" max="15874" width="30.1796875" style="52" bestFit="1" customWidth="1"/>
    <col min="15875" max="15875" width="27.453125" style="52" bestFit="1" customWidth="1"/>
    <col min="15876" max="15876" width="10.26953125" style="52" bestFit="1" customWidth="1"/>
    <col min="15877" max="16127" width="9.1796875" style="52"/>
    <col min="16128" max="16128" width="1.7265625" style="52" customWidth="1"/>
    <col min="16129" max="16129" width="28.453125" style="52" customWidth="1"/>
    <col min="16130" max="16130" width="30.1796875" style="52" bestFit="1" customWidth="1"/>
    <col min="16131" max="16131" width="27.453125" style="52" bestFit="1" customWidth="1"/>
    <col min="16132" max="16132" width="10.26953125" style="52" bestFit="1" customWidth="1"/>
    <col min="16133" max="16384" width="9.1796875" style="52"/>
  </cols>
  <sheetData>
    <row r="1" spans="2:26" ht="75" customHeight="1" x14ac:dyDescent="0.25"/>
    <row r="2" spans="2:26" ht="12.65" customHeight="1" x14ac:dyDescent="0.25">
      <c r="B2" s="93" t="s">
        <v>263</v>
      </c>
      <c r="C2" s="56" t="str">
        <f ca="1">[1]IRS_Simple!$C$2</f>
        <v>IRS_Simple</v>
      </c>
      <c r="E2" s="110" t="str">
        <f t="array" aca="1" ref="E2:Z44" ca="1">_xll.nxLibView(C17)</f>
        <v>DESCRIPTION</v>
      </c>
      <c r="F2" s="110" t="str">
        <f ca="1"/>
        <v>FIXING DATE</v>
      </c>
      <c r="G2" s="110" t="str">
        <f ca="1"/>
        <v>ACCRUAL START DATE</v>
      </c>
      <c r="H2" s="110" t="str">
        <f ca="1"/>
        <v>ACCRUAL END DATE</v>
      </c>
      <c r="I2" s="110" t="str">
        <f ca="1"/>
        <v>PAYMENT DATE</v>
      </c>
      <c r="J2" s="110" t="str">
        <f ca="1"/>
        <v>DCF</v>
      </c>
      <c r="K2" s="110" t="str">
        <f ca="1"/>
        <v>DAY COUNT</v>
      </c>
      <c r="L2" s="110" t="str">
        <f ca="1"/>
        <v>PAYMENT PV</v>
      </c>
      <c r="M2" s="110" t="str">
        <f ca="1"/>
        <v>PAYMENT PV PMT CCY</v>
      </c>
      <c r="N2" s="110" t="str">
        <f ca="1"/>
        <v>PAYMENT ACTUAL</v>
      </c>
      <c r="O2" s="110" t="str">
        <f ca="1"/>
        <v>PAYMENT ACTUAL DOM CCY</v>
      </c>
      <c r="P2" s="110" t="str">
        <f ca="1"/>
        <v>DF</v>
      </c>
      <c r="Q2" s="110" t="str">
        <f ca="1"/>
        <v>SP</v>
      </c>
      <c r="R2" s="110" t="str">
        <f ca="1"/>
        <v>NOTIONAL</v>
      </c>
      <c r="S2" s="110" t="str">
        <f ca="1"/>
        <v>COUPON</v>
      </c>
      <c r="T2" s="110" t="str">
        <f ca="1"/>
        <v>AMOUNT</v>
      </c>
      <c r="U2" s="110" t="str">
        <f ca="1"/>
        <v>FX FORWARD</v>
      </c>
      <c r="V2" s="110" t="str">
        <f ca="1"/>
        <v>CURRENCY</v>
      </c>
      <c r="W2" s="110" t="str">
        <f ca="1"/>
        <v>FIXING</v>
      </c>
      <c r="X2" s="110" t="str">
        <f ca="1"/>
        <v>IBOR</v>
      </c>
      <c r="Y2" s="110" t="e">
        <f ca="1"/>
        <v>#N/A</v>
      </c>
      <c r="Z2" s="110" t="e">
        <f ca="1"/>
        <v>#N/A</v>
      </c>
    </row>
    <row r="3" spans="2:26" ht="12.65" customHeight="1" x14ac:dyDescent="0.25">
      <c r="B3" s="94" t="s">
        <v>259</v>
      </c>
      <c r="C3" s="59" t="s">
        <v>285</v>
      </c>
      <c r="E3" s="110" t="str">
        <f ca="1"/>
        <v>Amount</v>
      </c>
      <c r="F3" s="111">
        <f ca="1"/>
        <v>45545</v>
      </c>
      <c r="G3" s="111">
        <f ca="1"/>
        <v>45545</v>
      </c>
      <c r="H3" s="111">
        <f ca="1"/>
        <v>45636</v>
      </c>
      <c r="I3" s="111">
        <f ca="1"/>
        <v>45636</v>
      </c>
      <c r="J3" s="110">
        <f ca="1"/>
        <v>0.25277777777777777</v>
      </c>
      <c r="K3" s="110">
        <f ca="1"/>
        <v>91</v>
      </c>
      <c r="L3" s="112">
        <f ca="1"/>
        <v>7511606.7497584699</v>
      </c>
      <c r="M3" s="112">
        <f ca="1"/>
        <v>7511606.7497584699</v>
      </c>
      <c r="N3" s="112">
        <f ca="1"/>
        <v>7583333.3333333321</v>
      </c>
      <c r="O3" s="112">
        <f ca="1"/>
        <v>7583333.3333333321</v>
      </c>
      <c r="P3" s="110">
        <f ca="1"/>
        <v>0.99054154941869943</v>
      </c>
      <c r="Q3" s="110">
        <f ca="1"/>
        <v>1</v>
      </c>
      <c r="R3" s="110">
        <f ca="1"/>
        <v>1000000000</v>
      </c>
      <c r="S3" s="110">
        <f ca="1"/>
        <v>0.03</v>
      </c>
      <c r="T3" s="110">
        <f ca="1"/>
        <v>0</v>
      </c>
      <c r="U3" s="110">
        <f ca="1"/>
        <v>1</v>
      </c>
      <c r="V3" s="110" t="str">
        <f ca="1"/>
        <v>KRW</v>
      </c>
      <c r="W3" s="110" t="str">
        <f ca="1"/>
        <v>N</v>
      </c>
      <c r="X3" s="110">
        <f ca="1"/>
        <v>3.7757505607925318E-2</v>
      </c>
      <c r="Y3" s="110" t="e">
        <f ca="1"/>
        <v>#N/A</v>
      </c>
      <c r="Z3" s="110" t="e">
        <f ca="1"/>
        <v>#N/A</v>
      </c>
    </row>
    <row r="4" spans="2:26" ht="12.65" customHeight="1" x14ac:dyDescent="0.25">
      <c r="B4" s="94" t="s">
        <v>249</v>
      </c>
      <c r="C4" s="59" t="s">
        <v>250</v>
      </c>
      <c r="E4" s="110" t="str">
        <f ca="1"/>
        <v>Amount</v>
      </c>
      <c r="F4" s="111">
        <f ca="1"/>
        <v>45636</v>
      </c>
      <c r="G4" s="111">
        <f ca="1"/>
        <v>45636</v>
      </c>
      <c r="H4" s="111">
        <f ca="1"/>
        <v>45726</v>
      </c>
      <c r="I4" s="111">
        <f ca="1"/>
        <v>45726</v>
      </c>
      <c r="J4" s="110">
        <f ca="1"/>
        <v>0.25</v>
      </c>
      <c r="K4" s="110">
        <f ca="1"/>
        <v>90</v>
      </c>
      <c r="L4" s="112">
        <f ca="1"/>
        <v>7362488.6529951068</v>
      </c>
      <c r="M4" s="112">
        <f ca="1"/>
        <v>7362488.6529951068</v>
      </c>
      <c r="N4" s="112">
        <f ca="1"/>
        <v>7500000.0000000009</v>
      </c>
      <c r="O4" s="112">
        <f ca="1"/>
        <v>7500000.0000000009</v>
      </c>
      <c r="P4" s="110">
        <f ca="1"/>
        <v>0.98166515373268082</v>
      </c>
      <c r="Q4" s="110">
        <f ca="1"/>
        <v>1</v>
      </c>
      <c r="R4" s="110">
        <f ca="1"/>
        <v>1000000000</v>
      </c>
      <c r="S4" s="110">
        <f ca="1"/>
        <v>0.03</v>
      </c>
      <c r="T4" s="110">
        <f ca="1"/>
        <v>0</v>
      </c>
      <c r="U4" s="110">
        <f ca="1"/>
        <v>1</v>
      </c>
      <c r="V4" s="110" t="str">
        <f ca="1"/>
        <v>KRW</v>
      </c>
      <c r="W4" s="110" t="str">
        <f ca="1"/>
        <v>N</v>
      </c>
      <c r="X4" s="110">
        <f ca="1"/>
        <v>3.6152514587885924E-2</v>
      </c>
      <c r="Y4" s="110" t="e">
        <f ca="1"/>
        <v>#N/A</v>
      </c>
      <c r="Z4" s="110" t="e">
        <f ca="1"/>
        <v>#N/A</v>
      </c>
    </row>
    <row r="5" spans="2:26" ht="12.65" customHeight="1" x14ac:dyDescent="0.25">
      <c r="B5" s="94" t="s">
        <v>251</v>
      </c>
      <c r="C5" s="61" t="s">
        <v>286</v>
      </c>
      <c r="E5" s="110" t="str">
        <f ca="1"/>
        <v>Amount</v>
      </c>
      <c r="F5" s="111">
        <f ca="1"/>
        <v>45726</v>
      </c>
      <c r="G5" s="111">
        <f ca="1"/>
        <v>45726</v>
      </c>
      <c r="H5" s="111">
        <f ca="1"/>
        <v>45818</v>
      </c>
      <c r="I5" s="111">
        <f ca="1"/>
        <v>45818</v>
      </c>
      <c r="J5" s="110">
        <f ca="1"/>
        <v>0.25555555555555554</v>
      </c>
      <c r="K5" s="110">
        <f ca="1"/>
        <v>92</v>
      </c>
      <c r="L5" s="112">
        <f ca="1"/>
        <v>7460448.4852830144</v>
      </c>
      <c r="M5" s="112">
        <f ca="1"/>
        <v>7460448.4852830144</v>
      </c>
      <c r="N5" s="112">
        <f ca="1"/>
        <v>7666666.6666666651</v>
      </c>
      <c r="O5" s="112">
        <f ca="1"/>
        <v>7666666.6666666651</v>
      </c>
      <c r="P5" s="110">
        <f ca="1"/>
        <v>0.97310197634126294</v>
      </c>
      <c r="Q5" s="110">
        <f ca="1"/>
        <v>1</v>
      </c>
      <c r="R5" s="110">
        <f ca="1"/>
        <v>1000000000</v>
      </c>
      <c r="S5" s="110">
        <f ca="1"/>
        <v>3.0000000000000002E-2</v>
      </c>
      <c r="T5" s="110">
        <f ca="1"/>
        <v>0</v>
      </c>
      <c r="U5" s="110">
        <f ca="1"/>
        <v>1</v>
      </c>
      <c r="V5" s="110" t="str">
        <f ca="1"/>
        <v>KRW</v>
      </c>
      <c r="W5" s="110" t="str">
        <f ca="1"/>
        <v>N</v>
      </c>
      <c r="X5" s="110">
        <f ca="1"/>
        <v>3.4393311286662565E-2</v>
      </c>
      <c r="Y5" s="110" t="e">
        <f ca="1"/>
        <v>#N/A</v>
      </c>
      <c r="Z5" s="110" t="e">
        <f ca="1"/>
        <v>#N/A</v>
      </c>
    </row>
    <row r="6" spans="2:26" ht="12.65" customHeight="1" x14ac:dyDescent="0.25">
      <c r="B6" s="94" t="s">
        <v>287</v>
      </c>
      <c r="C6" s="61" t="s">
        <v>288</v>
      </c>
      <c r="E6" s="110" t="str">
        <f ca="1"/>
        <v>Amount</v>
      </c>
      <c r="F6" s="111">
        <f ca="1"/>
        <v>45818</v>
      </c>
      <c r="G6" s="111">
        <f ca="1"/>
        <v>45818</v>
      </c>
      <c r="H6" s="111">
        <f ca="1"/>
        <v>45910</v>
      </c>
      <c r="I6" s="111">
        <f ca="1"/>
        <v>45910</v>
      </c>
      <c r="J6" s="110">
        <f ca="1"/>
        <v>0.25555555555555554</v>
      </c>
      <c r="K6" s="110">
        <f ca="1"/>
        <v>92</v>
      </c>
      <c r="L6" s="112">
        <f ca="1"/>
        <v>7398893.4774062894</v>
      </c>
      <c r="M6" s="112">
        <f ca="1"/>
        <v>7398893.4774062894</v>
      </c>
      <c r="N6" s="112">
        <f ca="1"/>
        <v>7666666.6666666651</v>
      </c>
      <c r="O6" s="112">
        <f ca="1"/>
        <v>7666666.6666666651</v>
      </c>
      <c r="P6" s="110">
        <f ca="1"/>
        <v>0.96507306227038581</v>
      </c>
      <c r="Q6" s="110">
        <f ca="1"/>
        <v>1</v>
      </c>
      <c r="R6" s="110">
        <f ca="1"/>
        <v>1000000000</v>
      </c>
      <c r="S6" s="110">
        <f ca="1"/>
        <v>2.9999999999999995E-2</v>
      </c>
      <c r="T6" s="110">
        <f ca="1"/>
        <v>0</v>
      </c>
      <c r="U6" s="110">
        <f ca="1"/>
        <v>1</v>
      </c>
      <c r="V6" s="110" t="str">
        <f ca="1"/>
        <v>KRW</v>
      </c>
      <c r="W6" s="110" t="str">
        <f ca="1"/>
        <v>N</v>
      </c>
      <c r="X6" s="110">
        <f ca="1"/>
        <v>3.2513530114788455E-2</v>
      </c>
      <c r="Y6" s="110" t="e">
        <f ca="1"/>
        <v>#N/A</v>
      </c>
      <c r="Z6" s="110" t="e">
        <f ca="1"/>
        <v>#N/A</v>
      </c>
    </row>
    <row r="7" spans="2:26" ht="12.65" customHeight="1" x14ac:dyDescent="0.25">
      <c r="B7" s="94" t="s">
        <v>289</v>
      </c>
      <c r="C7" s="61" t="s">
        <v>225</v>
      </c>
      <c r="E7" s="110" t="str">
        <f ca="1"/>
        <v>Amount</v>
      </c>
      <c r="F7" s="111">
        <f ca="1"/>
        <v>45910</v>
      </c>
      <c r="G7" s="111">
        <f ca="1"/>
        <v>45910</v>
      </c>
      <c r="H7" s="111">
        <f ca="1"/>
        <v>46001</v>
      </c>
      <c r="I7" s="111">
        <f ca="1"/>
        <v>46001</v>
      </c>
      <c r="J7" s="110">
        <f ca="1"/>
        <v>0.25277777777777777</v>
      </c>
      <c r="K7" s="110">
        <f ca="1"/>
        <v>91</v>
      </c>
      <c r="L7" s="112">
        <f ca="1"/>
        <v>7264375.5695561068</v>
      </c>
      <c r="M7" s="112">
        <f ca="1"/>
        <v>7264375.5695561068</v>
      </c>
      <c r="N7" s="112">
        <f ca="1"/>
        <v>7583333.3333333321</v>
      </c>
      <c r="O7" s="112">
        <f ca="1"/>
        <v>7583333.3333333321</v>
      </c>
      <c r="P7" s="110">
        <f ca="1"/>
        <v>0.95793963554586037</v>
      </c>
      <c r="Q7" s="110">
        <f ca="1"/>
        <v>1</v>
      </c>
      <c r="R7" s="110">
        <f ca="1"/>
        <v>1000000000</v>
      </c>
      <c r="S7" s="110">
        <f ca="1"/>
        <v>0.03</v>
      </c>
      <c r="T7" s="110">
        <f ca="1"/>
        <v>0</v>
      </c>
      <c r="U7" s="110">
        <f ca="1"/>
        <v>1</v>
      </c>
      <c r="V7" s="110" t="str">
        <f ca="1"/>
        <v>KRW</v>
      </c>
      <c r="W7" s="110" t="str">
        <f ca="1"/>
        <v>N</v>
      </c>
      <c r="X7" s="110">
        <f ca="1"/>
        <v>2.9389297945781583E-2</v>
      </c>
      <c r="Y7" s="110" t="e">
        <f ca="1"/>
        <v>#N/A</v>
      </c>
      <c r="Z7" s="110" t="e">
        <f ca="1"/>
        <v>#N/A</v>
      </c>
    </row>
    <row r="8" spans="2:26" ht="12.65" customHeight="1" x14ac:dyDescent="0.25">
      <c r="B8" s="94" t="s">
        <v>290</v>
      </c>
      <c r="C8" s="59" t="s">
        <v>310</v>
      </c>
      <c r="E8" s="110" t="str">
        <f ca="1"/>
        <v>Amount</v>
      </c>
      <c r="F8" s="111">
        <f ca="1"/>
        <v>46001</v>
      </c>
      <c r="G8" s="111">
        <f ca="1"/>
        <v>46001</v>
      </c>
      <c r="H8" s="111">
        <f ca="1"/>
        <v>46091</v>
      </c>
      <c r="I8" s="111">
        <f ca="1"/>
        <v>46091</v>
      </c>
      <c r="J8" s="110">
        <f ca="1"/>
        <v>0.25</v>
      </c>
      <c r="K8" s="110">
        <f ca="1"/>
        <v>90</v>
      </c>
      <c r="L8" s="112">
        <f ca="1"/>
        <v>7132394.6933504529</v>
      </c>
      <c r="M8" s="112">
        <f ca="1"/>
        <v>7132394.6933504529</v>
      </c>
      <c r="N8" s="112">
        <f ca="1"/>
        <v>7499999.9999999991</v>
      </c>
      <c r="O8" s="112">
        <f ca="1"/>
        <v>7499999.9999999991</v>
      </c>
      <c r="P8" s="110">
        <f ca="1"/>
        <v>0.95098595911339379</v>
      </c>
      <c r="Q8" s="110">
        <f ca="1"/>
        <v>1</v>
      </c>
      <c r="R8" s="110">
        <f ca="1"/>
        <v>1000000000</v>
      </c>
      <c r="S8" s="110">
        <f ca="1"/>
        <v>0.03</v>
      </c>
      <c r="T8" s="110">
        <f ca="1"/>
        <v>0</v>
      </c>
      <c r="U8" s="110">
        <f ca="1"/>
        <v>1</v>
      </c>
      <c r="V8" s="110" t="str">
        <f ca="1"/>
        <v>KRW</v>
      </c>
      <c r="W8" s="110" t="str">
        <f ca="1"/>
        <v>N</v>
      </c>
      <c r="X8" s="110">
        <f ca="1"/>
        <v>2.9249467519303449E-2</v>
      </c>
      <c r="Y8" s="110" t="e">
        <f ca="1"/>
        <v>#N/A</v>
      </c>
      <c r="Z8" s="110" t="e">
        <f ca="1"/>
        <v>#N/A</v>
      </c>
    </row>
    <row r="9" spans="2:26" ht="12.65" customHeight="1" x14ac:dyDescent="0.25">
      <c r="B9" s="94" t="s">
        <v>252</v>
      </c>
      <c r="C9" s="59" t="str">
        <f ca="1">[1]IRS_Simple!$C$14</f>
        <v>IRS_SIMPLE</v>
      </c>
      <c r="E9" s="110" t="str">
        <f ca="1"/>
        <v>Amount</v>
      </c>
      <c r="F9" s="111">
        <f ca="1"/>
        <v>46091</v>
      </c>
      <c r="G9" s="111">
        <f ca="1"/>
        <v>46091</v>
      </c>
      <c r="H9" s="111">
        <f ca="1"/>
        <v>46183</v>
      </c>
      <c r="I9" s="111">
        <f ca="1"/>
        <v>46183</v>
      </c>
      <c r="J9" s="110">
        <f ca="1"/>
        <v>0.25555555555555554</v>
      </c>
      <c r="K9" s="110">
        <f ca="1"/>
        <v>92</v>
      </c>
      <c r="L9" s="112">
        <f ca="1"/>
        <v>7236796.0949697727</v>
      </c>
      <c r="M9" s="112">
        <f ca="1"/>
        <v>7236796.0949697727</v>
      </c>
      <c r="N9" s="112">
        <f ca="1"/>
        <v>7666666.6666666651</v>
      </c>
      <c r="O9" s="112">
        <f ca="1"/>
        <v>7666666.6666666651</v>
      </c>
      <c r="P9" s="110">
        <f ca="1"/>
        <v>0.94392992543084009</v>
      </c>
      <c r="Q9" s="110">
        <f ca="1"/>
        <v>1</v>
      </c>
      <c r="R9" s="110">
        <f ca="1"/>
        <v>1000000000</v>
      </c>
      <c r="S9" s="110">
        <f ca="1"/>
        <v>0.03</v>
      </c>
      <c r="T9" s="110">
        <f ca="1"/>
        <v>0</v>
      </c>
      <c r="U9" s="110">
        <f ca="1"/>
        <v>1</v>
      </c>
      <c r="V9" s="110" t="str">
        <f ca="1"/>
        <v>KRW</v>
      </c>
      <c r="W9" s="110" t="str">
        <f ca="1"/>
        <v>N</v>
      </c>
      <c r="X9" s="110">
        <f ca="1"/>
        <v>2.9249467519303449E-2</v>
      </c>
      <c r="Y9" s="110" t="e">
        <f ca="1"/>
        <v>#N/A</v>
      </c>
      <c r="Z9" s="110" t="e">
        <f ca="1"/>
        <v>#N/A</v>
      </c>
    </row>
    <row r="10" spans="2:26" ht="12.65" customHeight="1" x14ac:dyDescent="0.25">
      <c r="B10" s="94" t="s">
        <v>291</v>
      </c>
      <c r="C10" s="59">
        <v>0</v>
      </c>
      <c r="E10" s="110" t="str">
        <f ca="1"/>
        <v>Amount</v>
      </c>
      <c r="F10" s="111">
        <f ca="1"/>
        <v>46183</v>
      </c>
      <c r="G10" s="111">
        <f ca="1"/>
        <v>46183</v>
      </c>
      <c r="H10" s="111">
        <f ca="1"/>
        <v>46275</v>
      </c>
      <c r="I10" s="111">
        <f ca="1"/>
        <v>46275</v>
      </c>
      <c r="J10" s="110">
        <f ca="1"/>
        <v>0.25555555555555554</v>
      </c>
      <c r="K10" s="110">
        <f ca="1"/>
        <v>92</v>
      </c>
      <c r="L10" s="112">
        <f ca="1"/>
        <v>7183101.2149239248</v>
      </c>
      <c r="M10" s="112">
        <f ca="1"/>
        <v>7183101.2149239248</v>
      </c>
      <c r="N10" s="112">
        <f ca="1"/>
        <v>7666666.6666666651</v>
      </c>
      <c r="O10" s="112">
        <f ca="1"/>
        <v>7666666.6666666651</v>
      </c>
      <c r="P10" s="110">
        <f ca="1"/>
        <v>0.93692624542485992</v>
      </c>
      <c r="Q10" s="110">
        <f ca="1"/>
        <v>1</v>
      </c>
      <c r="R10" s="110">
        <f ca="1"/>
        <v>1000000000</v>
      </c>
      <c r="S10" s="110">
        <f ca="1"/>
        <v>0.03</v>
      </c>
      <c r="T10" s="110">
        <f ca="1"/>
        <v>0</v>
      </c>
      <c r="U10" s="110">
        <f ca="1"/>
        <v>1</v>
      </c>
      <c r="V10" s="110" t="str">
        <f ca="1"/>
        <v>KRW</v>
      </c>
      <c r="W10" s="110" t="str">
        <f ca="1"/>
        <v>N</v>
      </c>
      <c r="X10" s="110">
        <f ca="1"/>
        <v>2.9249467519303449E-2</v>
      </c>
      <c r="Y10" s="110" t="e">
        <f ca="1"/>
        <v>#N/A</v>
      </c>
      <c r="Z10" s="110" t="e">
        <f ca="1"/>
        <v>#N/A</v>
      </c>
    </row>
    <row r="11" spans="2:26" ht="12.65" customHeight="1" x14ac:dyDescent="0.25">
      <c r="B11" s="97" t="s">
        <v>257</v>
      </c>
      <c r="C11" s="67" t="str">
        <f t="array" aca="1" ref="C11:C18" ca="1">_xll.nxLibCall($B$2:$B$10,C2:C10,$B$11:$B$18)</f>
        <v>5480 @ 02:57:14 PM</v>
      </c>
      <c r="E11" s="110" t="str">
        <f ca="1"/>
        <v>Amount</v>
      </c>
      <c r="F11" s="111">
        <f ca="1"/>
        <v>46275</v>
      </c>
      <c r="G11" s="111">
        <f ca="1"/>
        <v>46275</v>
      </c>
      <c r="H11" s="111">
        <f ca="1"/>
        <v>46366</v>
      </c>
      <c r="I11" s="111">
        <f ca="1"/>
        <v>46366</v>
      </c>
      <c r="J11" s="110">
        <f ca="1"/>
        <v>0.25277777777777777</v>
      </c>
      <c r="K11" s="110">
        <f ca="1"/>
        <v>91</v>
      </c>
      <c r="L11" s="112">
        <f ca="1"/>
        <v>7056109.8324614922</v>
      </c>
      <c r="M11" s="112">
        <f ca="1"/>
        <v>7056109.8324614922</v>
      </c>
      <c r="N11" s="112">
        <f ca="1"/>
        <v>7583333.3333333321</v>
      </c>
      <c r="O11" s="112">
        <f ca="1"/>
        <v>7583333.3333333321</v>
      </c>
      <c r="P11" s="110">
        <f ca="1"/>
        <v>0.93047602186305411</v>
      </c>
      <c r="Q11" s="110">
        <f ca="1"/>
        <v>1</v>
      </c>
      <c r="R11" s="110">
        <f ca="1"/>
        <v>1000000000</v>
      </c>
      <c r="S11" s="110">
        <f ca="1"/>
        <v>0.03</v>
      </c>
      <c r="T11" s="110">
        <f ca="1"/>
        <v>0</v>
      </c>
      <c r="U11" s="110">
        <f ca="1"/>
        <v>1</v>
      </c>
      <c r="V11" s="110" t="str">
        <f ca="1"/>
        <v>KRW</v>
      </c>
      <c r="W11" s="110" t="str">
        <f ca="1"/>
        <v>N</v>
      </c>
      <c r="X11" s="110">
        <f ca="1"/>
        <v>2.7338108949932518E-2</v>
      </c>
      <c r="Y11" s="110" t="e">
        <f ca="1"/>
        <v>#N/A</v>
      </c>
      <c r="Z11" s="110" t="e">
        <f ca="1"/>
        <v>#N/A</v>
      </c>
    </row>
    <row r="12" spans="2:26" ht="12.65" customHeight="1" x14ac:dyDescent="0.25">
      <c r="B12" s="98" t="s">
        <v>258</v>
      </c>
      <c r="C12" s="68">
        <f ca="1"/>
        <v>3.3814999915193766E-3</v>
      </c>
      <c r="E12" s="110" t="str">
        <f ca="1"/>
        <v>Amount</v>
      </c>
      <c r="F12" s="111">
        <f ca="1"/>
        <v>46366</v>
      </c>
      <c r="G12" s="111">
        <f ca="1"/>
        <v>46366</v>
      </c>
      <c r="H12" s="111">
        <f ca="1"/>
        <v>46456</v>
      </c>
      <c r="I12" s="111">
        <f ca="1"/>
        <v>46456</v>
      </c>
      <c r="J12" s="110">
        <f ca="1"/>
        <v>0.25</v>
      </c>
      <c r="K12" s="110">
        <f ca="1"/>
        <v>90</v>
      </c>
      <c r="L12" s="112">
        <f ca="1"/>
        <v>6931274.3788950695</v>
      </c>
      <c r="M12" s="112">
        <f ca="1"/>
        <v>6931274.3788950695</v>
      </c>
      <c r="N12" s="112">
        <f ca="1"/>
        <v>7500000.0000000009</v>
      </c>
      <c r="O12" s="112">
        <f ca="1"/>
        <v>7500000.0000000009</v>
      </c>
      <c r="P12" s="110">
        <f ca="1"/>
        <v>0.92416991718600916</v>
      </c>
      <c r="Q12" s="110">
        <f ca="1"/>
        <v>1</v>
      </c>
      <c r="R12" s="110">
        <f ca="1"/>
        <v>1000000000</v>
      </c>
      <c r="S12" s="110">
        <f ca="1"/>
        <v>0.03</v>
      </c>
      <c r="T12" s="110">
        <f ca="1"/>
        <v>0</v>
      </c>
      <c r="U12" s="110">
        <f ca="1"/>
        <v>1</v>
      </c>
      <c r="V12" s="110" t="str">
        <f ca="1"/>
        <v>KRW</v>
      </c>
      <c r="W12" s="110" t="str">
        <f ca="1"/>
        <v>N</v>
      </c>
      <c r="X12" s="110">
        <f ca="1"/>
        <v>2.7295167604998137E-2</v>
      </c>
      <c r="Y12" s="110" t="e">
        <f ca="1"/>
        <v>#N/A</v>
      </c>
      <c r="Z12" s="110" t="e">
        <f ca="1"/>
        <v>#N/A</v>
      </c>
    </row>
    <row r="13" spans="2:26" ht="12.65" customHeight="1" x14ac:dyDescent="0.25">
      <c r="B13" s="101" t="s">
        <v>121</v>
      </c>
      <c r="C13" s="100" t="str">
        <f ca="1"/>
        <v>IRS_SIMPLE.DETPRICE</v>
      </c>
      <c r="E13" s="110" t="str">
        <f ca="1"/>
        <v>Amount</v>
      </c>
      <c r="F13" s="111">
        <f ca="1"/>
        <v>46456</v>
      </c>
      <c r="G13" s="111">
        <f ca="1"/>
        <v>46456</v>
      </c>
      <c r="H13" s="111">
        <f ca="1"/>
        <v>46548</v>
      </c>
      <c r="I13" s="111">
        <f ca="1"/>
        <v>46548</v>
      </c>
      <c r="J13" s="110">
        <f ca="1"/>
        <v>0.25555555555555554</v>
      </c>
      <c r="K13" s="110">
        <f ca="1"/>
        <v>92</v>
      </c>
      <c r="L13" s="112">
        <f ca="1"/>
        <v>7036220.1686355174</v>
      </c>
      <c r="M13" s="112">
        <f ca="1"/>
        <v>7036220.1686355174</v>
      </c>
      <c r="N13" s="112">
        <f ca="1"/>
        <v>7666666.6666666651</v>
      </c>
      <c r="O13" s="112">
        <f ca="1"/>
        <v>7666666.6666666651</v>
      </c>
      <c r="P13" s="110">
        <f ca="1"/>
        <v>0.9177678480828938</v>
      </c>
      <c r="Q13" s="110">
        <f ca="1"/>
        <v>1</v>
      </c>
      <c r="R13" s="110">
        <f ca="1"/>
        <v>1000000000</v>
      </c>
      <c r="S13" s="110">
        <f ca="1"/>
        <v>0.03</v>
      </c>
      <c r="T13" s="110">
        <f ca="1"/>
        <v>0</v>
      </c>
      <c r="U13" s="110">
        <f ca="1"/>
        <v>1</v>
      </c>
      <c r="V13" s="110" t="str">
        <f ca="1"/>
        <v>KRW</v>
      </c>
      <c r="W13" s="110" t="str">
        <f ca="1"/>
        <v>N</v>
      </c>
      <c r="X13" s="110">
        <f ca="1"/>
        <v>2.7295167604998137E-2</v>
      </c>
      <c r="Y13" s="110" t="e">
        <f ca="1"/>
        <v>#N/A</v>
      </c>
      <c r="Z13" s="110" t="e">
        <f ca="1"/>
        <v>#N/A</v>
      </c>
    </row>
    <row r="14" spans="2:26" ht="12.65" customHeight="1" x14ac:dyDescent="0.25">
      <c r="B14" s="102" t="s">
        <v>245</v>
      </c>
      <c r="C14" s="108">
        <f ca="1"/>
        <v>5419172.2798753958</v>
      </c>
      <c r="E14" s="110" t="str">
        <f ca="1"/>
        <v>Amount</v>
      </c>
      <c r="F14" s="111">
        <f ca="1"/>
        <v>46548</v>
      </c>
      <c r="G14" s="111">
        <f ca="1"/>
        <v>46548</v>
      </c>
      <c r="H14" s="111">
        <f ca="1"/>
        <v>46640</v>
      </c>
      <c r="I14" s="111">
        <f ca="1"/>
        <v>46640</v>
      </c>
      <c r="J14" s="110">
        <f ca="1"/>
        <v>0.25555555555555554</v>
      </c>
      <c r="K14" s="110">
        <f ca="1"/>
        <v>92</v>
      </c>
      <c r="L14" s="112">
        <f ca="1"/>
        <v>6987477.6518032243</v>
      </c>
      <c r="M14" s="112">
        <f ca="1"/>
        <v>6987477.6518032243</v>
      </c>
      <c r="N14" s="112">
        <f ca="1"/>
        <v>7666666.6666666651</v>
      </c>
      <c r="O14" s="112">
        <f ca="1"/>
        <v>7666666.6666666651</v>
      </c>
      <c r="P14" s="110">
        <f ca="1"/>
        <v>0.91141012849607295</v>
      </c>
      <c r="Q14" s="110">
        <f ca="1"/>
        <v>1</v>
      </c>
      <c r="R14" s="110">
        <f ca="1"/>
        <v>1000000000</v>
      </c>
      <c r="S14" s="110">
        <f ca="1"/>
        <v>0.03</v>
      </c>
      <c r="T14" s="110">
        <f ca="1"/>
        <v>0</v>
      </c>
      <c r="U14" s="110">
        <f ca="1"/>
        <v>1</v>
      </c>
      <c r="V14" s="110" t="str">
        <f ca="1"/>
        <v>KRW</v>
      </c>
      <c r="W14" s="110" t="str">
        <f ca="1"/>
        <v>N</v>
      </c>
      <c r="X14" s="110">
        <f ca="1"/>
        <v>2.7295167604998134E-2</v>
      </c>
      <c r="Y14" s="110" t="e">
        <f ca="1"/>
        <v>#N/A</v>
      </c>
      <c r="Z14" s="110" t="e">
        <f ca="1"/>
        <v>#N/A</v>
      </c>
    </row>
    <row r="15" spans="2:26" ht="12.65" customHeight="1" x14ac:dyDescent="0.25">
      <c r="B15" s="106" t="s">
        <v>313</v>
      </c>
      <c r="C15" s="109">
        <f ca="1"/>
        <v>261523795.68418714</v>
      </c>
      <c r="E15" s="110" t="str">
        <f ca="1"/>
        <v>Amount</v>
      </c>
      <c r="F15" s="111">
        <f ca="1"/>
        <v>46640</v>
      </c>
      <c r="G15" s="111">
        <f ca="1"/>
        <v>46640</v>
      </c>
      <c r="H15" s="111">
        <f ca="1"/>
        <v>46731</v>
      </c>
      <c r="I15" s="111">
        <f ca="1"/>
        <v>46731</v>
      </c>
      <c r="J15" s="110">
        <f ca="1"/>
        <v>0.25277777777777777</v>
      </c>
      <c r="K15" s="110">
        <f ca="1"/>
        <v>91</v>
      </c>
      <c r="L15" s="112">
        <f ca="1"/>
        <v>6861801.2498215614</v>
      </c>
      <c r="M15" s="112">
        <f ca="1"/>
        <v>6861801.2498215614</v>
      </c>
      <c r="N15" s="112">
        <f ca="1"/>
        <v>7583333.333333333</v>
      </c>
      <c r="O15" s="112">
        <f ca="1"/>
        <v>7583333.333333333</v>
      </c>
      <c r="P15" s="110">
        <f ca="1"/>
        <v>0.90485291206438179</v>
      </c>
      <c r="Q15" s="110">
        <f ca="1"/>
        <v>1</v>
      </c>
      <c r="R15" s="110">
        <f ca="1"/>
        <v>1000000000</v>
      </c>
      <c r="S15" s="110">
        <f ca="1"/>
        <v>0.03</v>
      </c>
      <c r="T15" s="110">
        <f ca="1"/>
        <v>0</v>
      </c>
      <c r="U15" s="110">
        <f ca="1"/>
        <v>1</v>
      </c>
      <c r="V15" s="110" t="str">
        <f ca="1"/>
        <v>KRW</v>
      </c>
      <c r="W15" s="110" t="str">
        <f ca="1"/>
        <v>N</v>
      </c>
      <c r="X15" s="110">
        <f ca="1"/>
        <v>2.8782798983234145E-2</v>
      </c>
      <c r="Y15" s="110" t="e">
        <f ca="1"/>
        <v>#N/A</v>
      </c>
      <c r="Z15" s="110" t="e">
        <f ca="1"/>
        <v>#N/A</v>
      </c>
    </row>
    <row r="16" spans="2:26" ht="12.65" customHeight="1" x14ac:dyDescent="0.25">
      <c r="B16" s="106" t="s">
        <v>314</v>
      </c>
      <c r="C16" s="109">
        <f ca="1"/>
        <v>-256104623.40431166</v>
      </c>
      <c r="E16" s="110" t="str">
        <f ca="1"/>
        <v>Amount</v>
      </c>
      <c r="F16" s="111">
        <f ca="1"/>
        <v>46731</v>
      </c>
      <c r="G16" s="111">
        <f ca="1"/>
        <v>46731</v>
      </c>
      <c r="H16" s="111">
        <f ca="1"/>
        <v>46822</v>
      </c>
      <c r="I16" s="111">
        <f ca="1"/>
        <v>46822</v>
      </c>
      <c r="J16" s="110">
        <f ca="1"/>
        <v>0.25277777777777777</v>
      </c>
      <c r="K16" s="110">
        <f ca="1"/>
        <v>91</v>
      </c>
      <c r="L16" s="112">
        <f ca="1"/>
        <v>6812237.7786399461</v>
      </c>
      <c r="M16" s="112">
        <f ca="1"/>
        <v>6812237.7786399461</v>
      </c>
      <c r="N16" s="112">
        <f ca="1"/>
        <v>7583333.3333333321</v>
      </c>
      <c r="O16" s="112">
        <f ca="1"/>
        <v>7583333.3333333321</v>
      </c>
      <c r="P16" s="110">
        <f ca="1"/>
        <v>0.89831706971076231</v>
      </c>
      <c r="Q16" s="110">
        <f ca="1"/>
        <v>1</v>
      </c>
      <c r="R16" s="110">
        <f ca="1"/>
        <v>1000000000</v>
      </c>
      <c r="S16" s="110">
        <f ca="1"/>
        <v>0.03</v>
      </c>
      <c r="T16" s="110">
        <f ca="1"/>
        <v>0</v>
      </c>
      <c r="U16" s="110">
        <f ca="1"/>
        <v>1</v>
      </c>
      <c r="V16" s="110" t="str">
        <f ca="1"/>
        <v>KRW</v>
      </c>
      <c r="W16" s="110" t="str">
        <f ca="1"/>
        <v>N</v>
      </c>
      <c r="X16" s="110">
        <f ca="1"/>
        <v>2.8782798983234145E-2</v>
      </c>
      <c r="Y16" s="110" t="e">
        <f ca="1"/>
        <v>#N/A</v>
      </c>
      <c r="Z16" s="110" t="e">
        <f ca="1"/>
        <v>#N/A</v>
      </c>
    </row>
    <row r="17" spans="2:26" ht="12.65" customHeight="1" x14ac:dyDescent="0.25">
      <c r="B17" s="106" t="s">
        <v>315</v>
      </c>
      <c r="C17" s="107" t="str">
        <f ca="1"/>
        <v>IRS_SIMPLE.DETPRICE_LEG1LOG</v>
      </c>
      <c r="E17" s="110" t="str">
        <f ca="1"/>
        <v>Amount</v>
      </c>
      <c r="F17" s="111">
        <f ca="1"/>
        <v>46822</v>
      </c>
      <c r="G17" s="111">
        <f ca="1"/>
        <v>46822</v>
      </c>
      <c r="H17" s="111">
        <f ca="1"/>
        <v>46914</v>
      </c>
      <c r="I17" s="111">
        <f ca="1"/>
        <v>46916</v>
      </c>
      <c r="J17" s="110">
        <f ca="1"/>
        <v>0.25555555555555554</v>
      </c>
      <c r="K17" s="110">
        <f ca="1"/>
        <v>92</v>
      </c>
      <c r="L17" s="112">
        <f ca="1"/>
        <v>6835717.4938896196</v>
      </c>
      <c r="M17" s="112">
        <f ca="1"/>
        <v>6835717.4938896196</v>
      </c>
      <c r="N17" s="112">
        <f ca="1"/>
        <v>7666666.6666666651</v>
      </c>
      <c r="O17" s="112">
        <f ca="1"/>
        <v>7666666.6666666651</v>
      </c>
      <c r="P17" s="110">
        <f ca="1"/>
        <v>0.89161532528995058</v>
      </c>
      <c r="Q17" s="110">
        <f ca="1"/>
        <v>1</v>
      </c>
      <c r="R17" s="110">
        <f ca="1"/>
        <v>1000000000</v>
      </c>
      <c r="S17" s="110">
        <f ca="1"/>
        <v>0.03</v>
      </c>
      <c r="T17" s="110">
        <f ca="1"/>
        <v>0</v>
      </c>
      <c r="U17" s="110">
        <f ca="1"/>
        <v>1</v>
      </c>
      <c r="V17" s="110" t="str">
        <f ca="1"/>
        <v>KRW</v>
      </c>
      <c r="W17" s="110" t="str">
        <f ca="1"/>
        <v>N</v>
      </c>
      <c r="X17" s="110">
        <f ca="1"/>
        <v>2.8782798983234145E-2</v>
      </c>
      <c r="Y17" s="110" t="e">
        <f ca="1"/>
        <v>#N/A</v>
      </c>
      <c r="Z17" s="110" t="e">
        <f ca="1"/>
        <v>#N/A</v>
      </c>
    </row>
    <row r="18" spans="2:26" ht="12.65" customHeight="1" x14ac:dyDescent="0.25">
      <c r="B18" s="106" t="s">
        <v>316</v>
      </c>
      <c r="C18" s="107" t="str">
        <f ca="1"/>
        <v>IRS_SIMPLE.DETPRICE_LEG2LOG</v>
      </c>
      <c r="E18" s="110" t="str">
        <f ca="1"/>
        <v>Amount</v>
      </c>
      <c r="F18" s="111">
        <f ca="1"/>
        <v>46913</v>
      </c>
      <c r="G18" s="111">
        <f ca="1"/>
        <v>46914</v>
      </c>
      <c r="H18" s="111">
        <f ca="1"/>
        <v>47006</v>
      </c>
      <c r="I18" s="111">
        <f ca="1"/>
        <v>47007</v>
      </c>
      <c r="J18" s="110">
        <f ca="1"/>
        <v>0.25555555555555554</v>
      </c>
      <c r="K18" s="110">
        <f ca="1"/>
        <v>92</v>
      </c>
      <c r="L18" s="112">
        <f ca="1"/>
        <v>6786342.4282648517</v>
      </c>
      <c r="M18" s="112">
        <f ca="1"/>
        <v>6786342.4282648517</v>
      </c>
      <c r="N18" s="112">
        <f ca="1"/>
        <v>7666666.666666666</v>
      </c>
      <c r="O18" s="112">
        <f ca="1"/>
        <v>7666666.666666666</v>
      </c>
      <c r="P18" s="110">
        <f ca="1"/>
        <v>0.88517509933889382</v>
      </c>
      <c r="Q18" s="110">
        <f ca="1"/>
        <v>1</v>
      </c>
      <c r="R18" s="110">
        <f ca="1"/>
        <v>1000000000</v>
      </c>
      <c r="S18" s="110">
        <f ca="1"/>
        <v>0.03</v>
      </c>
      <c r="T18" s="110">
        <f ca="1"/>
        <v>0</v>
      </c>
      <c r="U18" s="110">
        <f ca="1"/>
        <v>1</v>
      </c>
      <c r="V18" s="110" t="str">
        <f ca="1"/>
        <v>KRW</v>
      </c>
      <c r="W18" s="110" t="str">
        <f ca="1"/>
        <v>N</v>
      </c>
      <c r="X18" s="110">
        <f ca="1"/>
        <v>2.8782798983234145E-2</v>
      </c>
      <c r="Y18" s="110" t="e">
        <f ca="1"/>
        <v>#N/A</v>
      </c>
      <c r="Z18" s="110" t="e">
        <f ca="1"/>
        <v>#N/A</v>
      </c>
    </row>
    <row r="19" spans="2:26" ht="12.65" customHeight="1" x14ac:dyDescent="0.25">
      <c r="B19" s="106"/>
      <c r="C19" s="107"/>
      <c r="E19" s="110" t="str">
        <f ca="1"/>
        <v>Amount</v>
      </c>
      <c r="F19" s="111">
        <f ca="1"/>
        <v>47004</v>
      </c>
      <c r="G19" s="111">
        <f ca="1"/>
        <v>47006</v>
      </c>
      <c r="H19" s="111">
        <f ca="1"/>
        <v>47097</v>
      </c>
      <c r="I19" s="111">
        <f ca="1"/>
        <v>47098</v>
      </c>
      <c r="J19" s="110">
        <f ca="1"/>
        <v>0.25277777777777777</v>
      </c>
      <c r="K19" s="110">
        <f ca="1"/>
        <v>91</v>
      </c>
      <c r="L19" s="112">
        <f ca="1"/>
        <v>6665660.6172084566</v>
      </c>
      <c r="M19" s="112">
        <f ca="1"/>
        <v>6665660.6172084566</v>
      </c>
      <c r="N19" s="112">
        <f ca="1"/>
        <v>7583333.3333333321</v>
      </c>
      <c r="O19" s="112">
        <f ca="1"/>
        <v>7583333.3333333321</v>
      </c>
      <c r="P19" s="110">
        <f ca="1"/>
        <v>0.87898821325825816</v>
      </c>
      <c r="Q19" s="110">
        <f ca="1"/>
        <v>1</v>
      </c>
      <c r="R19" s="110">
        <f ca="1"/>
        <v>1000000000</v>
      </c>
      <c r="S19" s="110">
        <f ca="1"/>
        <v>2.9999999999999995E-2</v>
      </c>
      <c r="T19" s="110">
        <f ca="1"/>
        <v>0</v>
      </c>
      <c r="U19" s="110">
        <f ca="1"/>
        <v>1</v>
      </c>
      <c r="V19" s="110" t="str">
        <f ca="1"/>
        <v>KRW</v>
      </c>
      <c r="W19" s="110" t="str">
        <f ca="1"/>
        <v>N</v>
      </c>
      <c r="X19" s="110">
        <f ca="1"/>
        <v>2.7834536022096051E-2</v>
      </c>
      <c r="Y19" s="110" t="e">
        <f ca="1"/>
        <v>#N/A</v>
      </c>
      <c r="Z19" s="110" t="e">
        <f ca="1"/>
        <v>#N/A</v>
      </c>
    </row>
    <row r="20" spans="2:26" ht="12.65" customHeight="1" x14ac:dyDescent="0.25">
      <c r="E20" s="110" t="str">
        <f ca="1"/>
        <v>Amount</v>
      </c>
      <c r="F20" s="111">
        <f ca="1"/>
        <v>47095</v>
      </c>
      <c r="G20" s="111">
        <f ca="1"/>
        <v>47097</v>
      </c>
      <c r="H20" s="111">
        <f ca="1"/>
        <v>47187</v>
      </c>
      <c r="I20" s="111">
        <f ca="1"/>
        <v>47189</v>
      </c>
      <c r="J20" s="110">
        <f ca="1"/>
        <v>0.25</v>
      </c>
      <c r="K20" s="110">
        <f ca="1"/>
        <v>90</v>
      </c>
      <c r="L20" s="112">
        <f ca="1"/>
        <v>6546386.7930365149</v>
      </c>
      <c r="M20" s="112">
        <f ca="1"/>
        <v>6546386.7930365149</v>
      </c>
      <c r="N20" s="112">
        <f ca="1"/>
        <v>7500000</v>
      </c>
      <c r="O20" s="112">
        <f ca="1"/>
        <v>7500000</v>
      </c>
      <c r="P20" s="110">
        <f ca="1"/>
        <v>0.87285157240486866</v>
      </c>
      <c r="Q20" s="110">
        <f ca="1"/>
        <v>1</v>
      </c>
      <c r="R20" s="110">
        <f ca="1"/>
        <v>1000000000</v>
      </c>
      <c r="S20" s="110">
        <f ca="1"/>
        <v>3.0000000000000002E-2</v>
      </c>
      <c r="T20" s="110">
        <f ca="1"/>
        <v>0</v>
      </c>
      <c r="U20" s="110">
        <f ca="1"/>
        <v>1</v>
      </c>
      <c r="V20" s="110" t="str">
        <f ca="1"/>
        <v>KRW</v>
      </c>
      <c r="W20" s="110" t="str">
        <f ca="1"/>
        <v>N</v>
      </c>
      <c r="X20" s="110">
        <f ca="1"/>
        <v>2.781322933471635E-2</v>
      </c>
      <c r="Y20" s="110" t="e">
        <f ca="1"/>
        <v>#N/A</v>
      </c>
      <c r="Z20" s="110" t="e">
        <f ca="1"/>
        <v>#N/A</v>
      </c>
    </row>
    <row r="21" spans="2:26" ht="12.65" customHeight="1" x14ac:dyDescent="0.25">
      <c r="B21" s="24" t="s">
        <v>121</v>
      </c>
      <c r="C21" s="2" t="s">
        <v>309</v>
      </c>
      <c r="E21" s="110" t="str">
        <f ca="1"/>
        <v>Amount</v>
      </c>
      <c r="F21" s="111">
        <f ca="1"/>
        <v>47186</v>
      </c>
      <c r="G21" s="111">
        <f ca="1"/>
        <v>47187</v>
      </c>
      <c r="H21" s="111">
        <f ca="1"/>
        <v>47279</v>
      </c>
      <c r="I21" s="111">
        <f ca="1"/>
        <v>47280</v>
      </c>
      <c r="J21" s="110">
        <f ca="1"/>
        <v>0.25555555555555554</v>
      </c>
      <c r="K21" s="110">
        <f ca="1"/>
        <v>92</v>
      </c>
      <c r="L21" s="112">
        <f ca="1"/>
        <v>6645142.9370849039</v>
      </c>
      <c r="M21" s="112">
        <f ca="1"/>
        <v>6645142.9370849039</v>
      </c>
      <c r="N21" s="112">
        <f ca="1"/>
        <v>7666666.6666666651</v>
      </c>
      <c r="O21" s="112">
        <f ca="1"/>
        <v>7666666.6666666651</v>
      </c>
      <c r="P21" s="110">
        <f ca="1"/>
        <v>0.866757774402379</v>
      </c>
      <c r="Q21" s="110">
        <f ca="1"/>
        <v>1</v>
      </c>
      <c r="R21" s="110">
        <f ca="1"/>
        <v>1000000000</v>
      </c>
      <c r="S21" s="110">
        <f ca="1"/>
        <v>0.03</v>
      </c>
      <c r="T21" s="110">
        <f ca="1"/>
        <v>0</v>
      </c>
      <c r="U21" s="110">
        <f ca="1"/>
        <v>1</v>
      </c>
      <c r="V21" s="110" t="str">
        <f ca="1"/>
        <v>KRW</v>
      </c>
      <c r="W21" s="110" t="str">
        <f ca="1"/>
        <v>N</v>
      </c>
      <c r="X21" s="110">
        <f ca="1"/>
        <v>2.7813229334716343E-2</v>
      </c>
      <c r="Y21" s="110" t="e">
        <f ca="1"/>
        <v>#N/A</v>
      </c>
      <c r="Z21" s="110" t="e">
        <f ca="1"/>
        <v>#N/A</v>
      </c>
    </row>
    <row r="22" spans="2:26" ht="12.65" customHeight="1" x14ac:dyDescent="0.25">
      <c r="B22" s="25" t="s">
        <v>122</v>
      </c>
      <c r="C22" s="5" t="s">
        <v>243</v>
      </c>
      <c r="E22" s="110" t="str">
        <f ca="1"/>
        <v>Amount</v>
      </c>
      <c r="F22" s="111">
        <f ca="1"/>
        <v>47277</v>
      </c>
      <c r="G22" s="111">
        <f ca="1"/>
        <v>47279</v>
      </c>
      <c r="H22" s="111">
        <f ca="1"/>
        <v>47371</v>
      </c>
      <c r="I22" s="111">
        <f ca="1"/>
        <v>47371</v>
      </c>
      <c r="J22" s="110">
        <f ca="1"/>
        <v>0.25555555555555554</v>
      </c>
      <c r="K22" s="110">
        <f ca="1"/>
        <v>92</v>
      </c>
      <c r="L22" s="112">
        <f ca="1"/>
        <v>6598749.9877720028</v>
      </c>
      <c r="M22" s="112">
        <f ca="1"/>
        <v>6598749.9877720028</v>
      </c>
      <c r="N22" s="112">
        <f ca="1"/>
        <v>7666666.6666666651</v>
      </c>
      <c r="O22" s="112">
        <f ca="1"/>
        <v>7666666.6666666651</v>
      </c>
      <c r="P22" s="110">
        <f ca="1"/>
        <v>0.86070652014417448</v>
      </c>
      <c r="Q22" s="110">
        <f ca="1"/>
        <v>1</v>
      </c>
      <c r="R22" s="110">
        <f ca="1"/>
        <v>1000000000</v>
      </c>
      <c r="S22" s="110">
        <f ca="1"/>
        <v>0.03</v>
      </c>
      <c r="T22" s="110">
        <f ca="1"/>
        <v>0</v>
      </c>
      <c r="U22" s="110">
        <f ca="1"/>
        <v>1</v>
      </c>
      <c r="V22" s="110" t="str">
        <f ca="1"/>
        <v>KRW</v>
      </c>
      <c r="W22" s="110" t="str">
        <f ca="1"/>
        <v>N</v>
      </c>
      <c r="X22" s="110">
        <f ca="1"/>
        <v>2.7813229334716347E-2</v>
      </c>
      <c r="Y22" s="110" t="e">
        <f ca="1"/>
        <v>#N/A</v>
      </c>
      <c r="Z22" s="110" t="e">
        <f ca="1"/>
        <v>#N/A</v>
      </c>
    </row>
    <row r="23" spans="2:26" ht="12.65" customHeight="1" x14ac:dyDescent="0.25">
      <c r="B23" s="25" t="s">
        <v>123</v>
      </c>
      <c r="C23" s="5" t="s">
        <v>303</v>
      </c>
      <c r="E23" s="110" t="str">
        <f ca="1"/>
        <v>Amount</v>
      </c>
      <c r="F23" s="111">
        <f ca="1"/>
        <v>47371</v>
      </c>
      <c r="G23" s="111">
        <f ca="1"/>
        <v>47371</v>
      </c>
      <c r="H23" s="111">
        <f ca="1"/>
        <v>47462</v>
      </c>
      <c r="I23" s="111">
        <f ca="1"/>
        <v>47462</v>
      </c>
      <c r="J23" s="110">
        <f ca="1"/>
        <v>0.25277777777777777</v>
      </c>
      <c r="K23" s="110">
        <f ca="1"/>
        <v>91</v>
      </c>
      <c r="L23" s="112">
        <f ca="1"/>
        <v>6479325.5048368061</v>
      </c>
      <c r="M23" s="112">
        <f ca="1"/>
        <v>6479325.5048368061</v>
      </c>
      <c r="N23" s="112">
        <f ca="1"/>
        <v>7583333.3333333321</v>
      </c>
      <c r="O23" s="112">
        <f ca="1"/>
        <v>7583333.3333333321</v>
      </c>
      <c r="P23" s="110">
        <f ca="1"/>
        <v>0.85441655008837014</v>
      </c>
      <c r="Q23" s="110">
        <f ca="1"/>
        <v>1</v>
      </c>
      <c r="R23" s="110">
        <f ca="1"/>
        <v>1000000000</v>
      </c>
      <c r="S23" s="110">
        <f ca="1"/>
        <v>0.03</v>
      </c>
      <c r="T23" s="110">
        <f ca="1"/>
        <v>0</v>
      </c>
      <c r="U23" s="110">
        <f ca="1"/>
        <v>1</v>
      </c>
      <c r="V23" s="110" t="str">
        <f ca="1"/>
        <v>KRW</v>
      </c>
      <c r="W23" s="110" t="str">
        <f ca="1"/>
        <v>N</v>
      </c>
      <c r="X23" s="110">
        <f ca="1"/>
        <v>2.9153383928779517E-2</v>
      </c>
      <c r="Y23" s="110" t="e">
        <f ca="1"/>
        <v>#N/A</v>
      </c>
      <c r="Z23" s="110" t="e">
        <f ca="1"/>
        <v>#N/A</v>
      </c>
    </row>
    <row r="24" spans="2:26" ht="12.65" customHeight="1" x14ac:dyDescent="0.25">
      <c r="B24" s="25" t="s">
        <v>215</v>
      </c>
      <c r="C24" s="5" t="s">
        <v>304</v>
      </c>
      <c r="E24" s="110" t="str">
        <f ca="1"/>
        <v>Amount</v>
      </c>
      <c r="F24" s="111">
        <f ca="1"/>
        <v>47462</v>
      </c>
      <c r="G24" s="111">
        <f ca="1"/>
        <v>47462</v>
      </c>
      <c r="H24" s="111">
        <f ca="1"/>
        <v>47552</v>
      </c>
      <c r="I24" s="111">
        <f ca="1"/>
        <v>47553</v>
      </c>
      <c r="J24" s="110">
        <f ca="1"/>
        <v>0.25</v>
      </c>
      <c r="K24" s="110">
        <f ca="1"/>
        <v>90</v>
      </c>
      <c r="L24" s="112">
        <f ca="1"/>
        <v>6361197.9404161582</v>
      </c>
      <c r="M24" s="112">
        <f ca="1"/>
        <v>6361197.9404161582</v>
      </c>
      <c r="N24" s="112">
        <f ca="1"/>
        <v>7500000</v>
      </c>
      <c r="O24" s="112">
        <f ca="1"/>
        <v>7500000</v>
      </c>
      <c r="P24" s="110">
        <f ca="1"/>
        <v>0.84815972538882112</v>
      </c>
      <c r="Q24" s="110">
        <f ca="1"/>
        <v>1</v>
      </c>
      <c r="R24" s="110">
        <f ca="1"/>
        <v>1000000000</v>
      </c>
      <c r="S24" s="110">
        <f ca="1"/>
        <v>0.03</v>
      </c>
      <c r="T24" s="110">
        <f ca="1"/>
        <v>0</v>
      </c>
      <c r="U24" s="110">
        <f ca="1"/>
        <v>1</v>
      </c>
      <c r="V24" s="110" t="str">
        <f ca="1"/>
        <v>KRW</v>
      </c>
      <c r="W24" s="110" t="str">
        <f ca="1"/>
        <v>N</v>
      </c>
      <c r="X24" s="110">
        <f ca="1"/>
        <v>2.9183504941042385E-2</v>
      </c>
      <c r="Y24" s="110" t="e">
        <f ca="1"/>
        <v>#N/A</v>
      </c>
      <c r="Z24" s="110" t="e">
        <f ca="1"/>
        <v>#N/A</v>
      </c>
    </row>
    <row r="25" spans="2:26" ht="12.65" customHeight="1" x14ac:dyDescent="0.25">
      <c r="B25" s="25" t="s">
        <v>305</v>
      </c>
      <c r="C25" s="5" t="b">
        <v>0</v>
      </c>
      <c r="E25" s="110" t="str">
        <f ca="1"/>
        <v>Amount</v>
      </c>
      <c r="F25" s="111">
        <f ca="1"/>
        <v>47550</v>
      </c>
      <c r="G25" s="111">
        <f ca="1"/>
        <v>47552</v>
      </c>
      <c r="H25" s="111">
        <f ca="1"/>
        <v>47644</v>
      </c>
      <c r="I25" s="111">
        <f ca="1"/>
        <v>47644</v>
      </c>
      <c r="J25" s="110">
        <f ca="1"/>
        <v>0.25555555555555554</v>
      </c>
      <c r="K25" s="110">
        <f ca="1"/>
        <v>92</v>
      </c>
      <c r="L25" s="112">
        <f ca="1"/>
        <v>6454940.1783928666</v>
      </c>
      <c r="M25" s="112">
        <f ca="1"/>
        <v>6454940.1783928666</v>
      </c>
      <c r="N25" s="112">
        <f ca="1"/>
        <v>7666666.6666666642</v>
      </c>
      <c r="O25" s="112">
        <f ca="1"/>
        <v>7666666.6666666642</v>
      </c>
      <c r="P25" s="110">
        <f ca="1"/>
        <v>0.84194871892080891</v>
      </c>
      <c r="Q25" s="110">
        <f ca="1"/>
        <v>1</v>
      </c>
      <c r="R25" s="110">
        <f ca="1"/>
        <v>1000000000</v>
      </c>
      <c r="S25" s="110">
        <f ca="1"/>
        <v>0.03</v>
      </c>
      <c r="T25" s="110">
        <f ca="1"/>
        <v>0</v>
      </c>
      <c r="U25" s="110">
        <f ca="1"/>
        <v>1</v>
      </c>
      <c r="V25" s="110" t="str">
        <f ca="1"/>
        <v>KRW</v>
      </c>
      <c r="W25" s="110" t="str">
        <f ca="1"/>
        <v>N</v>
      </c>
      <c r="X25" s="110">
        <f ca="1"/>
        <v>2.9183504941042385E-2</v>
      </c>
      <c r="Y25" s="110" t="e">
        <f ca="1"/>
        <v>#N/A</v>
      </c>
      <c r="Z25" s="110" t="e">
        <f ca="1"/>
        <v>#N/A</v>
      </c>
    </row>
    <row r="26" spans="2:26" ht="12.65" customHeight="1" x14ac:dyDescent="0.25">
      <c r="B26" s="25" t="s">
        <v>243</v>
      </c>
      <c r="C26" s="5" t="s">
        <v>306</v>
      </c>
      <c r="E26" s="110" t="str">
        <f ca="1"/>
        <v>Amount</v>
      </c>
      <c r="F26" s="111">
        <f ca="1"/>
        <v>47644</v>
      </c>
      <c r="G26" s="111">
        <f ca="1"/>
        <v>47644</v>
      </c>
      <c r="H26" s="111">
        <f ca="1"/>
        <v>47736</v>
      </c>
      <c r="I26" s="111">
        <f ca="1"/>
        <v>47736</v>
      </c>
      <c r="J26" s="110">
        <f ca="1"/>
        <v>0.25555555555555554</v>
      </c>
      <c r="K26" s="110">
        <f ca="1"/>
        <v>92</v>
      </c>
      <c r="L26" s="112">
        <f ca="1"/>
        <v>6407153.6506377468</v>
      </c>
      <c r="M26" s="112">
        <f ca="1"/>
        <v>6407153.6506377468</v>
      </c>
      <c r="N26" s="112">
        <f ca="1"/>
        <v>7666666.6666666651</v>
      </c>
      <c r="O26" s="112">
        <f ca="1"/>
        <v>7666666.6666666651</v>
      </c>
      <c r="P26" s="110">
        <f ca="1"/>
        <v>0.83571569356144537</v>
      </c>
      <c r="Q26" s="110">
        <f ca="1"/>
        <v>1</v>
      </c>
      <c r="R26" s="110">
        <f ca="1"/>
        <v>1000000000</v>
      </c>
      <c r="S26" s="110">
        <f ca="1"/>
        <v>0.03</v>
      </c>
      <c r="T26" s="110">
        <f ca="1"/>
        <v>0</v>
      </c>
      <c r="U26" s="110">
        <f ca="1"/>
        <v>1</v>
      </c>
      <c r="V26" s="110" t="str">
        <f ca="1"/>
        <v>KRW</v>
      </c>
      <c r="W26" s="110" t="str">
        <f ca="1"/>
        <v>N</v>
      </c>
      <c r="X26" s="110">
        <f ca="1"/>
        <v>2.9188225396321692E-2</v>
      </c>
      <c r="Y26" s="110" t="e">
        <f ca="1"/>
        <v>#N/A</v>
      </c>
      <c r="Z26" s="110" t="e">
        <f ca="1"/>
        <v>#N/A</v>
      </c>
    </row>
    <row r="27" spans="2:26" ht="12.65" customHeight="1" x14ac:dyDescent="0.25">
      <c r="B27" s="25" t="s">
        <v>244</v>
      </c>
      <c r="C27" s="5"/>
      <c r="E27" s="110" t="str">
        <f ca="1"/>
        <v>Amount</v>
      </c>
      <c r="F27" s="111">
        <f ca="1"/>
        <v>47736</v>
      </c>
      <c r="G27" s="111">
        <f ca="1"/>
        <v>47736</v>
      </c>
      <c r="H27" s="111">
        <f ca="1"/>
        <v>47827</v>
      </c>
      <c r="I27" s="111">
        <f ca="1"/>
        <v>47827</v>
      </c>
      <c r="J27" s="110">
        <f ca="1"/>
        <v>0.25277777777777777</v>
      </c>
      <c r="K27" s="110">
        <f ca="1"/>
        <v>91</v>
      </c>
      <c r="L27" s="112">
        <f ca="1"/>
        <v>6291101.5876234649</v>
      </c>
      <c r="M27" s="112">
        <f ca="1"/>
        <v>6291101.5876234649</v>
      </c>
      <c r="N27" s="112">
        <f ca="1"/>
        <v>7583333.3333333312</v>
      </c>
      <c r="O27" s="112">
        <f ca="1"/>
        <v>7583333.3333333312</v>
      </c>
      <c r="P27" s="110">
        <f ca="1"/>
        <v>0.8295958137525451</v>
      </c>
      <c r="Q27" s="110">
        <f ca="1"/>
        <v>1</v>
      </c>
      <c r="R27" s="110">
        <f ca="1"/>
        <v>1000000000</v>
      </c>
      <c r="S27" s="110">
        <f ca="1"/>
        <v>2.9999999999999995E-2</v>
      </c>
      <c r="T27" s="110">
        <f ca="1"/>
        <v>0</v>
      </c>
      <c r="U27" s="110">
        <f ca="1"/>
        <v>1</v>
      </c>
      <c r="V27" s="110" t="str">
        <f ca="1"/>
        <v>KRW</v>
      </c>
      <c r="W27" s="110" t="str">
        <f ca="1"/>
        <v>N</v>
      </c>
      <c r="X27" s="110">
        <f ca="1"/>
        <v>2.9183504941042385E-2</v>
      </c>
      <c r="Y27" s="110" t="e">
        <f ca="1"/>
        <v>#N/A</v>
      </c>
      <c r="Z27" s="110" t="e">
        <f ca="1"/>
        <v>#N/A</v>
      </c>
    </row>
    <row r="28" spans="2:26" ht="12.65" customHeight="1" x14ac:dyDescent="0.25">
      <c r="B28" s="25" t="s">
        <v>307</v>
      </c>
      <c r="C28" s="5"/>
      <c r="E28" s="110" t="str">
        <f ca="1"/>
        <v>Amount</v>
      </c>
      <c r="F28" s="111">
        <f ca="1"/>
        <v>47827</v>
      </c>
      <c r="G28" s="111">
        <f ca="1"/>
        <v>47827</v>
      </c>
      <c r="H28" s="111">
        <f ca="1"/>
        <v>47917</v>
      </c>
      <c r="I28" s="111">
        <f ca="1"/>
        <v>47917</v>
      </c>
      <c r="J28" s="110">
        <f ca="1"/>
        <v>0.25</v>
      </c>
      <c r="K28" s="110">
        <f ca="1"/>
        <v>90</v>
      </c>
      <c r="L28" s="112">
        <f ca="1"/>
        <v>6176904.4945519501</v>
      </c>
      <c r="M28" s="112">
        <f ca="1"/>
        <v>6176904.4945519501</v>
      </c>
      <c r="N28" s="112">
        <f ca="1"/>
        <v>7500000</v>
      </c>
      <c r="O28" s="112">
        <f ca="1"/>
        <v>7500000</v>
      </c>
      <c r="P28" s="110">
        <f ca="1"/>
        <v>0.82358726594025999</v>
      </c>
      <c r="Q28" s="110">
        <f ca="1"/>
        <v>1</v>
      </c>
      <c r="R28" s="110">
        <f ca="1"/>
        <v>1000000000</v>
      </c>
      <c r="S28" s="110">
        <f ca="1"/>
        <v>2.9999999999999995E-2</v>
      </c>
      <c r="T28" s="110">
        <f ca="1"/>
        <v>0</v>
      </c>
      <c r="U28" s="110">
        <f ca="1"/>
        <v>1</v>
      </c>
      <c r="V28" s="110" t="str">
        <f ca="1"/>
        <v>KRW</v>
      </c>
      <c r="W28" s="110" t="str">
        <f ca="1"/>
        <v>N</v>
      </c>
      <c r="X28" s="110">
        <f ca="1"/>
        <v>2.9183504941042385E-2</v>
      </c>
      <c r="Y28" s="110" t="e">
        <f ca="1"/>
        <v>#N/A</v>
      </c>
      <c r="Z28" s="110" t="e">
        <f ca="1"/>
        <v>#N/A</v>
      </c>
    </row>
    <row r="29" spans="2:26" ht="12.65" customHeight="1" x14ac:dyDescent="0.25">
      <c r="B29" s="25" t="s">
        <v>172</v>
      </c>
      <c r="C29" s="5" t="s">
        <v>66</v>
      </c>
      <c r="E29" s="110" t="str">
        <f ca="1"/>
        <v>Amount</v>
      </c>
      <c r="F29" s="111">
        <f ca="1"/>
        <v>47917</v>
      </c>
      <c r="G29" s="111">
        <f ca="1"/>
        <v>47917</v>
      </c>
      <c r="H29" s="111">
        <f ca="1"/>
        <v>48009</v>
      </c>
      <c r="I29" s="111">
        <f ca="1"/>
        <v>48009</v>
      </c>
      <c r="J29" s="110">
        <f ca="1"/>
        <v>0.25555555555555554</v>
      </c>
      <c r="K29" s="110">
        <f ca="1"/>
        <v>92</v>
      </c>
      <c r="L29" s="112">
        <f ca="1"/>
        <v>6267424.6530734645</v>
      </c>
      <c r="M29" s="112">
        <f ca="1"/>
        <v>6267424.6530734645</v>
      </c>
      <c r="N29" s="112">
        <f ca="1"/>
        <v>7666666.666666666</v>
      </c>
      <c r="O29" s="112">
        <f ca="1"/>
        <v>7666666.666666666</v>
      </c>
      <c r="P29" s="110">
        <f ca="1"/>
        <v>0.81749017214001718</v>
      </c>
      <c r="Q29" s="110">
        <f ca="1"/>
        <v>1</v>
      </c>
      <c r="R29" s="110">
        <f ca="1"/>
        <v>1000000000</v>
      </c>
      <c r="S29" s="110">
        <f ca="1"/>
        <v>0.03</v>
      </c>
      <c r="T29" s="110">
        <f ca="1"/>
        <v>0</v>
      </c>
      <c r="U29" s="110">
        <f ca="1"/>
        <v>1</v>
      </c>
      <c r="V29" s="110" t="str">
        <f ca="1"/>
        <v>KRW</v>
      </c>
      <c r="W29" s="110" t="str">
        <f ca="1"/>
        <v>N</v>
      </c>
      <c r="X29" s="110">
        <f ca="1"/>
        <v>2.918350494104327E-2</v>
      </c>
      <c r="Y29" s="110" t="e">
        <f ca="1"/>
        <v>#N/A</v>
      </c>
      <c r="Z29" s="110" t="e">
        <f ca="1"/>
        <v>#N/A</v>
      </c>
    </row>
    <row r="30" spans="2:26" ht="12.65" customHeight="1" x14ac:dyDescent="0.25">
      <c r="B30" s="25" t="s">
        <v>308</v>
      </c>
      <c r="C30" s="5" t="s">
        <v>178</v>
      </c>
      <c r="E30" s="110" t="str">
        <f ca="1"/>
        <v>Amount</v>
      </c>
      <c r="F30" s="111">
        <f ca="1"/>
        <v>48009</v>
      </c>
      <c r="G30" s="111">
        <f ca="1"/>
        <v>48009</v>
      </c>
      <c r="H30" s="111">
        <f ca="1"/>
        <v>48101</v>
      </c>
      <c r="I30" s="111">
        <f ca="1"/>
        <v>48101</v>
      </c>
      <c r="J30" s="110">
        <f ca="1"/>
        <v>0.25555555555555554</v>
      </c>
      <c r="K30" s="110">
        <f ca="1"/>
        <v>92</v>
      </c>
      <c r="L30" s="112">
        <f ca="1"/>
        <v>6221026.3203453375</v>
      </c>
      <c r="M30" s="112">
        <f ca="1"/>
        <v>6221026.3203453375</v>
      </c>
      <c r="N30" s="112">
        <f ca="1"/>
        <v>7666666.6666666651</v>
      </c>
      <c r="O30" s="112">
        <f ca="1"/>
        <v>7666666.6666666651</v>
      </c>
      <c r="P30" s="110">
        <f ca="1"/>
        <v>0.81143821569721808</v>
      </c>
      <c r="Q30" s="110">
        <f ca="1"/>
        <v>1</v>
      </c>
      <c r="R30" s="110">
        <f ca="1"/>
        <v>1000000000</v>
      </c>
      <c r="S30" s="110">
        <f ca="1"/>
        <v>0.03</v>
      </c>
      <c r="T30" s="110">
        <f ca="1"/>
        <v>0</v>
      </c>
      <c r="U30" s="110">
        <f ca="1"/>
        <v>1</v>
      </c>
      <c r="V30" s="110" t="str">
        <f ca="1"/>
        <v>KRW</v>
      </c>
      <c r="W30" s="110" t="str">
        <f ca="1"/>
        <v>N</v>
      </c>
      <c r="X30" s="110">
        <f ca="1"/>
        <v>2.9183504941042385E-2</v>
      </c>
      <c r="Y30" s="110" t="e">
        <f ca="1"/>
        <v>#N/A</v>
      </c>
      <c r="Z30" s="110" t="e">
        <f ca="1"/>
        <v>#N/A</v>
      </c>
    </row>
    <row r="31" spans="2:26" ht="12.65" customHeight="1" x14ac:dyDescent="0.25">
      <c r="B31" s="26" t="s">
        <v>133</v>
      </c>
      <c r="C31" s="6"/>
      <c r="E31" s="110" t="str">
        <f ca="1"/>
        <v>Amount</v>
      </c>
      <c r="F31" s="111">
        <f ca="1"/>
        <v>48101</v>
      </c>
      <c r="G31" s="111">
        <f ca="1"/>
        <v>48101</v>
      </c>
      <c r="H31" s="111">
        <f ca="1"/>
        <v>48192</v>
      </c>
      <c r="I31" s="111">
        <f ca="1"/>
        <v>48192</v>
      </c>
      <c r="J31" s="110">
        <f ca="1"/>
        <v>0.25277777777777777</v>
      </c>
      <c r="K31" s="110">
        <f ca="1"/>
        <v>91</v>
      </c>
      <c r="L31" s="112">
        <f ca="1"/>
        <v>6106954.166143639</v>
      </c>
      <c r="M31" s="112">
        <f ca="1"/>
        <v>6106954.166143639</v>
      </c>
      <c r="N31" s="112">
        <f ca="1"/>
        <v>7583333.333333333</v>
      </c>
      <c r="O31" s="112">
        <f ca="1"/>
        <v>7583333.333333333</v>
      </c>
      <c r="P31" s="110">
        <f ca="1"/>
        <v>0.80531263729366676</v>
      </c>
      <c r="Q31" s="110">
        <f ca="1"/>
        <v>1</v>
      </c>
      <c r="R31" s="110">
        <f ca="1"/>
        <v>1000000000</v>
      </c>
      <c r="S31" s="110">
        <f ca="1"/>
        <v>0.03</v>
      </c>
      <c r="T31" s="110">
        <f ca="1"/>
        <v>0</v>
      </c>
      <c r="U31" s="110">
        <f ca="1"/>
        <v>1</v>
      </c>
      <c r="V31" s="110" t="str">
        <f ca="1"/>
        <v>KRW</v>
      </c>
      <c r="W31" s="110" t="str">
        <f ca="1"/>
        <v>N</v>
      </c>
      <c r="X31" s="110">
        <f ca="1"/>
        <v>3.0112857161237197E-2</v>
      </c>
      <c r="Y31" s="110" t="e">
        <f ca="1"/>
        <v>#N/A</v>
      </c>
      <c r="Z31" s="110" t="e">
        <f ca="1"/>
        <v>#N/A</v>
      </c>
    </row>
    <row r="32" spans="2:26" ht="12.65" customHeight="1" x14ac:dyDescent="0.25">
      <c r="B32" s="27" t="s">
        <v>257</v>
      </c>
      <c r="C32" s="103" t="str">
        <f t="array" aca="1" ref="C32:C34" ca="1">_xll.nxLibCall(B21:B31,C21:C31,B32:B34)</f>
        <v>5404 @ 02:57:14 PM</v>
      </c>
      <c r="E32" s="110" t="str">
        <f ca="1"/>
        <v>Amount</v>
      </c>
      <c r="F32" s="111">
        <f ca="1"/>
        <v>48192</v>
      </c>
      <c r="G32" s="111">
        <f ca="1"/>
        <v>48192</v>
      </c>
      <c r="H32" s="111">
        <f ca="1"/>
        <v>48283</v>
      </c>
      <c r="I32" s="111">
        <f ca="1"/>
        <v>48283</v>
      </c>
      <c r="J32" s="110">
        <f ca="1"/>
        <v>0.25277777777777777</v>
      </c>
      <c r="K32" s="110">
        <f ca="1"/>
        <v>91</v>
      </c>
      <c r="L32" s="112">
        <f ca="1"/>
        <v>6060755.0706924219</v>
      </c>
      <c r="M32" s="112">
        <f ca="1"/>
        <v>6060755.0706924219</v>
      </c>
      <c r="N32" s="112">
        <f ca="1"/>
        <v>7583333.3333333321</v>
      </c>
      <c r="O32" s="112">
        <f ca="1"/>
        <v>7583333.3333333321</v>
      </c>
      <c r="P32" s="110">
        <f ca="1"/>
        <v>0.79922044888251731</v>
      </c>
      <c r="Q32" s="110">
        <f ca="1"/>
        <v>1</v>
      </c>
      <c r="R32" s="110">
        <f ca="1"/>
        <v>1000000000</v>
      </c>
      <c r="S32" s="110">
        <f ca="1"/>
        <v>3.0000000000000002E-2</v>
      </c>
      <c r="T32" s="110">
        <f ca="1"/>
        <v>0</v>
      </c>
      <c r="U32" s="110">
        <f ca="1"/>
        <v>1</v>
      </c>
      <c r="V32" s="110" t="str">
        <f ca="1"/>
        <v>KRW</v>
      </c>
      <c r="W32" s="110" t="str">
        <f ca="1"/>
        <v>N</v>
      </c>
      <c r="X32" s="110">
        <f ca="1"/>
        <v>3.0155591209792835E-2</v>
      </c>
      <c r="Y32" s="110" t="e">
        <f ca="1"/>
        <v>#N/A</v>
      </c>
      <c r="Z32" s="110" t="e">
        <f ca="1"/>
        <v>#N/A</v>
      </c>
    </row>
    <row r="33" spans="2:26" ht="12.65" customHeight="1" x14ac:dyDescent="0.25">
      <c r="B33" s="28" t="s">
        <v>258</v>
      </c>
      <c r="C33" s="104">
        <f ca="1"/>
        <v>8.4406100009800866E-2</v>
      </c>
      <c r="E33" s="110" t="str">
        <f ca="1"/>
        <v>Amount</v>
      </c>
      <c r="F33" s="111">
        <f ca="1"/>
        <v>48283</v>
      </c>
      <c r="G33" s="111">
        <f ca="1"/>
        <v>48283</v>
      </c>
      <c r="H33" s="111">
        <f ca="1"/>
        <v>48375</v>
      </c>
      <c r="I33" s="111">
        <f ca="1"/>
        <v>48375</v>
      </c>
      <c r="J33" s="110">
        <f ca="1"/>
        <v>0.25555555555555554</v>
      </c>
      <c r="K33" s="110">
        <f ca="1"/>
        <v>92</v>
      </c>
      <c r="L33" s="112">
        <f ca="1"/>
        <v>6080495.9079218954</v>
      </c>
      <c r="M33" s="112">
        <f ca="1"/>
        <v>6080495.9079218954</v>
      </c>
      <c r="N33" s="112">
        <f ca="1"/>
        <v>7666666.6666666651</v>
      </c>
      <c r="O33" s="112">
        <f ca="1"/>
        <v>7666666.6666666651</v>
      </c>
      <c r="P33" s="110">
        <f ca="1"/>
        <v>0.79310816190285605</v>
      </c>
      <c r="Q33" s="110">
        <f ca="1"/>
        <v>1</v>
      </c>
      <c r="R33" s="110">
        <f ca="1"/>
        <v>1000000000</v>
      </c>
      <c r="S33" s="110">
        <f ca="1"/>
        <v>2.9999999999999995E-2</v>
      </c>
      <c r="T33" s="110">
        <f ca="1"/>
        <v>0</v>
      </c>
      <c r="U33" s="110">
        <f ca="1"/>
        <v>1</v>
      </c>
      <c r="V33" s="110" t="str">
        <f ca="1"/>
        <v>KRW</v>
      </c>
      <c r="W33" s="110" t="str">
        <f ca="1"/>
        <v>N</v>
      </c>
      <c r="X33" s="110">
        <f ca="1"/>
        <v>3.0155591209793709E-2</v>
      </c>
      <c r="Y33" s="110" t="e">
        <f ca="1"/>
        <v>#N/A</v>
      </c>
      <c r="Z33" s="110" t="e">
        <f ca="1"/>
        <v>#N/A</v>
      </c>
    </row>
    <row r="34" spans="2:26" ht="12.65" customHeight="1" x14ac:dyDescent="0.25">
      <c r="B34" s="29" t="s">
        <v>121</v>
      </c>
      <c r="C34" s="105" t="str">
        <f ca="1"/>
        <v>IR_DETERMINISTIC</v>
      </c>
      <c r="E34" s="110" t="str">
        <f ca="1"/>
        <v>Amount</v>
      </c>
      <c r="F34" s="111">
        <f ca="1"/>
        <v>48375</v>
      </c>
      <c r="G34" s="111">
        <f ca="1"/>
        <v>48375</v>
      </c>
      <c r="H34" s="111">
        <f ca="1"/>
        <v>48467</v>
      </c>
      <c r="I34" s="111">
        <f ca="1"/>
        <v>48467</v>
      </c>
      <c r="J34" s="110">
        <f ca="1"/>
        <v>0.25555555555555554</v>
      </c>
      <c r="K34" s="110">
        <f ca="1"/>
        <v>92</v>
      </c>
      <c r="L34" s="112">
        <f ca="1"/>
        <v>6033993.4241330475</v>
      </c>
      <c r="M34" s="112">
        <f ca="1"/>
        <v>6033993.4241330475</v>
      </c>
      <c r="N34" s="112">
        <f ca="1"/>
        <v>7666666.666666666</v>
      </c>
      <c r="O34" s="112">
        <f ca="1"/>
        <v>7666666.666666666</v>
      </c>
      <c r="P34" s="110">
        <f ca="1"/>
        <v>0.78704262053909324</v>
      </c>
      <c r="Q34" s="110">
        <f ca="1"/>
        <v>1</v>
      </c>
      <c r="R34" s="110">
        <f ca="1"/>
        <v>1000000000</v>
      </c>
      <c r="S34" s="110">
        <f ca="1"/>
        <v>0.03</v>
      </c>
      <c r="T34" s="110">
        <f ca="1"/>
        <v>0</v>
      </c>
      <c r="U34" s="110">
        <f ca="1"/>
        <v>1</v>
      </c>
      <c r="V34" s="110" t="str">
        <f ca="1"/>
        <v>KRW</v>
      </c>
      <c r="W34" s="110" t="str">
        <f ca="1"/>
        <v>N</v>
      </c>
      <c r="X34" s="110">
        <f ca="1"/>
        <v>3.0155591209792831E-2</v>
      </c>
      <c r="Y34" s="110" t="e">
        <f ca="1"/>
        <v>#N/A</v>
      </c>
      <c r="Z34" s="110" t="e">
        <f ca="1"/>
        <v>#N/A</v>
      </c>
    </row>
    <row r="35" spans="2:26" ht="12.65" customHeight="1" x14ac:dyDescent="0.25">
      <c r="E35" s="110" t="str">
        <f ca="1"/>
        <v>Amount</v>
      </c>
      <c r="F35" s="111">
        <f ca="1"/>
        <v>48467</v>
      </c>
      <c r="G35" s="111">
        <f ca="1"/>
        <v>48467</v>
      </c>
      <c r="H35" s="111">
        <f ca="1"/>
        <v>48558</v>
      </c>
      <c r="I35" s="111">
        <f ca="1"/>
        <v>48558</v>
      </c>
      <c r="J35" s="110">
        <f ca="1"/>
        <v>0.25277777777777777</v>
      </c>
      <c r="K35" s="110">
        <f ca="1"/>
        <v>91</v>
      </c>
      <c r="L35" s="112">
        <f ca="1"/>
        <v>5923255.5561448336</v>
      </c>
      <c r="M35" s="112">
        <f ca="1"/>
        <v>5923255.5561448336</v>
      </c>
      <c r="N35" s="112">
        <f ca="1"/>
        <v>7583333.3333333312</v>
      </c>
      <c r="O35" s="112">
        <f ca="1"/>
        <v>7583333.3333333312</v>
      </c>
      <c r="P35" s="110">
        <f ca="1"/>
        <v>0.78108864476635187</v>
      </c>
      <c r="Q35" s="110">
        <f ca="1"/>
        <v>1</v>
      </c>
      <c r="R35" s="110">
        <f ca="1"/>
        <v>1000000000</v>
      </c>
      <c r="S35" s="110">
        <f ca="1"/>
        <v>3.0000000000000002E-2</v>
      </c>
      <c r="T35" s="110">
        <f ca="1"/>
        <v>0</v>
      </c>
      <c r="U35" s="110">
        <f ca="1"/>
        <v>1</v>
      </c>
      <c r="V35" s="110" t="str">
        <f ca="1"/>
        <v>KRW</v>
      </c>
      <c r="W35" s="110" t="str">
        <f ca="1"/>
        <v>N</v>
      </c>
      <c r="X35" s="110">
        <f ca="1"/>
        <v>3.0155591209793713E-2</v>
      </c>
      <c r="Y35" s="110" t="e">
        <f ca="1"/>
        <v>#N/A</v>
      </c>
      <c r="Z35" s="110" t="e">
        <f ca="1"/>
        <v>#N/A</v>
      </c>
    </row>
    <row r="36" spans="2:26" ht="12.65" customHeight="1" x14ac:dyDescent="0.25">
      <c r="E36" s="110" t="str">
        <f ca="1"/>
        <v>Amount</v>
      </c>
      <c r="F36" s="111">
        <f ca="1"/>
        <v>48558</v>
      </c>
      <c r="G36" s="111">
        <f ca="1"/>
        <v>48558</v>
      </c>
      <c r="H36" s="111">
        <f ca="1"/>
        <v>48648</v>
      </c>
      <c r="I36" s="111">
        <f ca="1"/>
        <v>48648</v>
      </c>
      <c r="J36" s="110">
        <f ca="1"/>
        <v>0.25</v>
      </c>
      <c r="K36" s="110">
        <f ca="1"/>
        <v>90</v>
      </c>
      <c r="L36" s="112">
        <f ca="1"/>
        <v>5814333.0046134358</v>
      </c>
      <c r="M36" s="112">
        <f ca="1"/>
        <v>5814333.0046134358</v>
      </c>
      <c r="N36" s="112">
        <f ca="1"/>
        <v>7500000</v>
      </c>
      <c r="O36" s="112">
        <f ca="1"/>
        <v>7500000</v>
      </c>
      <c r="P36" s="110">
        <f ca="1"/>
        <v>0.77524440061512478</v>
      </c>
      <c r="Q36" s="110">
        <f ca="1"/>
        <v>1</v>
      </c>
      <c r="R36" s="110">
        <f ca="1"/>
        <v>1000000000</v>
      </c>
      <c r="S36" s="110">
        <f ca="1"/>
        <v>2.9999999999999995E-2</v>
      </c>
      <c r="T36" s="110">
        <f ca="1"/>
        <v>0</v>
      </c>
      <c r="U36" s="110">
        <f ca="1"/>
        <v>1</v>
      </c>
      <c r="V36" s="110" t="str">
        <f ca="1"/>
        <v>KRW</v>
      </c>
      <c r="W36" s="110" t="str">
        <f ca="1"/>
        <v>N</v>
      </c>
      <c r="X36" s="110">
        <f ca="1"/>
        <v>3.0155591209792835E-2</v>
      </c>
      <c r="Y36" s="110" t="e">
        <f ca="1"/>
        <v>#N/A</v>
      </c>
      <c r="Z36" s="110" t="e">
        <f ca="1"/>
        <v>#N/A</v>
      </c>
    </row>
    <row r="37" spans="2:26" ht="12.65" customHeight="1" x14ac:dyDescent="0.25">
      <c r="E37" s="110" t="str">
        <f ca="1"/>
        <v>Amount</v>
      </c>
      <c r="F37" s="111">
        <f ca="1"/>
        <v>48648</v>
      </c>
      <c r="G37" s="111">
        <f ca="1"/>
        <v>48648</v>
      </c>
      <c r="H37" s="111">
        <f ca="1"/>
        <v>48740</v>
      </c>
      <c r="I37" s="111">
        <f ca="1"/>
        <v>48740</v>
      </c>
      <c r="J37" s="110">
        <f ca="1"/>
        <v>0.25555555555555554</v>
      </c>
      <c r="K37" s="110">
        <f ca="1"/>
        <v>92</v>
      </c>
      <c r="L37" s="112">
        <f ca="1"/>
        <v>5898085.3307377668</v>
      </c>
      <c r="M37" s="112">
        <f ca="1"/>
        <v>5898085.3307377668</v>
      </c>
      <c r="N37" s="112">
        <f ca="1"/>
        <v>7666666.6666666651</v>
      </c>
      <c r="O37" s="112">
        <f ca="1"/>
        <v>7666666.6666666651</v>
      </c>
      <c r="P37" s="110">
        <f ca="1"/>
        <v>0.76931547792231758</v>
      </c>
      <c r="Q37" s="110">
        <f ca="1"/>
        <v>1</v>
      </c>
      <c r="R37" s="110">
        <f ca="1"/>
        <v>1000000000</v>
      </c>
      <c r="S37" s="110">
        <f ca="1"/>
        <v>3.0000000000000002E-2</v>
      </c>
      <c r="T37" s="110">
        <f ca="1"/>
        <v>0</v>
      </c>
      <c r="U37" s="110">
        <f ca="1"/>
        <v>1</v>
      </c>
      <c r="V37" s="110" t="str">
        <f ca="1"/>
        <v>KRW</v>
      </c>
      <c r="W37" s="110" t="str">
        <f ca="1"/>
        <v>N</v>
      </c>
      <c r="X37" s="110">
        <f ca="1"/>
        <v>3.0155591209793716E-2</v>
      </c>
      <c r="Y37" s="110" t="e">
        <f ca="1"/>
        <v>#N/A</v>
      </c>
      <c r="Z37" s="110" t="e">
        <f ca="1"/>
        <v>#N/A</v>
      </c>
    </row>
    <row r="38" spans="2:26" ht="12.65" customHeight="1" x14ac:dyDescent="0.25">
      <c r="E38" s="110" t="str">
        <f ca="1"/>
        <v>Amount</v>
      </c>
      <c r="F38" s="111">
        <f ca="1"/>
        <v>48740</v>
      </c>
      <c r="G38" s="111">
        <f ca="1"/>
        <v>48740</v>
      </c>
      <c r="H38" s="111">
        <f ca="1"/>
        <v>48832</v>
      </c>
      <c r="I38" s="111">
        <f ca="1"/>
        <v>48834</v>
      </c>
      <c r="J38" s="110">
        <f ca="1"/>
        <v>0.25555555555555554</v>
      </c>
      <c r="K38" s="110">
        <f ca="1"/>
        <v>92</v>
      </c>
      <c r="L38" s="112">
        <f ca="1"/>
        <v>5852001.1328227147</v>
      </c>
      <c r="M38" s="112">
        <f ca="1"/>
        <v>5852001.1328227147</v>
      </c>
      <c r="N38" s="112">
        <f ca="1"/>
        <v>7666666.6666666651</v>
      </c>
      <c r="O38" s="112">
        <f ca="1"/>
        <v>7666666.6666666651</v>
      </c>
      <c r="P38" s="110">
        <f ca="1"/>
        <v>0.76330449558557167</v>
      </c>
      <c r="Q38" s="110">
        <f ca="1"/>
        <v>1</v>
      </c>
      <c r="R38" s="110">
        <f ca="1"/>
        <v>1000000000</v>
      </c>
      <c r="S38" s="110">
        <f ca="1"/>
        <v>0.03</v>
      </c>
      <c r="T38" s="110">
        <f ca="1"/>
        <v>0</v>
      </c>
      <c r="U38" s="110">
        <f ca="1"/>
        <v>1</v>
      </c>
      <c r="V38" s="110" t="str">
        <f ca="1"/>
        <v>KRW</v>
      </c>
      <c r="W38" s="110" t="str">
        <f ca="1"/>
        <v>N</v>
      </c>
      <c r="X38" s="110">
        <f ca="1"/>
        <v>3.0155591209792831E-2</v>
      </c>
      <c r="Y38" s="110" t="e">
        <f ca="1"/>
        <v>#N/A</v>
      </c>
      <c r="Z38" s="110" t="e">
        <f ca="1"/>
        <v>#N/A</v>
      </c>
    </row>
    <row r="39" spans="2:26" ht="12.65" customHeight="1" x14ac:dyDescent="0.25">
      <c r="E39" s="110" t="str">
        <f ca="1"/>
        <v>Amount</v>
      </c>
      <c r="F39" s="111">
        <f ca="1"/>
        <v>48831</v>
      </c>
      <c r="G39" s="111">
        <f ca="1"/>
        <v>48832</v>
      </c>
      <c r="H39" s="111">
        <f ca="1"/>
        <v>48923</v>
      </c>
      <c r="I39" s="111">
        <f ca="1"/>
        <v>48925</v>
      </c>
      <c r="J39" s="110">
        <f ca="1"/>
        <v>0.25277777777777777</v>
      </c>
      <c r="K39" s="110">
        <f ca="1"/>
        <v>91</v>
      </c>
      <c r="L39" s="112">
        <f ca="1"/>
        <v>5744603.2483103527</v>
      </c>
      <c r="M39" s="112">
        <f ca="1"/>
        <v>5744603.2483103527</v>
      </c>
      <c r="N39" s="112">
        <f ca="1"/>
        <v>7583333.3333333321</v>
      </c>
      <c r="O39" s="112">
        <f ca="1"/>
        <v>7583333.3333333321</v>
      </c>
      <c r="P39" s="110">
        <f ca="1"/>
        <v>0.75753009867828835</v>
      </c>
      <c r="Q39" s="110">
        <f ca="1"/>
        <v>1</v>
      </c>
      <c r="R39" s="110">
        <f ca="1"/>
        <v>1000000000</v>
      </c>
      <c r="S39" s="110">
        <f ca="1"/>
        <v>0.03</v>
      </c>
      <c r="T39" s="110">
        <f ca="1"/>
        <v>0</v>
      </c>
      <c r="U39" s="110">
        <f ca="1"/>
        <v>1</v>
      </c>
      <c r="V39" s="110" t="str">
        <f ca="1"/>
        <v>KRW</v>
      </c>
      <c r="W39" s="110" t="str">
        <f ca="1"/>
        <v>N</v>
      </c>
      <c r="X39" s="110">
        <f ca="1"/>
        <v>3.0155591209793716E-2</v>
      </c>
      <c r="Y39" s="110" t="e">
        <f ca="1"/>
        <v>#N/A</v>
      </c>
      <c r="Z39" s="110" t="e">
        <f ca="1"/>
        <v>#N/A</v>
      </c>
    </row>
    <row r="40" spans="2:26" ht="12.65" customHeight="1" x14ac:dyDescent="0.25">
      <c r="E40" s="110" t="str">
        <f ca="1"/>
        <v>Amount</v>
      </c>
      <c r="F40" s="111">
        <f ca="1"/>
        <v>48922</v>
      </c>
      <c r="G40" s="111">
        <f ca="1"/>
        <v>48923</v>
      </c>
      <c r="H40" s="111">
        <f ca="1"/>
        <v>49013</v>
      </c>
      <c r="I40" s="111">
        <f ca="1"/>
        <v>49013</v>
      </c>
      <c r="J40" s="110">
        <f ca="1"/>
        <v>0.25</v>
      </c>
      <c r="K40" s="110">
        <f ca="1"/>
        <v>90</v>
      </c>
      <c r="L40" s="112">
        <f ca="1"/>
        <v>5639907.1263013585</v>
      </c>
      <c r="M40" s="112">
        <f ca="1"/>
        <v>5639907.1263013585</v>
      </c>
      <c r="N40" s="112">
        <f ca="1"/>
        <v>7499999.9999999991</v>
      </c>
      <c r="O40" s="112">
        <f ca="1"/>
        <v>7499999.9999999991</v>
      </c>
      <c r="P40" s="110">
        <f ca="1"/>
        <v>0.75198761684018123</v>
      </c>
      <c r="Q40" s="110">
        <f ca="1"/>
        <v>1</v>
      </c>
      <c r="R40" s="110">
        <f ca="1"/>
        <v>1000000000</v>
      </c>
      <c r="S40" s="110">
        <f ca="1"/>
        <v>0.03</v>
      </c>
      <c r="T40" s="110">
        <f ca="1"/>
        <v>0</v>
      </c>
      <c r="U40" s="110">
        <f ca="1"/>
        <v>1</v>
      </c>
      <c r="V40" s="110" t="str">
        <f ca="1"/>
        <v>KRW</v>
      </c>
      <c r="W40" s="110" t="str">
        <f ca="1"/>
        <v>N</v>
      </c>
      <c r="X40" s="110">
        <f ca="1"/>
        <v>3.0155591209792828E-2</v>
      </c>
      <c r="Y40" s="110" t="e">
        <f ca="1"/>
        <v>#N/A</v>
      </c>
      <c r="Z40" s="110" t="e">
        <f ca="1"/>
        <v>#N/A</v>
      </c>
    </row>
    <row r="41" spans="2:26" ht="12.65" customHeight="1" x14ac:dyDescent="0.25">
      <c r="E41" s="110" t="str">
        <f ca="1"/>
        <v>Amount</v>
      </c>
      <c r="F41" s="111">
        <f ca="1"/>
        <v>49013</v>
      </c>
      <c r="G41" s="111">
        <f ca="1"/>
        <v>49013</v>
      </c>
      <c r="H41" s="111">
        <f ca="1"/>
        <v>49105</v>
      </c>
      <c r="I41" s="111">
        <f ca="1"/>
        <v>49107</v>
      </c>
      <c r="J41" s="110">
        <f ca="1"/>
        <v>0.25555555555555554</v>
      </c>
      <c r="K41" s="110">
        <f ca="1"/>
        <v>92</v>
      </c>
      <c r="L41" s="112">
        <f ca="1"/>
        <v>5720192.1863084538</v>
      </c>
      <c r="M41" s="112">
        <f ca="1"/>
        <v>5720192.1863084538</v>
      </c>
      <c r="N41" s="112">
        <f ca="1"/>
        <v>7666666.6666666651</v>
      </c>
      <c r="O41" s="112">
        <f ca="1"/>
        <v>7666666.6666666651</v>
      </c>
      <c r="P41" s="110">
        <f ca="1"/>
        <v>0.74611202430110279</v>
      </c>
      <c r="Q41" s="110">
        <f ca="1"/>
        <v>1</v>
      </c>
      <c r="R41" s="110">
        <f ca="1"/>
        <v>1000000000</v>
      </c>
      <c r="S41" s="110">
        <f ca="1"/>
        <v>0.03</v>
      </c>
      <c r="T41" s="110">
        <f ca="1"/>
        <v>0</v>
      </c>
      <c r="U41" s="110">
        <f ca="1"/>
        <v>1</v>
      </c>
      <c r="V41" s="110" t="str">
        <f ca="1"/>
        <v>KRW</v>
      </c>
      <c r="W41" s="110" t="str">
        <f ca="1"/>
        <v>N</v>
      </c>
      <c r="X41" s="110">
        <f ca="1"/>
        <v>3.0155591209792831E-2</v>
      </c>
      <c r="Y41" s="110" t="e">
        <f ca="1"/>
        <v>#N/A</v>
      </c>
      <c r="Z41" s="110" t="e">
        <f ca="1"/>
        <v>#N/A</v>
      </c>
    </row>
    <row r="42" spans="2:26" ht="12.65" customHeight="1" x14ac:dyDescent="0.25">
      <c r="E42" s="110" t="str">
        <f ca="1"/>
        <v>Amount</v>
      </c>
      <c r="F42" s="111">
        <f ca="1"/>
        <v>49104</v>
      </c>
      <c r="G42" s="111">
        <f ca="1"/>
        <v>49105</v>
      </c>
      <c r="H42" s="111">
        <f ca="1"/>
        <v>49197</v>
      </c>
      <c r="I42" s="111">
        <f ca="1"/>
        <v>49198</v>
      </c>
      <c r="J42" s="110">
        <f ca="1"/>
        <v>0.25555555555555554</v>
      </c>
      <c r="K42" s="110">
        <f ca="1"/>
        <v>92</v>
      </c>
      <c r="L42" s="112">
        <f ca="1"/>
        <v>5676918.9444230562</v>
      </c>
      <c r="M42" s="112">
        <f ca="1"/>
        <v>5676918.9444230562</v>
      </c>
      <c r="N42" s="112">
        <f ca="1"/>
        <v>7666666.6666666651</v>
      </c>
      <c r="O42" s="112">
        <f ca="1"/>
        <v>7666666.6666666651</v>
      </c>
      <c r="P42" s="110">
        <f ca="1"/>
        <v>0.74046768840300747</v>
      </c>
      <c r="Q42" s="110">
        <f ca="1"/>
        <v>1</v>
      </c>
      <c r="R42" s="110">
        <f ca="1"/>
        <v>1000000000</v>
      </c>
      <c r="S42" s="110">
        <f ca="1"/>
        <v>3.0000000000000002E-2</v>
      </c>
      <c r="T42" s="110">
        <f ca="1"/>
        <v>0</v>
      </c>
      <c r="U42" s="110">
        <f ca="1"/>
        <v>1</v>
      </c>
      <c r="V42" s="110" t="str">
        <f ca="1"/>
        <v>KRW</v>
      </c>
      <c r="W42" s="110" t="str">
        <f ca="1"/>
        <v>N</v>
      </c>
      <c r="X42" s="110">
        <f ca="1"/>
        <v>3.0155591209792835E-2</v>
      </c>
      <c r="Y42" s="110" t="e">
        <f ca="1"/>
        <v>#N/A</v>
      </c>
      <c r="Z42" s="110" t="e">
        <f ca="1"/>
        <v>#N/A</v>
      </c>
    </row>
    <row r="43" spans="2:26" ht="12.65" customHeight="1" x14ac:dyDescent="0.25">
      <c r="E43" s="110" t="e">
        <f ca="1"/>
        <v>#N/A</v>
      </c>
      <c r="F43" s="110" t="e">
        <f ca="1"/>
        <v>#N/A</v>
      </c>
      <c r="G43" s="110" t="e">
        <f ca="1"/>
        <v>#N/A</v>
      </c>
      <c r="H43" s="110" t="e">
        <f ca="1"/>
        <v>#N/A</v>
      </c>
      <c r="I43" s="110" t="e">
        <f ca="1"/>
        <v>#N/A</v>
      </c>
      <c r="J43" s="110" t="e">
        <f ca="1"/>
        <v>#N/A</v>
      </c>
      <c r="K43" s="110" t="e">
        <f ca="1"/>
        <v>#N/A</v>
      </c>
      <c r="L43" s="110" t="e">
        <f ca="1"/>
        <v>#N/A</v>
      </c>
      <c r="M43" s="110" t="e">
        <f ca="1"/>
        <v>#N/A</v>
      </c>
      <c r="N43" s="110" t="e">
        <f ca="1"/>
        <v>#N/A</v>
      </c>
      <c r="O43" s="110" t="e">
        <f ca="1"/>
        <v>#N/A</v>
      </c>
      <c r="P43" s="110" t="e">
        <f ca="1"/>
        <v>#N/A</v>
      </c>
      <c r="Q43" s="110" t="e">
        <f ca="1"/>
        <v>#N/A</v>
      </c>
      <c r="R43" s="110" t="e">
        <f ca="1"/>
        <v>#N/A</v>
      </c>
      <c r="S43" s="110" t="e">
        <f ca="1"/>
        <v>#N/A</v>
      </c>
      <c r="T43" s="110" t="e">
        <f ca="1"/>
        <v>#N/A</v>
      </c>
      <c r="U43" s="110" t="e">
        <f ca="1"/>
        <v>#N/A</v>
      </c>
      <c r="V43" s="110" t="e">
        <f ca="1"/>
        <v>#N/A</v>
      </c>
      <c r="W43" s="110" t="e">
        <f ca="1"/>
        <v>#N/A</v>
      </c>
      <c r="X43" s="110" t="e">
        <f ca="1"/>
        <v>#N/A</v>
      </c>
      <c r="Y43" s="110" t="e">
        <f ca="1"/>
        <v>#N/A</v>
      </c>
      <c r="Z43" s="110" t="e">
        <f ca="1"/>
        <v>#N/A</v>
      </c>
    </row>
    <row r="44" spans="2:26" ht="12.65" customHeight="1" x14ac:dyDescent="0.25">
      <c r="E44" s="110" t="e">
        <f ca="1"/>
        <v>#N/A</v>
      </c>
      <c r="F44" s="110" t="e">
        <f ca="1"/>
        <v>#N/A</v>
      </c>
      <c r="G44" s="110" t="e">
        <f ca="1"/>
        <v>#N/A</v>
      </c>
      <c r="H44" s="110" t="e">
        <f ca="1"/>
        <v>#N/A</v>
      </c>
      <c r="I44" s="110" t="e">
        <f ca="1"/>
        <v>#N/A</v>
      </c>
      <c r="J44" s="110" t="e">
        <f ca="1"/>
        <v>#N/A</v>
      </c>
      <c r="K44" s="110" t="e">
        <f ca="1"/>
        <v>#N/A</v>
      </c>
      <c r="L44" s="110" t="e">
        <f ca="1"/>
        <v>#N/A</v>
      </c>
      <c r="M44" s="110" t="e">
        <f ca="1"/>
        <v>#N/A</v>
      </c>
      <c r="N44" s="110" t="e">
        <f ca="1"/>
        <v>#N/A</v>
      </c>
      <c r="O44" s="110" t="e">
        <f ca="1"/>
        <v>#N/A</v>
      </c>
      <c r="P44" s="110" t="e">
        <f ca="1"/>
        <v>#N/A</v>
      </c>
      <c r="Q44" s="110" t="e">
        <f ca="1"/>
        <v>#N/A</v>
      </c>
      <c r="R44" s="110" t="e">
        <f ca="1"/>
        <v>#N/A</v>
      </c>
      <c r="S44" s="110" t="e">
        <f ca="1"/>
        <v>#N/A</v>
      </c>
      <c r="T44" s="110" t="e">
        <f ca="1"/>
        <v>#N/A</v>
      </c>
      <c r="U44" s="110" t="e">
        <f ca="1"/>
        <v>#N/A</v>
      </c>
      <c r="V44" s="110" t="e">
        <f ca="1"/>
        <v>#N/A</v>
      </c>
      <c r="W44" s="110" t="e">
        <f ca="1"/>
        <v>#N/A</v>
      </c>
      <c r="X44" s="110" t="e">
        <f ca="1"/>
        <v>#N/A</v>
      </c>
      <c r="Y44" s="110" t="e">
        <f ca="1"/>
        <v>#N/A</v>
      </c>
      <c r="Z44" s="110" t="e">
        <f ca="1"/>
        <v>#N/A</v>
      </c>
    </row>
    <row r="47" spans="2:26" ht="12.65" customHeight="1" x14ac:dyDescent="0.25">
      <c r="E47" s="110" t="str">
        <f t="array" aca="1" ref="E47:Z89" ca="1">_xll.nxLibView(C18)</f>
        <v>DESCRIPTION</v>
      </c>
      <c r="F47" s="110" t="str">
        <f ca="1"/>
        <v>FIXING DATE</v>
      </c>
      <c r="G47" s="110" t="str">
        <f ca="1"/>
        <v>ACCRUAL START DATE</v>
      </c>
      <c r="H47" s="110" t="str">
        <f ca="1"/>
        <v>ACCRUAL END DATE</v>
      </c>
      <c r="I47" s="110" t="str">
        <f ca="1"/>
        <v>PAYMENT DATE</v>
      </c>
      <c r="J47" s="110" t="str">
        <f ca="1"/>
        <v>DCF</v>
      </c>
      <c r="K47" s="110" t="str">
        <f ca="1"/>
        <v>DAY COUNT</v>
      </c>
      <c r="L47" s="110" t="str">
        <f ca="1"/>
        <v>PAYMENT PV</v>
      </c>
      <c r="M47" s="110" t="str">
        <f ca="1"/>
        <v>PAYMENT PV PMT CCY</v>
      </c>
      <c r="N47" s="110" t="str">
        <f ca="1"/>
        <v>PAYMENT ACTUAL</v>
      </c>
      <c r="O47" s="110" t="str">
        <f ca="1"/>
        <v>PAYMENT ACTUAL DOM CCY</v>
      </c>
      <c r="P47" s="110" t="str">
        <f ca="1"/>
        <v>DF</v>
      </c>
      <c r="Q47" s="110" t="str">
        <f ca="1"/>
        <v>SP</v>
      </c>
      <c r="R47" s="110" t="str">
        <f ca="1"/>
        <v>NOTIONAL</v>
      </c>
      <c r="S47" s="110" t="str">
        <f ca="1"/>
        <v>COUPON</v>
      </c>
      <c r="T47" s="110" t="str">
        <f ca="1"/>
        <v>AMOUNT</v>
      </c>
      <c r="U47" s="110" t="str">
        <f ca="1"/>
        <v>FX FORWARD</v>
      </c>
      <c r="V47" s="110" t="str">
        <f ca="1"/>
        <v>CURRENCY</v>
      </c>
      <c r="W47" s="110" t="str">
        <f ca="1"/>
        <v>FIXING</v>
      </c>
      <c r="X47" s="110" t="str">
        <f ca="1"/>
        <v>IBOR</v>
      </c>
      <c r="Y47" s="110" t="e">
        <f ca="1"/>
        <v>#N/A</v>
      </c>
      <c r="Z47" s="110" t="e">
        <f ca="1"/>
        <v>#N/A</v>
      </c>
    </row>
    <row r="48" spans="2:26" ht="12.65" customHeight="1" x14ac:dyDescent="0.25">
      <c r="E48" s="110" t="str">
        <f ca="1"/>
        <v>Amount</v>
      </c>
      <c r="F48" s="111">
        <f ca="1"/>
        <v>45541</v>
      </c>
      <c r="G48" s="111">
        <f ca="1"/>
        <v>45545</v>
      </c>
      <c r="H48" s="111">
        <f ca="1"/>
        <v>45636</v>
      </c>
      <c r="I48" s="111">
        <f ca="1"/>
        <v>45636</v>
      </c>
      <c r="J48" s="110">
        <f ca="1"/>
        <v>0.24931506849315069</v>
      </c>
      <c r="K48" s="110">
        <f ca="1"/>
        <v>91</v>
      </c>
      <c r="L48" s="112">
        <f ca="1"/>
        <v>-9458450.5813397076</v>
      </c>
      <c r="M48" s="112">
        <f ca="1"/>
        <v>-9458450.5813397076</v>
      </c>
      <c r="N48" s="112">
        <f ca="1"/>
        <v>-9548767.1232876722</v>
      </c>
      <c r="O48" s="112">
        <f ca="1"/>
        <v>-9548767.1232876722</v>
      </c>
      <c r="P48" s="110">
        <f ca="1"/>
        <v>0.99054154941869943</v>
      </c>
      <c r="Q48" s="110">
        <f ca="1"/>
        <v>1</v>
      </c>
      <c r="R48" s="110">
        <f ca="1"/>
        <v>1000000000</v>
      </c>
      <c r="S48" s="110">
        <f ca="1"/>
        <v>3.8300000000000001E-2</v>
      </c>
      <c r="T48" s="110">
        <f ca="1"/>
        <v>0</v>
      </c>
      <c r="U48" s="110">
        <f ca="1"/>
        <v>1</v>
      </c>
      <c r="V48" s="110" t="str">
        <f ca="1"/>
        <v>KRW</v>
      </c>
      <c r="W48" s="110" t="str">
        <f ca="1"/>
        <v>Y</v>
      </c>
      <c r="X48" s="110">
        <f ca="1"/>
        <v>3.8300000000000001E-2</v>
      </c>
      <c r="Y48" s="110" t="e">
        <f ca="1"/>
        <v>#N/A</v>
      </c>
      <c r="Z48" s="110" t="e">
        <f ca="1"/>
        <v>#N/A</v>
      </c>
    </row>
    <row r="49" spans="5:26" ht="12.65" customHeight="1" x14ac:dyDescent="0.25">
      <c r="E49" s="110" t="str">
        <f ca="1"/>
        <v>Amount</v>
      </c>
      <c r="F49" s="111">
        <f ca="1"/>
        <v>45632</v>
      </c>
      <c r="G49" s="111">
        <f ca="1"/>
        <v>45636</v>
      </c>
      <c r="H49" s="111">
        <f ca="1"/>
        <v>45726</v>
      </c>
      <c r="I49" s="111">
        <f ca="1"/>
        <v>45726</v>
      </c>
      <c r="J49" s="110">
        <f ca="1"/>
        <v>0.24657534246575341</v>
      </c>
      <c r="K49" s="110">
        <f ca="1"/>
        <v>90</v>
      </c>
      <c r="L49" s="112">
        <f ca="1"/>
        <v>-8755191.7583889421</v>
      </c>
      <c r="M49" s="112">
        <f ca="1"/>
        <v>-8755191.7583889421</v>
      </c>
      <c r="N49" s="112">
        <f ca="1"/>
        <v>-8918715.0273168255</v>
      </c>
      <c r="O49" s="112">
        <f ca="1"/>
        <v>-8918715.0273168255</v>
      </c>
      <c r="P49" s="110">
        <f ca="1"/>
        <v>0.98166515373268082</v>
      </c>
      <c r="Q49" s="110">
        <f ca="1"/>
        <v>1</v>
      </c>
      <c r="R49" s="110">
        <f ca="1"/>
        <v>1000000000</v>
      </c>
      <c r="S49" s="110">
        <f ca="1"/>
        <v>3.6170344277451555E-2</v>
      </c>
      <c r="T49" s="110">
        <f ca="1"/>
        <v>0</v>
      </c>
      <c r="U49" s="110">
        <f ca="1"/>
        <v>1</v>
      </c>
      <c r="V49" s="110" t="str">
        <f ca="1"/>
        <v>KRW</v>
      </c>
      <c r="W49" s="110" t="str">
        <f ca="1"/>
        <v>N</v>
      </c>
      <c r="X49" s="110">
        <f ca="1"/>
        <v>3.6170344277451555E-2</v>
      </c>
      <c r="Y49" s="110" t="e">
        <f ca="1"/>
        <v>#N/A</v>
      </c>
      <c r="Z49" s="110" t="e">
        <f ca="1"/>
        <v>#N/A</v>
      </c>
    </row>
    <row r="50" spans="5:26" ht="12.65" customHeight="1" x14ac:dyDescent="0.25">
      <c r="E50" s="110" t="str">
        <f ca="1"/>
        <v>Amount</v>
      </c>
      <c r="F50" s="111">
        <f ca="1"/>
        <v>45722</v>
      </c>
      <c r="G50" s="111">
        <f ca="1"/>
        <v>45726</v>
      </c>
      <c r="H50" s="111">
        <f ca="1"/>
        <v>45818</v>
      </c>
      <c r="I50" s="111">
        <f ca="1"/>
        <v>45818</v>
      </c>
      <c r="J50" s="110">
        <f ca="1"/>
        <v>0.25205479452054796</v>
      </c>
      <c r="K50" s="110">
        <f ca="1"/>
        <v>92</v>
      </c>
      <c r="L50" s="112">
        <f ca="1"/>
        <v>-8445852.5280851889</v>
      </c>
      <c r="M50" s="112">
        <f ca="1"/>
        <v>-8445852.5280851889</v>
      </c>
      <c r="N50" s="112">
        <f ca="1"/>
        <v>-8679308.7810185086</v>
      </c>
      <c r="O50" s="112">
        <f ca="1"/>
        <v>-8679308.7810185086</v>
      </c>
      <c r="P50" s="110">
        <f ca="1"/>
        <v>0.97310197634126294</v>
      </c>
      <c r="Q50" s="110">
        <f ca="1"/>
        <v>1</v>
      </c>
      <c r="R50" s="110">
        <f ca="1"/>
        <v>1000000000</v>
      </c>
      <c r="S50" s="110">
        <f ca="1"/>
        <v>3.443421418556257E-2</v>
      </c>
      <c r="T50" s="110">
        <f ca="1"/>
        <v>0</v>
      </c>
      <c r="U50" s="110">
        <f ca="1"/>
        <v>1</v>
      </c>
      <c r="V50" s="110" t="str">
        <f ca="1"/>
        <v>KRW</v>
      </c>
      <c r="W50" s="110" t="str">
        <f ca="1"/>
        <v>N</v>
      </c>
      <c r="X50" s="110">
        <f ca="1"/>
        <v>3.443421418556257E-2</v>
      </c>
      <c r="Y50" s="110" t="e">
        <f ca="1"/>
        <v>#N/A</v>
      </c>
      <c r="Z50" s="110" t="e">
        <f ca="1"/>
        <v>#N/A</v>
      </c>
    </row>
    <row r="51" spans="5:26" ht="12.65" customHeight="1" x14ac:dyDescent="0.25">
      <c r="E51" s="110" t="str">
        <f ca="1"/>
        <v>Amount</v>
      </c>
      <c r="F51" s="111">
        <f ca="1"/>
        <v>45813</v>
      </c>
      <c r="G51" s="111">
        <f ca="1"/>
        <v>45818</v>
      </c>
      <c r="H51" s="111">
        <f ca="1"/>
        <v>45910</v>
      </c>
      <c r="I51" s="111">
        <f ca="1"/>
        <v>45910</v>
      </c>
      <c r="J51" s="110">
        <f ca="1"/>
        <v>0.25205479452054796</v>
      </c>
      <c r="K51" s="110">
        <f ca="1"/>
        <v>92</v>
      </c>
      <c r="L51" s="112">
        <f ca="1"/>
        <v>-7918895.9529583147</v>
      </c>
      <c r="M51" s="112">
        <f ca="1"/>
        <v>-7918895.9529583147</v>
      </c>
      <c r="N51" s="112">
        <f ca="1"/>
        <v>-8205488.5402444974</v>
      </c>
      <c r="O51" s="112">
        <f ca="1"/>
        <v>-8205488.5402444974</v>
      </c>
      <c r="P51" s="110">
        <f ca="1"/>
        <v>0.96507306227038581</v>
      </c>
      <c r="Q51" s="110">
        <f ca="1"/>
        <v>1</v>
      </c>
      <c r="R51" s="110">
        <f ca="1"/>
        <v>1000000000</v>
      </c>
      <c r="S51" s="110">
        <f ca="1"/>
        <v>3.2554383882491753E-2</v>
      </c>
      <c r="T51" s="110">
        <f ca="1"/>
        <v>0</v>
      </c>
      <c r="U51" s="110">
        <f ca="1"/>
        <v>1</v>
      </c>
      <c r="V51" s="110" t="str">
        <f ca="1"/>
        <v>KRW</v>
      </c>
      <c r="W51" s="110" t="str">
        <f ca="1"/>
        <v>N</v>
      </c>
      <c r="X51" s="110">
        <f ca="1"/>
        <v>3.2554383882491753E-2</v>
      </c>
      <c r="Y51" s="110" t="e">
        <f ca="1"/>
        <v>#N/A</v>
      </c>
      <c r="Z51" s="110" t="e">
        <f ca="1"/>
        <v>#N/A</v>
      </c>
    </row>
    <row r="52" spans="5:26" ht="12.65" customHeight="1" x14ac:dyDescent="0.25">
      <c r="E52" s="110" t="str">
        <f ca="1"/>
        <v>Amount</v>
      </c>
      <c r="F52" s="111">
        <f ca="1"/>
        <v>45908</v>
      </c>
      <c r="G52" s="111">
        <f ca="1"/>
        <v>45910</v>
      </c>
      <c r="H52" s="111">
        <f ca="1"/>
        <v>46001</v>
      </c>
      <c r="I52" s="111">
        <f ca="1"/>
        <v>46001</v>
      </c>
      <c r="J52" s="110">
        <f ca="1"/>
        <v>0.24931506849315069</v>
      </c>
      <c r="K52" s="110">
        <f ca="1"/>
        <v>91</v>
      </c>
      <c r="L52" s="112">
        <f ca="1"/>
        <v>-7035708.5502168341</v>
      </c>
      <c r="M52" s="112">
        <f ca="1"/>
        <v>-7035708.5502168341</v>
      </c>
      <c r="N52" s="112">
        <f ca="1"/>
        <v>-7344626.2051863987</v>
      </c>
      <c r="O52" s="112">
        <f ca="1"/>
        <v>-7344626.2051863987</v>
      </c>
      <c r="P52" s="110">
        <f ca="1"/>
        <v>0.95793963554586037</v>
      </c>
      <c r="Q52" s="110">
        <f ca="1"/>
        <v>1</v>
      </c>
      <c r="R52" s="110">
        <f ca="1"/>
        <v>1000000000</v>
      </c>
      <c r="S52" s="110">
        <f ca="1"/>
        <v>2.9459214998824562E-2</v>
      </c>
      <c r="T52" s="110">
        <f ca="1"/>
        <v>0</v>
      </c>
      <c r="U52" s="110">
        <f ca="1"/>
        <v>1</v>
      </c>
      <c r="V52" s="110" t="str">
        <f ca="1"/>
        <v>KRW</v>
      </c>
      <c r="W52" s="110" t="str">
        <f ca="1"/>
        <v>N</v>
      </c>
      <c r="X52" s="110">
        <f ca="1"/>
        <v>2.9459214998824562E-2</v>
      </c>
      <c r="Y52" s="110" t="e">
        <f ca="1"/>
        <v>#N/A</v>
      </c>
      <c r="Z52" s="110" t="e">
        <f ca="1"/>
        <v>#N/A</v>
      </c>
    </row>
    <row r="53" spans="5:26" ht="12.65" customHeight="1" x14ac:dyDescent="0.25">
      <c r="E53" s="110" t="str">
        <f ca="1"/>
        <v>Amount</v>
      </c>
      <c r="F53" s="111">
        <f ca="1"/>
        <v>45999</v>
      </c>
      <c r="G53" s="111">
        <f ca="1"/>
        <v>46001</v>
      </c>
      <c r="H53" s="111">
        <f ca="1"/>
        <v>46091</v>
      </c>
      <c r="I53" s="111">
        <f ca="1"/>
        <v>46091</v>
      </c>
      <c r="J53" s="110">
        <f ca="1"/>
        <v>0.24657534246575341</v>
      </c>
      <c r="K53" s="110">
        <f ca="1"/>
        <v>90</v>
      </c>
      <c r="L53" s="112">
        <f ca="1"/>
        <v>-6858698.5288111679</v>
      </c>
      <c r="M53" s="112">
        <f ca="1"/>
        <v>-6858698.5288111679</v>
      </c>
      <c r="N53" s="112">
        <f ca="1"/>
        <v>-7212197.470513179</v>
      </c>
      <c r="O53" s="112">
        <f ca="1"/>
        <v>-7212197.470513179</v>
      </c>
      <c r="P53" s="110">
        <f ca="1"/>
        <v>0.95098595911339379</v>
      </c>
      <c r="Q53" s="110">
        <f ca="1"/>
        <v>1</v>
      </c>
      <c r="R53" s="110">
        <f ca="1"/>
        <v>1000000000</v>
      </c>
      <c r="S53" s="110">
        <f ca="1"/>
        <v>2.9249467519303449E-2</v>
      </c>
      <c r="T53" s="110">
        <f ca="1"/>
        <v>0</v>
      </c>
      <c r="U53" s="110">
        <f ca="1"/>
        <v>1</v>
      </c>
      <c r="V53" s="110" t="str">
        <f ca="1"/>
        <v>KRW</v>
      </c>
      <c r="W53" s="110" t="str">
        <f ca="1"/>
        <v>N</v>
      </c>
      <c r="X53" s="110">
        <f ca="1"/>
        <v>2.9249467519303449E-2</v>
      </c>
      <c r="Y53" s="110" t="e">
        <f ca="1"/>
        <v>#N/A</v>
      </c>
      <c r="Z53" s="110" t="e">
        <f ca="1"/>
        <v>#N/A</v>
      </c>
    </row>
    <row r="54" spans="5:26" ht="12.65" customHeight="1" x14ac:dyDescent="0.25">
      <c r="E54" s="110" t="str">
        <f ca="1"/>
        <v>Amount</v>
      </c>
      <c r="F54" s="111">
        <f ca="1"/>
        <v>46087</v>
      </c>
      <c r="G54" s="111">
        <f ca="1"/>
        <v>46091</v>
      </c>
      <c r="H54" s="111">
        <f ca="1"/>
        <v>46183</v>
      </c>
      <c r="I54" s="111">
        <f ca="1"/>
        <v>46183</v>
      </c>
      <c r="J54" s="110">
        <f ca="1"/>
        <v>0.25205479452054796</v>
      </c>
      <c r="K54" s="110">
        <f ca="1"/>
        <v>92</v>
      </c>
      <c r="L54" s="112">
        <f ca="1"/>
        <v>-6959093.6654347545</v>
      </c>
      <c r="M54" s="112">
        <f ca="1"/>
        <v>-6959093.6654347545</v>
      </c>
      <c r="N54" s="112">
        <f ca="1"/>
        <v>-7372468.5254134722</v>
      </c>
      <c r="O54" s="112">
        <f ca="1"/>
        <v>-7372468.5254134722</v>
      </c>
      <c r="P54" s="110">
        <f ca="1"/>
        <v>0.94392992543084009</v>
      </c>
      <c r="Q54" s="110">
        <f ca="1"/>
        <v>1</v>
      </c>
      <c r="R54" s="110">
        <f ca="1"/>
        <v>1000000000</v>
      </c>
      <c r="S54" s="110">
        <f ca="1"/>
        <v>2.9249467519303452E-2</v>
      </c>
      <c r="T54" s="110">
        <f ca="1"/>
        <v>0</v>
      </c>
      <c r="U54" s="110">
        <f ca="1"/>
        <v>1</v>
      </c>
      <c r="V54" s="110" t="str">
        <f ca="1"/>
        <v>KRW</v>
      </c>
      <c r="W54" s="110" t="str">
        <f ca="1"/>
        <v>N</v>
      </c>
      <c r="X54" s="110">
        <f ca="1"/>
        <v>2.9249467519303452E-2</v>
      </c>
      <c r="Y54" s="110" t="e">
        <f ca="1"/>
        <v>#N/A</v>
      </c>
      <c r="Z54" s="110" t="e">
        <f ca="1"/>
        <v>#N/A</v>
      </c>
    </row>
    <row r="55" spans="5:26" ht="12.65" customHeight="1" x14ac:dyDescent="0.25">
      <c r="E55" s="110" t="str">
        <f ca="1"/>
        <v>Amount</v>
      </c>
      <c r="F55" s="111">
        <f ca="1"/>
        <v>46181</v>
      </c>
      <c r="G55" s="111">
        <f ca="1"/>
        <v>46183</v>
      </c>
      <c r="H55" s="111">
        <f ca="1"/>
        <v>46275</v>
      </c>
      <c r="I55" s="111">
        <f ca="1"/>
        <v>46275</v>
      </c>
      <c r="J55" s="110">
        <f ca="1"/>
        <v>0.25205479452054796</v>
      </c>
      <c r="K55" s="110">
        <f ca="1"/>
        <v>92</v>
      </c>
      <c r="L55" s="112">
        <f ca="1"/>
        <v>-6907459.255028598</v>
      </c>
      <c r="M55" s="112">
        <f ca="1"/>
        <v>-6907459.255028598</v>
      </c>
      <c r="N55" s="112">
        <f ca="1"/>
        <v>-7372468.5254134722</v>
      </c>
      <c r="O55" s="112">
        <f ca="1"/>
        <v>-7372468.5254134722</v>
      </c>
      <c r="P55" s="110">
        <f ca="1"/>
        <v>0.93692624542485992</v>
      </c>
      <c r="Q55" s="110">
        <f ca="1"/>
        <v>1</v>
      </c>
      <c r="R55" s="110">
        <f ca="1"/>
        <v>1000000000</v>
      </c>
      <c r="S55" s="110">
        <f ca="1"/>
        <v>2.9249467519303449E-2</v>
      </c>
      <c r="T55" s="110">
        <f ca="1"/>
        <v>0</v>
      </c>
      <c r="U55" s="110">
        <f ca="1"/>
        <v>1</v>
      </c>
      <c r="V55" s="110" t="str">
        <f ca="1"/>
        <v>KRW</v>
      </c>
      <c r="W55" s="110" t="str">
        <f ca="1"/>
        <v>N</v>
      </c>
      <c r="X55" s="110">
        <f ca="1"/>
        <v>2.9249467519303449E-2</v>
      </c>
      <c r="Y55" s="110" t="e">
        <f ca="1"/>
        <v>#N/A</v>
      </c>
      <c r="Z55" s="110" t="e">
        <f ca="1"/>
        <v>#N/A</v>
      </c>
    </row>
    <row r="56" spans="5:26" ht="12.65" customHeight="1" x14ac:dyDescent="0.25">
      <c r="E56" s="110" t="str">
        <f ca="1"/>
        <v>Amount</v>
      </c>
      <c r="F56" s="111">
        <f ca="1"/>
        <v>46273</v>
      </c>
      <c r="G56" s="111">
        <f ca="1"/>
        <v>46275</v>
      </c>
      <c r="H56" s="111">
        <f ca="1"/>
        <v>46366</v>
      </c>
      <c r="I56" s="111">
        <f ca="1"/>
        <v>46366</v>
      </c>
      <c r="J56" s="110">
        <f ca="1"/>
        <v>0.24931506849315069</v>
      </c>
      <c r="K56" s="110">
        <f ca="1"/>
        <v>91</v>
      </c>
      <c r="L56" s="112">
        <f ca="1"/>
        <v>-6361864.3349317312</v>
      </c>
      <c r="M56" s="112">
        <f ca="1"/>
        <v>-6361864.3349317312</v>
      </c>
      <c r="N56" s="112">
        <f ca="1"/>
        <v>-6837214.7002709759</v>
      </c>
      <c r="O56" s="112">
        <f ca="1"/>
        <v>-6837214.7002709759</v>
      </c>
      <c r="P56" s="110">
        <f ca="1"/>
        <v>0.93047602186305411</v>
      </c>
      <c r="Q56" s="110">
        <f ca="1"/>
        <v>1</v>
      </c>
      <c r="R56" s="110">
        <f ca="1"/>
        <v>1000000000</v>
      </c>
      <c r="S56" s="110">
        <f ca="1"/>
        <v>2.7423993028559409E-2</v>
      </c>
      <c r="T56" s="110">
        <f ca="1"/>
        <v>0</v>
      </c>
      <c r="U56" s="110">
        <f ca="1"/>
        <v>1</v>
      </c>
      <c r="V56" s="110" t="str">
        <f ca="1"/>
        <v>KRW</v>
      </c>
      <c r="W56" s="110" t="str">
        <f ca="1"/>
        <v>N</v>
      </c>
      <c r="X56" s="110">
        <f ca="1"/>
        <v>2.7423993028559409E-2</v>
      </c>
      <c r="Y56" s="110" t="e">
        <f ca="1"/>
        <v>#N/A</v>
      </c>
      <c r="Z56" s="110" t="e">
        <f ca="1"/>
        <v>#N/A</v>
      </c>
    </row>
    <row r="57" spans="5:26" ht="12.65" customHeight="1" x14ac:dyDescent="0.25">
      <c r="E57" s="110" t="str">
        <f ca="1"/>
        <v>Amount</v>
      </c>
      <c r="F57" s="111">
        <f ca="1"/>
        <v>46364</v>
      </c>
      <c r="G57" s="111">
        <f ca="1"/>
        <v>46366</v>
      </c>
      <c r="H57" s="111">
        <f ca="1"/>
        <v>46456</v>
      </c>
      <c r="I57" s="111">
        <f ca="1"/>
        <v>46456</v>
      </c>
      <c r="J57" s="110">
        <f ca="1"/>
        <v>0.24657534246575341</v>
      </c>
      <c r="K57" s="110">
        <f ca="1"/>
        <v>90</v>
      </c>
      <c r="L57" s="112">
        <f ca="1"/>
        <v>-6219954.9333099071</v>
      </c>
      <c r="M57" s="112">
        <f ca="1"/>
        <v>-6219954.9333099071</v>
      </c>
      <c r="N57" s="112">
        <f ca="1"/>
        <v>-6730315.2998627704</v>
      </c>
      <c r="O57" s="112">
        <f ca="1"/>
        <v>-6730315.2998627704</v>
      </c>
      <c r="P57" s="110">
        <f ca="1"/>
        <v>0.92416991718600916</v>
      </c>
      <c r="Q57" s="110">
        <f ca="1"/>
        <v>1</v>
      </c>
      <c r="R57" s="110">
        <f ca="1"/>
        <v>1000000000</v>
      </c>
      <c r="S57" s="110">
        <f ca="1"/>
        <v>2.7295167604999015E-2</v>
      </c>
      <c r="T57" s="110">
        <f ca="1"/>
        <v>0</v>
      </c>
      <c r="U57" s="110">
        <f ca="1"/>
        <v>1</v>
      </c>
      <c r="V57" s="110" t="str">
        <f ca="1"/>
        <v>KRW</v>
      </c>
      <c r="W57" s="110" t="str">
        <f ca="1"/>
        <v>N</v>
      </c>
      <c r="X57" s="110">
        <f ca="1"/>
        <v>2.7295167604999015E-2</v>
      </c>
      <c r="Y57" s="110" t="e">
        <f ca="1"/>
        <v>#N/A</v>
      </c>
      <c r="Z57" s="110" t="e">
        <f ca="1"/>
        <v>#N/A</v>
      </c>
    </row>
    <row r="58" spans="5:26" ht="12.65" customHeight="1" x14ac:dyDescent="0.25">
      <c r="E58" s="110" t="str">
        <f ca="1"/>
        <v>Amount</v>
      </c>
      <c r="F58" s="111">
        <f ca="1"/>
        <v>46454</v>
      </c>
      <c r="G58" s="111">
        <f ca="1"/>
        <v>46456</v>
      </c>
      <c r="H58" s="111">
        <f ca="1"/>
        <v>46548</v>
      </c>
      <c r="I58" s="111">
        <f ca="1"/>
        <v>46548</v>
      </c>
      <c r="J58" s="110">
        <f ca="1"/>
        <v>0.25205479452054796</v>
      </c>
      <c r="K58" s="110">
        <f ca="1"/>
        <v>92</v>
      </c>
      <c r="L58" s="112">
        <f ca="1"/>
        <v>-6314130.7005560864</v>
      </c>
      <c r="M58" s="112">
        <f ca="1"/>
        <v>-6314130.7005560864</v>
      </c>
      <c r="N58" s="112">
        <f ca="1"/>
        <v>-6879877.8620819449</v>
      </c>
      <c r="O58" s="112">
        <f ca="1"/>
        <v>-6879877.8620819449</v>
      </c>
      <c r="P58" s="110">
        <f ca="1"/>
        <v>0.9177678480828938</v>
      </c>
      <c r="Q58" s="110">
        <f ca="1"/>
        <v>1</v>
      </c>
      <c r="R58" s="110">
        <f ca="1"/>
        <v>1000000000</v>
      </c>
      <c r="S58" s="110">
        <f ca="1"/>
        <v>2.7295167604999015E-2</v>
      </c>
      <c r="T58" s="110">
        <f ca="1"/>
        <v>0</v>
      </c>
      <c r="U58" s="110">
        <f ca="1"/>
        <v>1</v>
      </c>
      <c r="V58" s="110" t="str">
        <f ca="1"/>
        <v>KRW</v>
      </c>
      <c r="W58" s="110" t="str">
        <f ca="1"/>
        <v>N</v>
      </c>
      <c r="X58" s="110">
        <f ca="1"/>
        <v>2.7295167604999015E-2</v>
      </c>
      <c r="Y58" s="110" t="e">
        <f ca="1"/>
        <v>#N/A</v>
      </c>
      <c r="Z58" s="110" t="e">
        <f ca="1"/>
        <v>#N/A</v>
      </c>
    </row>
    <row r="59" spans="5:26" ht="12.65" customHeight="1" x14ac:dyDescent="0.25">
      <c r="E59" s="110" t="str">
        <f ca="1"/>
        <v>Amount</v>
      </c>
      <c r="F59" s="111">
        <f ca="1"/>
        <v>46546</v>
      </c>
      <c r="G59" s="111">
        <f ca="1"/>
        <v>46548</v>
      </c>
      <c r="H59" s="111">
        <f ca="1"/>
        <v>46640</v>
      </c>
      <c r="I59" s="111">
        <f ca="1"/>
        <v>46640</v>
      </c>
      <c r="J59" s="110">
        <f ca="1"/>
        <v>0.25205479452054796</v>
      </c>
      <c r="K59" s="110">
        <f ca="1"/>
        <v>92</v>
      </c>
      <c r="L59" s="112">
        <f ca="1"/>
        <v>-6270390.3663171893</v>
      </c>
      <c r="M59" s="112">
        <f ca="1"/>
        <v>-6270390.3663171893</v>
      </c>
      <c r="N59" s="112">
        <f ca="1"/>
        <v>-6879877.8620817214</v>
      </c>
      <c r="O59" s="112">
        <f ca="1"/>
        <v>-6879877.8620817214</v>
      </c>
      <c r="P59" s="110">
        <f ca="1"/>
        <v>0.91141012849607295</v>
      </c>
      <c r="Q59" s="110">
        <f ca="1"/>
        <v>1</v>
      </c>
      <c r="R59" s="110">
        <f ca="1"/>
        <v>1000000000</v>
      </c>
      <c r="S59" s="110">
        <f ca="1"/>
        <v>2.7295167604998137E-2</v>
      </c>
      <c r="T59" s="110">
        <f ca="1"/>
        <v>0</v>
      </c>
      <c r="U59" s="110">
        <f ca="1"/>
        <v>1</v>
      </c>
      <c r="V59" s="110" t="str">
        <f ca="1"/>
        <v>KRW</v>
      </c>
      <c r="W59" s="110" t="str">
        <f ca="1"/>
        <v>N</v>
      </c>
      <c r="X59" s="110">
        <f ca="1"/>
        <v>2.7295167604998137E-2</v>
      </c>
      <c r="Y59" s="110" t="e">
        <f ca="1"/>
        <v>#N/A</v>
      </c>
      <c r="Z59" s="110" t="e">
        <f ca="1"/>
        <v>#N/A</v>
      </c>
    </row>
    <row r="60" spans="5:26" ht="12.65" customHeight="1" x14ac:dyDescent="0.25">
      <c r="E60" s="110" t="str">
        <f ca="1"/>
        <v>Amount</v>
      </c>
      <c r="F60" s="111">
        <f ca="1"/>
        <v>46638</v>
      </c>
      <c r="G60" s="111">
        <f ca="1"/>
        <v>46640</v>
      </c>
      <c r="H60" s="111">
        <f ca="1"/>
        <v>46731</v>
      </c>
      <c r="I60" s="111">
        <f ca="1"/>
        <v>46731</v>
      </c>
      <c r="J60" s="110">
        <f ca="1"/>
        <v>0.24931506849315069</v>
      </c>
      <c r="K60" s="110">
        <f ca="1"/>
        <v>91</v>
      </c>
      <c r="L60" s="112">
        <f ca="1"/>
        <v>-6467391.5490653086</v>
      </c>
      <c r="M60" s="112">
        <f ca="1"/>
        <v>-6467391.5490653086</v>
      </c>
      <c r="N60" s="112">
        <f ca="1"/>
        <v>-7147450.6661090823</v>
      </c>
      <c r="O60" s="112">
        <f ca="1"/>
        <v>-7147450.6661090823</v>
      </c>
      <c r="P60" s="110">
        <f ca="1"/>
        <v>0.90485291206438179</v>
      </c>
      <c r="Q60" s="110">
        <f ca="1"/>
        <v>1</v>
      </c>
      <c r="R60" s="110">
        <f ca="1"/>
        <v>1000000000</v>
      </c>
      <c r="S60" s="110">
        <f ca="1"/>
        <v>2.8668346078349612E-2</v>
      </c>
      <c r="T60" s="110">
        <f ca="1"/>
        <v>0</v>
      </c>
      <c r="U60" s="110">
        <f ca="1"/>
        <v>1</v>
      </c>
      <c r="V60" s="110" t="str">
        <f ca="1"/>
        <v>KRW</v>
      </c>
      <c r="W60" s="110" t="str">
        <f ca="1"/>
        <v>N</v>
      </c>
      <c r="X60" s="110">
        <f ca="1"/>
        <v>2.8668346078349612E-2</v>
      </c>
      <c r="Y60" s="110" t="e">
        <f ca="1"/>
        <v>#N/A</v>
      </c>
      <c r="Z60" s="110" t="e">
        <f ca="1"/>
        <v>#N/A</v>
      </c>
    </row>
    <row r="61" spans="5:26" ht="12.65" customHeight="1" x14ac:dyDescent="0.25">
      <c r="E61" s="110" t="str">
        <f ca="1"/>
        <v>Amount</v>
      </c>
      <c r="F61" s="111">
        <f ca="1"/>
        <v>46729</v>
      </c>
      <c r="G61" s="111">
        <f ca="1"/>
        <v>46731</v>
      </c>
      <c r="H61" s="111">
        <f ca="1"/>
        <v>46822</v>
      </c>
      <c r="I61" s="111">
        <f ca="1"/>
        <v>46822</v>
      </c>
      <c r="J61" s="110">
        <f ca="1"/>
        <v>0.24931506849315069</v>
      </c>
      <c r="K61" s="110">
        <f ca="1"/>
        <v>91</v>
      </c>
      <c r="L61" s="112">
        <f ca="1"/>
        <v>-6446310.2665836867</v>
      </c>
      <c r="M61" s="112">
        <f ca="1"/>
        <v>-6446310.2665836867</v>
      </c>
      <c r="N61" s="112">
        <f ca="1"/>
        <v>-7175985.4999296097</v>
      </c>
      <c r="O61" s="112">
        <f ca="1"/>
        <v>-7175985.4999296097</v>
      </c>
      <c r="P61" s="110">
        <f ca="1"/>
        <v>0.89831706971076231</v>
      </c>
      <c r="Q61" s="110">
        <f ca="1"/>
        <v>1</v>
      </c>
      <c r="R61" s="110">
        <f ca="1"/>
        <v>1000000000</v>
      </c>
      <c r="S61" s="110">
        <f ca="1"/>
        <v>2.8782798983234149E-2</v>
      </c>
      <c r="T61" s="110">
        <f ca="1"/>
        <v>0</v>
      </c>
      <c r="U61" s="110">
        <f ca="1"/>
        <v>1</v>
      </c>
      <c r="V61" s="110" t="str">
        <f ca="1"/>
        <v>KRW</v>
      </c>
      <c r="W61" s="110" t="str">
        <f ca="1"/>
        <v>N</v>
      </c>
      <c r="X61" s="110">
        <f ca="1"/>
        <v>2.8782798983234149E-2</v>
      </c>
      <c r="Y61" s="110" t="e">
        <f ca="1"/>
        <v>#N/A</v>
      </c>
      <c r="Z61" s="110" t="e">
        <f ca="1"/>
        <v>#N/A</v>
      </c>
    </row>
    <row r="62" spans="5:26" ht="12.65" customHeight="1" x14ac:dyDescent="0.25">
      <c r="E62" s="110" t="str">
        <f ca="1"/>
        <v>Amount</v>
      </c>
      <c r="F62" s="111">
        <f ca="1"/>
        <v>46820</v>
      </c>
      <c r="G62" s="111">
        <f ca="1"/>
        <v>46822</v>
      </c>
      <c r="H62" s="111">
        <f ca="1"/>
        <v>46916</v>
      </c>
      <c r="I62" s="111">
        <f ca="1"/>
        <v>46916</v>
      </c>
      <c r="J62" s="110">
        <f ca="1"/>
        <v>0.25753424657534246</v>
      </c>
      <c r="K62" s="110">
        <f ca="1"/>
        <v>94</v>
      </c>
      <c r="L62" s="112">
        <f ca="1"/>
        <v>-6609148.9308219384</v>
      </c>
      <c r="M62" s="112">
        <f ca="1"/>
        <v>-6609148.9308219384</v>
      </c>
      <c r="N62" s="112">
        <f ca="1"/>
        <v>-7412556.4504767386</v>
      </c>
      <c r="O62" s="112">
        <f ca="1"/>
        <v>-7412556.4504767386</v>
      </c>
      <c r="P62" s="110">
        <f ca="1"/>
        <v>0.89161532528995058</v>
      </c>
      <c r="Q62" s="110">
        <f ca="1"/>
        <v>1</v>
      </c>
      <c r="R62" s="110">
        <f ca="1"/>
        <v>1000000000</v>
      </c>
      <c r="S62" s="110">
        <f ca="1"/>
        <v>2.8782798983234149E-2</v>
      </c>
      <c r="T62" s="110">
        <f ca="1"/>
        <v>0</v>
      </c>
      <c r="U62" s="110">
        <f ca="1"/>
        <v>1</v>
      </c>
      <c r="V62" s="110" t="str">
        <f ca="1"/>
        <v>KRW</v>
      </c>
      <c r="W62" s="110" t="str">
        <f ca="1"/>
        <v>N</v>
      </c>
      <c r="X62" s="110">
        <f ca="1"/>
        <v>2.8782798983234149E-2</v>
      </c>
      <c r="Y62" s="110" t="e">
        <f ca="1"/>
        <v>#N/A</v>
      </c>
      <c r="Z62" s="110" t="e">
        <f ca="1"/>
        <v>#N/A</v>
      </c>
    </row>
    <row r="63" spans="5:26" ht="12.65" customHeight="1" x14ac:dyDescent="0.25">
      <c r="E63" s="110" t="str">
        <f ca="1"/>
        <v>Amount</v>
      </c>
      <c r="F63" s="111">
        <f ca="1"/>
        <v>46912</v>
      </c>
      <c r="G63" s="111">
        <f ca="1"/>
        <v>46916</v>
      </c>
      <c r="H63" s="111">
        <f ca="1"/>
        <v>47007</v>
      </c>
      <c r="I63" s="111">
        <f ca="1"/>
        <v>47007</v>
      </c>
      <c r="J63" s="110">
        <f ca="1"/>
        <v>0.24931506849315069</v>
      </c>
      <c r="K63" s="110">
        <f ca="1"/>
        <v>91</v>
      </c>
      <c r="L63" s="112">
        <f ca="1"/>
        <v>-6352003.6777546527</v>
      </c>
      <c r="M63" s="112">
        <f ca="1"/>
        <v>-6352003.6777546527</v>
      </c>
      <c r="N63" s="112">
        <f ca="1"/>
        <v>-7175985.4999296078</v>
      </c>
      <c r="O63" s="112">
        <f ca="1"/>
        <v>-7175985.4999296078</v>
      </c>
      <c r="P63" s="110">
        <f ca="1"/>
        <v>0.88517509933889382</v>
      </c>
      <c r="Q63" s="110">
        <f ca="1"/>
        <v>1</v>
      </c>
      <c r="R63" s="110">
        <f ca="1"/>
        <v>1000000000</v>
      </c>
      <c r="S63" s="110">
        <f ca="1"/>
        <v>2.8782798983234145E-2</v>
      </c>
      <c r="T63" s="110">
        <f ca="1"/>
        <v>0</v>
      </c>
      <c r="U63" s="110">
        <f ca="1"/>
        <v>1</v>
      </c>
      <c r="V63" s="110" t="str">
        <f ca="1"/>
        <v>KRW</v>
      </c>
      <c r="W63" s="110" t="str">
        <f ca="1"/>
        <v>N</v>
      </c>
      <c r="X63" s="110">
        <f ca="1"/>
        <v>2.8782798983234145E-2</v>
      </c>
      <c r="Y63" s="110" t="e">
        <f ca="1"/>
        <v>#N/A</v>
      </c>
      <c r="Z63" s="110" t="e">
        <f ca="1"/>
        <v>#N/A</v>
      </c>
    </row>
    <row r="64" spans="5:26" ht="12.65" customHeight="1" x14ac:dyDescent="0.25">
      <c r="E64" s="110" t="str">
        <f ca="1"/>
        <v>Amount</v>
      </c>
      <c r="F64" s="111">
        <f ca="1"/>
        <v>47003</v>
      </c>
      <c r="G64" s="111">
        <f ca="1"/>
        <v>47007</v>
      </c>
      <c r="H64" s="111">
        <f ca="1"/>
        <v>47098</v>
      </c>
      <c r="I64" s="111">
        <f ca="1"/>
        <v>47098</v>
      </c>
      <c r="J64" s="110">
        <f ca="1"/>
        <v>0.24931506849315069</v>
      </c>
      <c r="K64" s="110">
        <f ca="1"/>
        <v>91</v>
      </c>
      <c r="L64" s="112">
        <f ca="1"/>
        <v>-6102134.2165172929</v>
      </c>
      <c r="M64" s="112">
        <f ca="1"/>
        <v>-6102134.2165172929</v>
      </c>
      <c r="N64" s="112">
        <f ca="1"/>
        <v>-6942225.304589388</v>
      </c>
      <c r="O64" s="112">
        <f ca="1"/>
        <v>-6942225.304589388</v>
      </c>
      <c r="P64" s="110">
        <f ca="1"/>
        <v>0.87898821325825816</v>
      </c>
      <c r="Q64" s="110">
        <f ca="1"/>
        <v>1</v>
      </c>
      <c r="R64" s="110">
        <f ca="1"/>
        <v>1000000000</v>
      </c>
      <c r="S64" s="110">
        <f ca="1"/>
        <v>2.7845189408517872E-2</v>
      </c>
      <c r="T64" s="110">
        <f ca="1"/>
        <v>0</v>
      </c>
      <c r="U64" s="110">
        <f ca="1"/>
        <v>1</v>
      </c>
      <c r="V64" s="110" t="str">
        <f ca="1"/>
        <v>KRW</v>
      </c>
      <c r="W64" s="110" t="str">
        <f ca="1"/>
        <v>N</v>
      </c>
      <c r="X64" s="110">
        <f ca="1"/>
        <v>2.7845189408517872E-2</v>
      </c>
      <c r="Y64" s="110" t="e">
        <f ca="1"/>
        <v>#N/A</v>
      </c>
      <c r="Z64" s="110" t="e">
        <f ca="1"/>
        <v>#N/A</v>
      </c>
    </row>
    <row r="65" spans="5:26" ht="12.65" customHeight="1" x14ac:dyDescent="0.25">
      <c r="E65" s="110" t="str">
        <f ca="1"/>
        <v>Amount</v>
      </c>
      <c r="F65" s="111">
        <f ca="1"/>
        <v>47094</v>
      </c>
      <c r="G65" s="111">
        <f ca="1"/>
        <v>47098</v>
      </c>
      <c r="H65" s="111">
        <f ca="1"/>
        <v>47189</v>
      </c>
      <c r="I65" s="111">
        <f ca="1"/>
        <v>47189</v>
      </c>
      <c r="J65" s="110">
        <f ca="1"/>
        <v>0.24931506849315069</v>
      </c>
      <c r="K65" s="110">
        <f ca="1"/>
        <v>91</v>
      </c>
      <c r="L65" s="112">
        <f ca="1"/>
        <v>-6052577.2800555034</v>
      </c>
      <c r="M65" s="112">
        <f ca="1"/>
        <v>-6052577.2800555034</v>
      </c>
      <c r="N65" s="112">
        <f ca="1"/>
        <v>-6934257.176600514</v>
      </c>
      <c r="O65" s="112">
        <f ca="1"/>
        <v>-6934257.176600514</v>
      </c>
      <c r="P65" s="110">
        <f ca="1"/>
        <v>0.87285157240486866</v>
      </c>
      <c r="Q65" s="110">
        <f ca="1"/>
        <v>1</v>
      </c>
      <c r="R65" s="110">
        <f ca="1"/>
        <v>1000000000</v>
      </c>
      <c r="S65" s="110">
        <f ca="1"/>
        <v>2.7813229334716347E-2</v>
      </c>
      <c r="T65" s="110">
        <f ca="1"/>
        <v>0</v>
      </c>
      <c r="U65" s="110">
        <f ca="1"/>
        <v>1</v>
      </c>
      <c r="V65" s="110" t="str">
        <f ca="1"/>
        <v>KRW</v>
      </c>
      <c r="W65" s="110" t="str">
        <f ca="1"/>
        <v>N</v>
      </c>
      <c r="X65" s="110">
        <f ca="1"/>
        <v>2.7813229334716347E-2</v>
      </c>
      <c r="Y65" s="110" t="e">
        <f ca="1"/>
        <v>#N/A</v>
      </c>
      <c r="Z65" s="110" t="e">
        <f ca="1"/>
        <v>#N/A</v>
      </c>
    </row>
    <row r="66" spans="5:26" ht="12.65" customHeight="1" x14ac:dyDescent="0.25">
      <c r="E66" s="110" t="str">
        <f ca="1"/>
        <v>Amount</v>
      </c>
      <c r="F66" s="111">
        <f ca="1"/>
        <v>47185</v>
      </c>
      <c r="G66" s="111">
        <f ca="1"/>
        <v>47189</v>
      </c>
      <c r="H66" s="111">
        <f ca="1"/>
        <v>47280</v>
      </c>
      <c r="I66" s="111">
        <f ca="1"/>
        <v>47280</v>
      </c>
      <c r="J66" s="110">
        <f ca="1"/>
        <v>0.24931506849315069</v>
      </c>
      <c r="K66" s="110">
        <f ca="1"/>
        <v>91</v>
      </c>
      <c r="L66" s="112">
        <f ca="1"/>
        <v>-6010321.3175241761</v>
      </c>
      <c r="M66" s="112">
        <f ca="1"/>
        <v>-6010321.3175241761</v>
      </c>
      <c r="N66" s="112">
        <f ca="1"/>
        <v>-6934257.1766007338</v>
      </c>
      <c r="O66" s="112">
        <f ca="1"/>
        <v>-6934257.1766007338</v>
      </c>
      <c r="P66" s="110">
        <f ca="1"/>
        <v>0.866757774402379</v>
      </c>
      <c r="Q66" s="110">
        <f ca="1"/>
        <v>1</v>
      </c>
      <c r="R66" s="110">
        <f ca="1"/>
        <v>1000000000</v>
      </c>
      <c r="S66" s="110">
        <f ca="1"/>
        <v>2.7813229334717225E-2</v>
      </c>
      <c r="T66" s="110">
        <f ca="1"/>
        <v>0</v>
      </c>
      <c r="U66" s="110">
        <f ca="1"/>
        <v>1</v>
      </c>
      <c r="V66" s="110" t="str">
        <f ca="1"/>
        <v>KRW</v>
      </c>
      <c r="W66" s="110" t="str">
        <f ca="1"/>
        <v>N</v>
      </c>
      <c r="X66" s="110">
        <f ca="1"/>
        <v>2.7813229334717225E-2</v>
      </c>
      <c r="Y66" s="110" t="e">
        <f ca="1"/>
        <v>#N/A</v>
      </c>
      <c r="Z66" s="110" t="e">
        <f ca="1"/>
        <v>#N/A</v>
      </c>
    </row>
    <row r="67" spans="5:26" ht="12.65" customHeight="1" x14ac:dyDescent="0.25">
      <c r="E67" s="110" t="str">
        <f ca="1"/>
        <v>Amount</v>
      </c>
      <c r="F67" s="111">
        <f ca="1"/>
        <v>47276</v>
      </c>
      <c r="G67" s="111">
        <f ca="1"/>
        <v>47280</v>
      </c>
      <c r="H67" s="111">
        <f ca="1"/>
        <v>47371</v>
      </c>
      <c r="I67" s="111">
        <f ca="1"/>
        <v>47371</v>
      </c>
      <c r="J67" s="110">
        <f ca="1"/>
        <v>0.24931506849315069</v>
      </c>
      <c r="K67" s="110">
        <f ca="1"/>
        <v>91</v>
      </c>
      <c r="L67" s="112">
        <f ca="1"/>
        <v>-5968360.3642565962</v>
      </c>
      <c r="M67" s="112">
        <f ca="1"/>
        <v>-5968360.3642565962</v>
      </c>
      <c r="N67" s="112">
        <f ca="1"/>
        <v>-6934257.176600513</v>
      </c>
      <c r="O67" s="112">
        <f ca="1"/>
        <v>-6934257.176600513</v>
      </c>
      <c r="P67" s="110">
        <f ca="1"/>
        <v>0.86070652014417448</v>
      </c>
      <c r="Q67" s="110">
        <f ca="1"/>
        <v>1</v>
      </c>
      <c r="R67" s="110">
        <f ca="1"/>
        <v>1000000000</v>
      </c>
      <c r="S67" s="110">
        <f ca="1"/>
        <v>2.781322933471635E-2</v>
      </c>
      <c r="T67" s="110">
        <f ca="1"/>
        <v>0</v>
      </c>
      <c r="U67" s="110">
        <f ca="1"/>
        <v>1</v>
      </c>
      <c r="V67" s="110" t="str">
        <f ca="1"/>
        <v>KRW</v>
      </c>
      <c r="W67" s="110" t="str">
        <f ca="1"/>
        <v>N</v>
      </c>
      <c r="X67" s="110">
        <f ca="1"/>
        <v>2.781322933471635E-2</v>
      </c>
      <c r="Y67" s="110" t="e">
        <f ca="1"/>
        <v>#N/A</v>
      </c>
      <c r="Z67" s="110" t="e">
        <f ca="1"/>
        <v>#N/A</v>
      </c>
    </row>
    <row r="68" spans="5:26" ht="12.65" customHeight="1" x14ac:dyDescent="0.25">
      <c r="E68" s="110" t="str">
        <f ca="1"/>
        <v>Amount</v>
      </c>
      <c r="F68" s="111">
        <f ca="1"/>
        <v>47367</v>
      </c>
      <c r="G68" s="111">
        <f ca="1"/>
        <v>47371</v>
      </c>
      <c r="H68" s="111">
        <f ca="1"/>
        <v>47462</v>
      </c>
      <c r="I68" s="111">
        <f ca="1"/>
        <v>47462</v>
      </c>
      <c r="J68" s="110">
        <f ca="1"/>
        <v>0.24931506849315069</v>
      </c>
      <c r="K68" s="110">
        <f ca="1"/>
        <v>91</v>
      </c>
      <c r="L68" s="112">
        <f ca="1"/>
        <v>-6203806.0824371371</v>
      </c>
      <c r="M68" s="112">
        <f ca="1"/>
        <v>-6203806.0824371371</v>
      </c>
      <c r="N68" s="112">
        <f ca="1"/>
        <v>-7260868.3455341458</v>
      </c>
      <c r="O68" s="112">
        <f ca="1"/>
        <v>-7260868.3455341458</v>
      </c>
      <c r="P68" s="110">
        <f ca="1"/>
        <v>0.85441655008837014</v>
      </c>
      <c r="Q68" s="110">
        <f ca="1"/>
        <v>1</v>
      </c>
      <c r="R68" s="110">
        <f ca="1"/>
        <v>1000000000</v>
      </c>
      <c r="S68" s="110">
        <f ca="1"/>
        <v>2.9123263144175422E-2</v>
      </c>
      <c r="T68" s="110">
        <f ca="1"/>
        <v>0</v>
      </c>
      <c r="U68" s="110">
        <f ca="1"/>
        <v>1</v>
      </c>
      <c r="V68" s="110" t="str">
        <f ca="1"/>
        <v>KRW</v>
      </c>
      <c r="W68" s="110" t="str">
        <f ca="1"/>
        <v>N</v>
      </c>
      <c r="X68" s="110">
        <f ca="1"/>
        <v>2.9123263144175422E-2</v>
      </c>
      <c r="Y68" s="110" t="e">
        <f ca="1"/>
        <v>#N/A</v>
      </c>
      <c r="Z68" s="110" t="e">
        <f ca="1"/>
        <v>#N/A</v>
      </c>
    </row>
    <row r="69" spans="5:26" ht="12.65" customHeight="1" x14ac:dyDescent="0.25">
      <c r="E69" s="110" t="str">
        <f ca="1"/>
        <v>Amount</v>
      </c>
      <c r="F69" s="111">
        <f ca="1"/>
        <v>47458</v>
      </c>
      <c r="G69" s="111">
        <f ca="1"/>
        <v>47462</v>
      </c>
      <c r="H69" s="111">
        <f ca="1"/>
        <v>47553</v>
      </c>
      <c r="I69" s="111">
        <f ca="1"/>
        <v>47553</v>
      </c>
      <c r="J69" s="110">
        <f ca="1"/>
        <v>0.24931506849315069</v>
      </c>
      <c r="K69" s="110">
        <f ca="1"/>
        <v>91</v>
      </c>
      <c r="L69" s="112">
        <f ca="1"/>
        <v>-6171114.7721580304</v>
      </c>
      <c r="M69" s="112">
        <f ca="1"/>
        <v>-6171114.7721580304</v>
      </c>
      <c r="N69" s="112">
        <f ca="1"/>
        <v>-7275887.5332461838</v>
      </c>
      <c r="O69" s="112">
        <f ca="1"/>
        <v>-7275887.5332461838</v>
      </c>
      <c r="P69" s="110">
        <f ca="1"/>
        <v>0.84815972538882112</v>
      </c>
      <c r="Q69" s="110">
        <f ca="1"/>
        <v>1</v>
      </c>
      <c r="R69" s="110">
        <f ca="1"/>
        <v>1000000000</v>
      </c>
      <c r="S69" s="110">
        <f ca="1"/>
        <v>2.9183504941042385E-2</v>
      </c>
      <c r="T69" s="110">
        <f ca="1"/>
        <v>0</v>
      </c>
      <c r="U69" s="110">
        <f ca="1"/>
        <v>1</v>
      </c>
      <c r="V69" s="110" t="str">
        <f ca="1"/>
        <v>KRW</v>
      </c>
      <c r="W69" s="110" t="str">
        <f ca="1"/>
        <v>N</v>
      </c>
      <c r="X69" s="110">
        <f ca="1"/>
        <v>2.9183504941042385E-2</v>
      </c>
      <c r="Y69" s="110" t="e">
        <f ca="1"/>
        <v>#N/A</v>
      </c>
      <c r="Z69" s="110" t="e">
        <f ca="1"/>
        <v>#N/A</v>
      </c>
    </row>
    <row r="70" spans="5:26" ht="12.65" customHeight="1" x14ac:dyDescent="0.25">
      <c r="E70" s="110" t="str">
        <f ca="1"/>
        <v>Amount</v>
      </c>
      <c r="F70" s="111">
        <f ca="1"/>
        <v>47549</v>
      </c>
      <c r="G70" s="111">
        <f ca="1"/>
        <v>47553</v>
      </c>
      <c r="H70" s="111">
        <f ca="1"/>
        <v>47644</v>
      </c>
      <c r="I70" s="111">
        <f ca="1"/>
        <v>47644</v>
      </c>
      <c r="J70" s="110">
        <f ca="1"/>
        <v>0.24931506849315069</v>
      </c>
      <c r="K70" s="110">
        <f ca="1"/>
        <v>91</v>
      </c>
      <c r="L70" s="112">
        <f ca="1"/>
        <v>-6125924.1876285085</v>
      </c>
      <c r="M70" s="112">
        <f ca="1"/>
        <v>-6125924.1876285085</v>
      </c>
      <c r="N70" s="112">
        <f ca="1"/>
        <v>-7275887.5332461838</v>
      </c>
      <c r="O70" s="112">
        <f ca="1"/>
        <v>-7275887.5332461838</v>
      </c>
      <c r="P70" s="110">
        <f ca="1"/>
        <v>0.84194871892080891</v>
      </c>
      <c r="Q70" s="110">
        <f ca="1"/>
        <v>1</v>
      </c>
      <c r="R70" s="110">
        <f ca="1"/>
        <v>1000000000</v>
      </c>
      <c r="S70" s="110">
        <f ca="1"/>
        <v>2.9183504941042385E-2</v>
      </c>
      <c r="T70" s="110">
        <f ca="1"/>
        <v>0</v>
      </c>
      <c r="U70" s="110">
        <f ca="1"/>
        <v>1</v>
      </c>
      <c r="V70" s="110" t="str">
        <f ca="1"/>
        <v>KRW</v>
      </c>
      <c r="W70" s="110" t="str">
        <f ca="1"/>
        <v>N</v>
      </c>
      <c r="X70" s="110">
        <f ca="1"/>
        <v>2.9183504941042385E-2</v>
      </c>
      <c r="Y70" s="110" t="e">
        <f ca="1"/>
        <v>#N/A</v>
      </c>
      <c r="Z70" s="110" t="e">
        <f ca="1"/>
        <v>#N/A</v>
      </c>
    </row>
    <row r="71" spans="5:26" ht="12.65" customHeight="1" x14ac:dyDescent="0.25">
      <c r="E71" s="110" t="str">
        <f ca="1"/>
        <v>Amount</v>
      </c>
      <c r="F71" s="111">
        <f ca="1"/>
        <v>47639</v>
      </c>
      <c r="G71" s="111">
        <f ca="1"/>
        <v>47644</v>
      </c>
      <c r="H71" s="111">
        <f ca="1"/>
        <v>47736</v>
      </c>
      <c r="I71" s="111">
        <f ca="1"/>
        <v>47736</v>
      </c>
      <c r="J71" s="110">
        <f ca="1"/>
        <v>0.25205479452054796</v>
      </c>
      <c r="K71" s="110">
        <f ca="1"/>
        <v>92</v>
      </c>
      <c r="L71" s="112">
        <f ca="1"/>
        <v>-6147392.8839913802</v>
      </c>
      <c r="M71" s="112">
        <f ca="1"/>
        <v>-6147392.8839913802</v>
      </c>
      <c r="N71" s="112">
        <f ca="1"/>
        <v>-7355842.3413038347</v>
      </c>
      <c r="O71" s="112">
        <f ca="1"/>
        <v>-7355842.3413038347</v>
      </c>
      <c r="P71" s="110">
        <f ca="1"/>
        <v>0.83571569356144537</v>
      </c>
      <c r="Q71" s="110">
        <f ca="1"/>
        <v>1</v>
      </c>
      <c r="R71" s="110">
        <f ca="1"/>
        <v>1000000000</v>
      </c>
      <c r="S71" s="110">
        <f ca="1"/>
        <v>2.9183504941042389E-2</v>
      </c>
      <c r="T71" s="110">
        <f ca="1"/>
        <v>0</v>
      </c>
      <c r="U71" s="110">
        <f ca="1"/>
        <v>1</v>
      </c>
      <c r="V71" s="110" t="str">
        <f ca="1"/>
        <v>KRW</v>
      </c>
      <c r="W71" s="110" t="str">
        <f ca="1"/>
        <v>N</v>
      </c>
      <c r="X71" s="110">
        <f ca="1"/>
        <v>2.9183504941042389E-2</v>
      </c>
      <c r="Y71" s="110" t="e">
        <f ca="1"/>
        <v>#N/A</v>
      </c>
      <c r="Z71" s="110" t="e">
        <f ca="1"/>
        <v>#N/A</v>
      </c>
    </row>
    <row r="72" spans="5:26" ht="12.65" customHeight="1" x14ac:dyDescent="0.25">
      <c r="E72" s="110" t="str">
        <f ca="1"/>
        <v>Amount</v>
      </c>
      <c r="F72" s="111">
        <f ca="1"/>
        <v>47732</v>
      </c>
      <c r="G72" s="111">
        <f ca="1"/>
        <v>47736</v>
      </c>
      <c r="H72" s="111">
        <f ca="1"/>
        <v>47827</v>
      </c>
      <c r="I72" s="111">
        <f ca="1"/>
        <v>47827</v>
      </c>
      <c r="J72" s="110">
        <f ca="1"/>
        <v>0.24931506849315069</v>
      </c>
      <c r="K72" s="110">
        <f ca="1"/>
        <v>91</v>
      </c>
      <c r="L72" s="112">
        <f ca="1"/>
        <v>-6036045.8389153657</v>
      </c>
      <c r="M72" s="112">
        <f ca="1"/>
        <v>-6036045.8389153657</v>
      </c>
      <c r="N72" s="112">
        <f ca="1"/>
        <v>-7275887.5332461838</v>
      </c>
      <c r="O72" s="112">
        <f ca="1"/>
        <v>-7275887.5332461838</v>
      </c>
      <c r="P72" s="110">
        <f ca="1"/>
        <v>0.8295958137525451</v>
      </c>
      <c r="Q72" s="110">
        <f ca="1"/>
        <v>1</v>
      </c>
      <c r="R72" s="110">
        <f ca="1"/>
        <v>1000000000</v>
      </c>
      <c r="S72" s="110">
        <f ca="1"/>
        <v>2.9183504941042385E-2</v>
      </c>
      <c r="T72" s="110">
        <f ca="1"/>
        <v>0</v>
      </c>
      <c r="U72" s="110">
        <f ca="1"/>
        <v>1</v>
      </c>
      <c r="V72" s="110" t="str">
        <f ca="1"/>
        <v>KRW</v>
      </c>
      <c r="W72" s="110" t="str">
        <f ca="1"/>
        <v>N</v>
      </c>
      <c r="X72" s="110">
        <f ca="1"/>
        <v>2.9183504941042385E-2</v>
      </c>
      <c r="Y72" s="110" t="e">
        <f ca="1"/>
        <v>#N/A</v>
      </c>
      <c r="Z72" s="110" t="e">
        <f ca="1"/>
        <v>#N/A</v>
      </c>
    </row>
    <row r="73" spans="5:26" ht="12.65" customHeight="1" x14ac:dyDescent="0.25">
      <c r="E73" s="110" t="str">
        <f ca="1"/>
        <v>Amount</v>
      </c>
      <c r="F73" s="111">
        <f ca="1"/>
        <v>47823</v>
      </c>
      <c r="G73" s="111">
        <f ca="1"/>
        <v>47827</v>
      </c>
      <c r="H73" s="111">
        <f ca="1"/>
        <v>47917</v>
      </c>
      <c r="I73" s="111">
        <f ca="1"/>
        <v>47917</v>
      </c>
      <c r="J73" s="110">
        <f ca="1"/>
        <v>0.24657534246575341</v>
      </c>
      <c r="K73" s="110">
        <f ca="1"/>
        <v>90</v>
      </c>
      <c r="L73" s="112">
        <f ca="1"/>
        <v>-5926478.5590280676</v>
      </c>
      <c r="M73" s="112">
        <f ca="1"/>
        <v>-5926478.5590280676</v>
      </c>
      <c r="N73" s="112">
        <f ca="1"/>
        <v>-7195932.7251885319</v>
      </c>
      <c r="O73" s="112">
        <f ca="1"/>
        <v>-7195932.7251885319</v>
      </c>
      <c r="P73" s="110">
        <f ca="1"/>
        <v>0.82358726594025999</v>
      </c>
      <c r="Q73" s="110">
        <f ca="1"/>
        <v>1</v>
      </c>
      <c r="R73" s="110">
        <f ca="1"/>
        <v>1000000000</v>
      </c>
      <c r="S73" s="110">
        <f ca="1"/>
        <v>2.9183504941042385E-2</v>
      </c>
      <c r="T73" s="110">
        <f ca="1"/>
        <v>0</v>
      </c>
      <c r="U73" s="110">
        <f ca="1"/>
        <v>1</v>
      </c>
      <c r="V73" s="110" t="str">
        <f ca="1"/>
        <v>KRW</v>
      </c>
      <c r="W73" s="110" t="str">
        <f ca="1"/>
        <v>N</v>
      </c>
      <c r="X73" s="110">
        <f ca="1"/>
        <v>2.9183504941042385E-2</v>
      </c>
      <c r="Y73" s="110" t="e">
        <f ca="1"/>
        <v>#N/A</v>
      </c>
      <c r="Z73" s="110" t="e">
        <f ca="1"/>
        <v>#N/A</v>
      </c>
    </row>
    <row r="74" spans="5:26" ht="12.65" customHeight="1" x14ac:dyDescent="0.25">
      <c r="E74" s="110" t="str">
        <f ca="1"/>
        <v>Amount</v>
      </c>
      <c r="F74" s="111">
        <f ca="1"/>
        <v>47913</v>
      </c>
      <c r="G74" s="111">
        <f ca="1"/>
        <v>47917</v>
      </c>
      <c r="H74" s="111">
        <f ca="1"/>
        <v>48009</v>
      </c>
      <c r="I74" s="111">
        <f ca="1"/>
        <v>48009</v>
      </c>
      <c r="J74" s="110">
        <f ca="1"/>
        <v>0.25205479452054796</v>
      </c>
      <c r="K74" s="110">
        <f ca="1"/>
        <v>92</v>
      </c>
      <c r="L74" s="112">
        <f ca="1"/>
        <v>-6013328.821827299</v>
      </c>
      <c r="M74" s="112">
        <f ca="1"/>
        <v>-6013328.821827299</v>
      </c>
      <c r="N74" s="112">
        <f ca="1"/>
        <v>-7355842.3413038347</v>
      </c>
      <c r="O74" s="112">
        <f ca="1"/>
        <v>-7355842.3413038347</v>
      </c>
      <c r="P74" s="110">
        <f ca="1"/>
        <v>0.81749017214001718</v>
      </c>
      <c r="Q74" s="110">
        <f ca="1"/>
        <v>1</v>
      </c>
      <c r="R74" s="110">
        <f ca="1"/>
        <v>1000000000</v>
      </c>
      <c r="S74" s="110">
        <f ca="1"/>
        <v>2.9183504941042385E-2</v>
      </c>
      <c r="T74" s="110">
        <f ca="1"/>
        <v>0</v>
      </c>
      <c r="U74" s="110">
        <f ca="1"/>
        <v>1</v>
      </c>
      <c r="V74" s="110" t="str">
        <f ca="1"/>
        <v>KRW</v>
      </c>
      <c r="W74" s="110" t="str">
        <f ca="1"/>
        <v>N</v>
      </c>
      <c r="X74" s="110">
        <f ca="1"/>
        <v>2.9183504941042385E-2</v>
      </c>
      <c r="Y74" s="110" t="e">
        <f ca="1"/>
        <v>#N/A</v>
      </c>
      <c r="Z74" s="110" t="e">
        <f ca="1"/>
        <v>#N/A</v>
      </c>
    </row>
    <row r="75" spans="5:26" ht="12.65" customHeight="1" x14ac:dyDescent="0.25">
      <c r="E75" s="110" t="str">
        <f ca="1"/>
        <v>Amount</v>
      </c>
      <c r="F75" s="111">
        <f ca="1"/>
        <v>48004</v>
      </c>
      <c r="G75" s="111">
        <f ca="1"/>
        <v>48009</v>
      </c>
      <c r="H75" s="111">
        <f ca="1"/>
        <v>48101</v>
      </c>
      <c r="I75" s="111">
        <f ca="1"/>
        <v>48101</v>
      </c>
      <c r="J75" s="110">
        <f ca="1"/>
        <v>0.25205479452054796</v>
      </c>
      <c r="K75" s="110">
        <f ca="1"/>
        <v>92</v>
      </c>
      <c r="L75" s="112">
        <f ca="1"/>
        <v>-5968811.5843776306</v>
      </c>
      <c r="M75" s="112">
        <f ca="1"/>
        <v>-5968811.5843776306</v>
      </c>
      <c r="N75" s="112">
        <f ca="1"/>
        <v>-7355842.3413038347</v>
      </c>
      <c r="O75" s="112">
        <f ca="1"/>
        <v>-7355842.3413038347</v>
      </c>
      <c r="P75" s="110">
        <f ca="1"/>
        <v>0.81143821569721808</v>
      </c>
      <c r="Q75" s="110">
        <f ca="1"/>
        <v>1</v>
      </c>
      <c r="R75" s="110">
        <f ca="1"/>
        <v>1000000000</v>
      </c>
      <c r="S75" s="110">
        <f ca="1"/>
        <v>2.9183504941042385E-2</v>
      </c>
      <c r="T75" s="110">
        <f ca="1"/>
        <v>0</v>
      </c>
      <c r="U75" s="110">
        <f ca="1"/>
        <v>1</v>
      </c>
      <c r="V75" s="110" t="str">
        <f ca="1"/>
        <v>KRW</v>
      </c>
      <c r="W75" s="110" t="str">
        <f ca="1"/>
        <v>N</v>
      </c>
      <c r="X75" s="110">
        <f ca="1"/>
        <v>2.9183504941042385E-2</v>
      </c>
      <c r="Y75" s="110" t="e">
        <f ca="1"/>
        <v>#N/A</v>
      </c>
      <c r="Z75" s="110" t="e">
        <f ca="1"/>
        <v>#N/A</v>
      </c>
    </row>
    <row r="76" spans="5:26" ht="12.65" customHeight="1" x14ac:dyDescent="0.25">
      <c r="E76" s="110" t="str">
        <f ca="1"/>
        <v>Amount</v>
      </c>
      <c r="F76" s="111">
        <f ca="1"/>
        <v>48099</v>
      </c>
      <c r="G76" s="111">
        <f ca="1"/>
        <v>48101</v>
      </c>
      <c r="H76" s="111">
        <f ca="1"/>
        <v>48192</v>
      </c>
      <c r="I76" s="111">
        <f ca="1"/>
        <v>48192</v>
      </c>
      <c r="J76" s="110">
        <f ca="1"/>
        <v>0.24931506849315069</v>
      </c>
      <c r="K76" s="110">
        <f ca="1"/>
        <v>91</v>
      </c>
      <c r="L76" s="112">
        <f ca="1"/>
        <v>-6041666.3706258591</v>
      </c>
      <c r="M76" s="112">
        <f ca="1"/>
        <v>-6041666.3706258591</v>
      </c>
      <c r="N76" s="112">
        <f ca="1"/>
        <v>-7502261.9673888143</v>
      </c>
      <c r="O76" s="112">
        <f ca="1"/>
        <v>-7502261.9673888143</v>
      </c>
      <c r="P76" s="110">
        <f ca="1"/>
        <v>0.80531263729366676</v>
      </c>
      <c r="Q76" s="110">
        <f ca="1"/>
        <v>1</v>
      </c>
      <c r="R76" s="110">
        <f ca="1"/>
        <v>1000000000</v>
      </c>
      <c r="S76" s="110">
        <f ca="1"/>
        <v>3.0091490308757334E-2</v>
      </c>
      <c r="T76" s="110">
        <f ca="1"/>
        <v>0</v>
      </c>
      <c r="U76" s="110">
        <f ca="1"/>
        <v>1</v>
      </c>
      <c r="V76" s="110" t="str">
        <f ca="1"/>
        <v>KRW</v>
      </c>
      <c r="W76" s="110" t="str">
        <f ca="1"/>
        <v>N</v>
      </c>
      <c r="X76" s="110">
        <f ca="1"/>
        <v>3.0091490308757334E-2</v>
      </c>
      <c r="Y76" s="110" t="e">
        <f ca="1"/>
        <v>#N/A</v>
      </c>
      <c r="Z76" s="110" t="e">
        <f ca="1"/>
        <v>#N/A</v>
      </c>
    </row>
    <row r="77" spans="5:26" ht="12.65" customHeight="1" x14ac:dyDescent="0.25">
      <c r="E77" s="110" t="str">
        <f ca="1"/>
        <v>Amount</v>
      </c>
      <c r="F77" s="111">
        <f ca="1"/>
        <v>48190</v>
      </c>
      <c r="G77" s="111">
        <f ca="1"/>
        <v>48192</v>
      </c>
      <c r="H77" s="111">
        <f ca="1"/>
        <v>48283</v>
      </c>
      <c r="I77" s="111">
        <f ca="1"/>
        <v>48283</v>
      </c>
      <c r="J77" s="110">
        <f ca="1"/>
        <v>0.24931506849315069</v>
      </c>
      <c r="K77" s="110">
        <f ca="1"/>
        <v>91</v>
      </c>
      <c r="L77" s="112">
        <f ca="1"/>
        <v>-6008733.775380156</v>
      </c>
      <c r="M77" s="112">
        <f ca="1"/>
        <v>-6008733.775380156</v>
      </c>
      <c r="N77" s="112">
        <f ca="1"/>
        <v>-7518243.2879209518</v>
      </c>
      <c r="O77" s="112">
        <f ca="1"/>
        <v>-7518243.2879209518</v>
      </c>
      <c r="P77" s="110">
        <f ca="1"/>
        <v>0.79922044888251731</v>
      </c>
      <c r="Q77" s="110">
        <f ca="1"/>
        <v>1</v>
      </c>
      <c r="R77" s="110">
        <f ca="1"/>
        <v>1000000000</v>
      </c>
      <c r="S77" s="110">
        <f ca="1"/>
        <v>3.0155591209792831E-2</v>
      </c>
      <c r="T77" s="110">
        <f ca="1"/>
        <v>0</v>
      </c>
      <c r="U77" s="110">
        <f ca="1"/>
        <v>1</v>
      </c>
      <c r="V77" s="110" t="str">
        <f ca="1"/>
        <v>KRW</v>
      </c>
      <c r="W77" s="110" t="str">
        <f ca="1"/>
        <v>N</v>
      </c>
      <c r="X77" s="110">
        <f ca="1"/>
        <v>3.0155591209792831E-2</v>
      </c>
      <c r="Y77" s="110" t="e">
        <f ca="1"/>
        <v>#N/A</v>
      </c>
      <c r="Z77" s="110" t="e">
        <f ca="1"/>
        <v>#N/A</v>
      </c>
    </row>
    <row r="78" spans="5:26" ht="12.65" customHeight="1" x14ac:dyDescent="0.25">
      <c r="E78" s="110" t="str">
        <f ca="1"/>
        <v>Amount</v>
      </c>
      <c r="F78" s="111">
        <f ca="1"/>
        <v>48281</v>
      </c>
      <c r="G78" s="111">
        <f ca="1"/>
        <v>48283</v>
      </c>
      <c r="H78" s="111">
        <f ca="1"/>
        <v>48375</v>
      </c>
      <c r="I78" s="111">
        <f ca="1"/>
        <v>48375</v>
      </c>
      <c r="J78" s="110">
        <f ca="1"/>
        <v>0.25205479452054796</v>
      </c>
      <c r="K78" s="110">
        <f ca="1"/>
        <v>92</v>
      </c>
      <c r="L78" s="112">
        <f ca="1"/>
        <v>-6028305.1710283021</v>
      </c>
      <c r="M78" s="112">
        <f ca="1"/>
        <v>-6028305.1710283021</v>
      </c>
      <c r="N78" s="112">
        <f ca="1"/>
        <v>-7600861.3460299755</v>
      </c>
      <c r="O78" s="112">
        <f ca="1"/>
        <v>-7600861.3460299755</v>
      </c>
      <c r="P78" s="110">
        <f ca="1"/>
        <v>0.79310816190285605</v>
      </c>
      <c r="Q78" s="110">
        <f ca="1"/>
        <v>1</v>
      </c>
      <c r="R78" s="110">
        <f ca="1"/>
        <v>1000000000</v>
      </c>
      <c r="S78" s="110">
        <f ca="1"/>
        <v>3.0155591209792831E-2</v>
      </c>
      <c r="T78" s="110">
        <f ca="1"/>
        <v>0</v>
      </c>
      <c r="U78" s="110">
        <f ca="1"/>
        <v>1</v>
      </c>
      <c r="V78" s="110" t="str">
        <f ca="1"/>
        <v>KRW</v>
      </c>
      <c r="W78" s="110" t="str">
        <f ca="1"/>
        <v>N</v>
      </c>
      <c r="X78" s="110">
        <f ca="1"/>
        <v>3.0155591209792831E-2</v>
      </c>
      <c r="Y78" s="110" t="e">
        <f ca="1"/>
        <v>#N/A</v>
      </c>
      <c r="Z78" s="110" t="e">
        <f ca="1"/>
        <v>#N/A</v>
      </c>
    </row>
    <row r="79" spans="5:26" ht="12.65" customHeight="1" x14ac:dyDescent="0.25">
      <c r="E79" s="110" t="str">
        <f ca="1"/>
        <v>Amount</v>
      </c>
      <c r="F79" s="111">
        <f ca="1"/>
        <v>48373</v>
      </c>
      <c r="G79" s="111">
        <f ca="1"/>
        <v>48375</v>
      </c>
      <c r="H79" s="111">
        <f ca="1"/>
        <v>48467</v>
      </c>
      <c r="I79" s="111">
        <f ca="1"/>
        <v>48467</v>
      </c>
      <c r="J79" s="110">
        <f ca="1"/>
        <v>0.25205479452054796</v>
      </c>
      <c r="K79" s="110">
        <f ca="1"/>
        <v>92</v>
      </c>
      <c r="L79" s="112">
        <f ca="1"/>
        <v>-5982201.832133905</v>
      </c>
      <c r="M79" s="112">
        <f ca="1"/>
        <v>-5982201.832133905</v>
      </c>
      <c r="N79" s="112">
        <f ca="1"/>
        <v>-7600861.3460301962</v>
      </c>
      <c r="O79" s="112">
        <f ca="1"/>
        <v>-7600861.3460301962</v>
      </c>
      <c r="P79" s="110">
        <f ca="1"/>
        <v>0.78704262053909324</v>
      </c>
      <c r="Q79" s="110">
        <f ca="1"/>
        <v>1</v>
      </c>
      <c r="R79" s="110">
        <f ca="1"/>
        <v>1000000000</v>
      </c>
      <c r="S79" s="110">
        <f ca="1"/>
        <v>3.0155591209793713E-2</v>
      </c>
      <c r="T79" s="110">
        <f ca="1"/>
        <v>0</v>
      </c>
      <c r="U79" s="110">
        <f ca="1"/>
        <v>1</v>
      </c>
      <c r="V79" s="110" t="str">
        <f ca="1"/>
        <v>KRW</v>
      </c>
      <c r="W79" s="110" t="str">
        <f ca="1"/>
        <v>N</v>
      </c>
      <c r="X79" s="110">
        <f ca="1"/>
        <v>3.0155591209793713E-2</v>
      </c>
      <c r="Y79" s="110" t="e">
        <f ca="1"/>
        <v>#N/A</v>
      </c>
      <c r="Z79" s="110" t="e">
        <f ca="1"/>
        <v>#N/A</v>
      </c>
    </row>
    <row r="80" spans="5:26" ht="12.65" customHeight="1" x14ac:dyDescent="0.25">
      <c r="E80" s="110" t="str">
        <f ca="1"/>
        <v>Amount</v>
      </c>
      <c r="F80" s="111">
        <f ca="1"/>
        <v>48465</v>
      </c>
      <c r="G80" s="111">
        <f ca="1"/>
        <v>48467</v>
      </c>
      <c r="H80" s="111">
        <f ca="1"/>
        <v>48558</v>
      </c>
      <c r="I80" s="111">
        <f ca="1"/>
        <v>48558</v>
      </c>
      <c r="J80" s="110">
        <f ca="1"/>
        <v>0.24931506849315069</v>
      </c>
      <c r="K80" s="110">
        <f ca="1"/>
        <v>91</v>
      </c>
      <c r="L80" s="112">
        <f ca="1"/>
        <v>-5872414.4607858984</v>
      </c>
      <c r="M80" s="112">
        <f ca="1"/>
        <v>-5872414.4607858984</v>
      </c>
      <c r="N80" s="112">
        <f ca="1"/>
        <v>-7518243.2879209528</v>
      </c>
      <c r="O80" s="112">
        <f ca="1"/>
        <v>-7518243.2879209528</v>
      </c>
      <c r="P80" s="110">
        <f ca="1"/>
        <v>0.78108864476635187</v>
      </c>
      <c r="Q80" s="110">
        <f ca="1"/>
        <v>1</v>
      </c>
      <c r="R80" s="110">
        <f ca="1"/>
        <v>1000000000</v>
      </c>
      <c r="S80" s="110">
        <f ca="1"/>
        <v>3.0155591209792835E-2</v>
      </c>
      <c r="T80" s="110">
        <f ca="1"/>
        <v>0</v>
      </c>
      <c r="U80" s="110">
        <f ca="1"/>
        <v>1</v>
      </c>
      <c r="V80" s="110" t="str">
        <f ca="1"/>
        <v>KRW</v>
      </c>
      <c r="W80" s="110" t="str">
        <f ca="1"/>
        <v>N</v>
      </c>
      <c r="X80" s="110">
        <f ca="1"/>
        <v>3.0155591209792835E-2</v>
      </c>
      <c r="Y80" s="110" t="e">
        <f ca="1"/>
        <v>#N/A</v>
      </c>
      <c r="Z80" s="110" t="e">
        <f ca="1"/>
        <v>#N/A</v>
      </c>
    </row>
    <row r="81" spans="5:26" ht="12.65" customHeight="1" x14ac:dyDescent="0.25">
      <c r="E81" s="110" t="str">
        <f ca="1"/>
        <v>Amount</v>
      </c>
      <c r="F81" s="111">
        <f ca="1"/>
        <v>48556</v>
      </c>
      <c r="G81" s="111">
        <f ca="1"/>
        <v>48558</v>
      </c>
      <c r="H81" s="111">
        <f ca="1"/>
        <v>48648</v>
      </c>
      <c r="I81" s="111">
        <f ca="1"/>
        <v>48648</v>
      </c>
      <c r="J81" s="110">
        <f ca="1"/>
        <v>0.24657534246575341</v>
      </c>
      <c r="K81" s="110">
        <f ca="1"/>
        <v>90</v>
      </c>
      <c r="L81" s="112">
        <f ca="1"/>
        <v>-5764426.8244842496</v>
      </c>
      <c r="M81" s="112">
        <f ca="1"/>
        <v>-5764426.8244842496</v>
      </c>
      <c r="N81" s="112">
        <f ca="1"/>
        <v>-7435625.2298119301</v>
      </c>
      <c r="O81" s="112">
        <f ca="1"/>
        <v>-7435625.2298119301</v>
      </c>
      <c r="P81" s="110">
        <f ca="1"/>
        <v>0.77524440061512478</v>
      </c>
      <c r="Q81" s="110">
        <f ca="1"/>
        <v>1</v>
      </c>
      <c r="R81" s="110">
        <f ca="1"/>
        <v>1000000000</v>
      </c>
      <c r="S81" s="110">
        <f ca="1"/>
        <v>3.0155591209792828E-2</v>
      </c>
      <c r="T81" s="110">
        <f ca="1"/>
        <v>0</v>
      </c>
      <c r="U81" s="110">
        <f ca="1"/>
        <v>1</v>
      </c>
      <c r="V81" s="110" t="str">
        <f ca="1"/>
        <v>KRW</v>
      </c>
      <c r="W81" s="110" t="str">
        <f ca="1"/>
        <v>N</v>
      </c>
      <c r="X81" s="110">
        <f ca="1"/>
        <v>3.0155591209792828E-2</v>
      </c>
      <c r="Y81" s="110" t="e">
        <f ca="1"/>
        <v>#N/A</v>
      </c>
      <c r="Z81" s="110" t="e">
        <f ca="1"/>
        <v>#N/A</v>
      </c>
    </row>
    <row r="82" spans="5:26" ht="12.65" customHeight="1" x14ac:dyDescent="0.25">
      <c r="E82" s="110" t="str">
        <f ca="1"/>
        <v>Amount</v>
      </c>
      <c r="F82" s="111">
        <f ca="1"/>
        <v>48646</v>
      </c>
      <c r="G82" s="111">
        <f ca="1"/>
        <v>48648</v>
      </c>
      <c r="H82" s="111">
        <f ca="1"/>
        <v>48740</v>
      </c>
      <c r="I82" s="111">
        <f ca="1"/>
        <v>48740</v>
      </c>
      <c r="J82" s="110">
        <f ca="1"/>
        <v>0.25205479452054796</v>
      </c>
      <c r="K82" s="110">
        <f ca="1"/>
        <v>92</v>
      </c>
      <c r="L82" s="112">
        <f ca="1"/>
        <v>-5847460.2790426612</v>
      </c>
      <c r="M82" s="112">
        <f ca="1"/>
        <v>-5847460.2790426612</v>
      </c>
      <c r="N82" s="112">
        <f ca="1"/>
        <v>-7600861.3460304178</v>
      </c>
      <c r="O82" s="112">
        <f ca="1"/>
        <v>-7600861.3460304178</v>
      </c>
      <c r="P82" s="110">
        <f ca="1"/>
        <v>0.76931547792231758</v>
      </c>
      <c r="Q82" s="110">
        <f ca="1"/>
        <v>1</v>
      </c>
      <c r="R82" s="110">
        <f ca="1"/>
        <v>1000000000</v>
      </c>
      <c r="S82" s="110">
        <f ca="1"/>
        <v>3.015559120979459E-2</v>
      </c>
      <c r="T82" s="110">
        <f ca="1"/>
        <v>0</v>
      </c>
      <c r="U82" s="110">
        <f ca="1"/>
        <v>1</v>
      </c>
      <c r="V82" s="110" t="str">
        <f ca="1"/>
        <v>KRW</v>
      </c>
      <c r="W82" s="110" t="str">
        <f ca="1"/>
        <v>N</v>
      </c>
      <c r="X82" s="110">
        <f ca="1"/>
        <v>3.015559120979459E-2</v>
      </c>
      <c r="Y82" s="110" t="e">
        <f ca="1"/>
        <v>#N/A</v>
      </c>
      <c r="Z82" s="110" t="e">
        <f ca="1"/>
        <v>#N/A</v>
      </c>
    </row>
    <row r="83" spans="5:26" ht="12.65" customHeight="1" x14ac:dyDescent="0.25">
      <c r="E83" s="110" t="str">
        <f ca="1"/>
        <v>Amount</v>
      </c>
      <c r="F83" s="111">
        <f ca="1"/>
        <v>48738</v>
      </c>
      <c r="G83" s="111">
        <f ca="1"/>
        <v>48740</v>
      </c>
      <c r="H83" s="111">
        <f ca="1"/>
        <v>48834</v>
      </c>
      <c r="I83" s="111">
        <f ca="1"/>
        <v>48834</v>
      </c>
      <c r="J83" s="110">
        <f ca="1"/>
        <v>0.25753424657534246</v>
      </c>
      <c r="K83" s="110">
        <f ca="1"/>
        <v>94</v>
      </c>
      <c r="L83" s="112">
        <f ca="1"/>
        <v>-5928640.1129549621</v>
      </c>
      <c r="M83" s="112">
        <f ca="1"/>
        <v>-5928640.1129549621</v>
      </c>
      <c r="N83" s="112">
        <f ca="1"/>
        <v>-7767070.8704614472</v>
      </c>
      <c r="O83" s="112">
        <f ca="1"/>
        <v>-7767070.8704614472</v>
      </c>
      <c r="P83" s="110">
        <f ca="1"/>
        <v>0.76330449558557167</v>
      </c>
      <c r="Q83" s="110">
        <f ca="1"/>
        <v>1</v>
      </c>
      <c r="R83" s="110">
        <f ca="1"/>
        <v>1000000000</v>
      </c>
      <c r="S83" s="110">
        <f ca="1"/>
        <v>3.0159370933174768E-2</v>
      </c>
      <c r="T83" s="110">
        <f ca="1"/>
        <v>0</v>
      </c>
      <c r="U83" s="110">
        <f ca="1"/>
        <v>1</v>
      </c>
      <c r="V83" s="110" t="str">
        <f ca="1"/>
        <v>KRW</v>
      </c>
      <c r="W83" s="110" t="str">
        <f ca="1"/>
        <v>N</v>
      </c>
      <c r="X83" s="110">
        <f ca="1"/>
        <v>3.0159370933174768E-2</v>
      </c>
      <c r="Y83" s="110" t="e">
        <f ca="1"/>
        <v>#N/A</v>
      </c>
      <c r="Z83" s="110" t="e">
        <f ca="1"/>
        <v>#N/A</v>
      </c>
    </row>
    <row r="84" spans="5:26" ht="12.65" customHeight="1" x14ac:dyDescent="0.25">
      <c r="E84" s="110" t="str">
        <f ca="1"/>
        <v>Amount</v>
      </c>
      <c r="F84" s="111">
        <f ca="1"/>
        <v>48827</v>
      </c>
      <c r="G84" s="111">
        <f ca="1"/>
        <v>48834</v>
      </c>
      <c r="H84" s="111">
        <f ca="1"/>
        <v>48925</v>
      </c>
      <c r="I84" s="111">
        <f ca="1"/>
        <v>48925</v>
      </c>
      <c r="J84" s="110">
        <f ca="1"/>
        <v>0.24931506849315069</v>
      </c>
      <c r="K84" s="110">
        <f ca="1"/>
        <v>91</v>
      </c>
      <c r="L84" s="112">
        <f ca="1"/>
        <v>-5695295.5797863044</v>
      </c>
      <c r="M84" s="112">
        <f ca="1"/>
        <v>-5695295.5797863044</v>
      </c>
      <c r="N84" s="112">
        <f ca="1"/>
        <v>-7518243.2879211716</v>
      </c>
      <c r="O84" s="112">
        <f ca="1"/>
        <v>-7518243.2879211716</v>
      </c>
      <c r="P84" s="110">
        <f ca="1"/>
        <v>0.75753009867828835</v>
      </c>
      <c r="Q84" s="110">
        <f ca="1"/>
        <v>1</v>
      </c>
      <c r="R84" s="110">
        <f ca="1"/>
        <v>1000000000</v>
      </c>
      <c r="S84" s="110">
        <f ca="1"/>
        <v>3.0155591209793713E-2</v>
      </c>
      <c r="T84" s="110">
        <f ca="1"/>
        <v>0</v>
      </c>
      <c r="U84" s="110">
        <f ca="1"/>
        <v>1</v>
      </c>
      <c r="V84" s="110" t="str">
        <f ca="1"/>
        <v>KRW</v>
      </c>
      <c r="W84" s="110" t="str">
        <f ca="1"/>
        <v>N</v>
      </c>
      <c r="X84" s="110">
        <f ca="1"/>
        <v>3.0155591209793713E-2</v>
      </c>
      <c r="Y84" s="110" t="e">
        <f ca="1"/>
        <v>#N/A</v>
      </c>
      <c r="Z84" s="110" t="e">
        <f ca="1"/>
        <v>#N/A</v>
      </c>
    </row>
    <row r="85" spans="5:26" ht="12.65" customHeight="1" x14ac:dyDescent="0.25">
      <c r="E85" s="110" t="str">
        <f ca="1"/>
        <v>Amount</v>
      </c>
      <c r="F85" s="111">
        <f ca="1"/>
        <v>48921</v>
      </c>
      <c r="G85" s="111">
        <f ca="1"/>
        <v>48925</v>
      </c>
      <c r="H85" s="111">
        <f ca="1"/>
        <v>49013</v>
      </c>
      <c r="I85" s="111">
        <f ca="1"/>
        <v>49013</v>
      </c>
      <c r="J85" s="110">
        <f ca="1"/>
        <v>0.24109589041095891</v>
      </c>
      <c r="K85" s="110">
        <f ca="1"/>
        <v>88</v>
      </c>
      <c r="L85" s="112">
        <f ca="1"/>
        <v>-5467242.5830322653</v>
      </c>
      <c r="M85" s="112">
        <f ca="1"/>
        <v>-5467242.5830322653</v>
      </c>
      <c r="N85" s="112">
        <f ca="1"/>
        <v>-7270389.1135938875</v>
      </c>
      <c r="O85" s="112">
        <f ca="1"/>
        <v>-7270389.1135938875</v>
      </c>
      <c r="P85" s="110">
        <f ca="1"/>
        <v>0.75198761684018123</v>
      </c>
      <c r="Q85" s="110">
        <f ca="1"/>
        <v>1</v>
      </c>
      <c r="R85" s="110">
        <f ca="1"/>
        <v>1000000000</v>
      </c>
      <c r="S85" s="110">
        <f ca="1"/>
        <v>3.0155591209792828E-2</v>
      </c>
      <c r="T85" s="110">
        <f ca="1"/>
        <v>0</v>
      </c>
      <c r="U85" s="110">
        <f ca="1"/>
        <v>1</v>
      </c>
      <c r="V85" s="110" t="str">
        <f ca="1"/>
        <v>KRW</v>
      </c>
      <c r="W85" s="110" t="str">
        <f ca="1"/>
        <v>N</v>
      </c>
      <c r="X85" s="110">
        <f ca="1"/>
        <v>3.0155591209792828E-2</v>
      </c>
      <c r="Y85" s="110" t="e">
        <f ca="1"/>
        <v>#N/A</v>
      </c>
      <c r="Z85" s="110" t="e">
        <f ca="1"/>
        <v>#N/A</v>
      </c>
    </row>
    <row r="86" spans="5:26" ht="12.65" customHeight="1" x14ac:dyDescent="0.25">
      <c r="E86" s="110" t="str">
        <f ca="1"/>
        <v>Amount</v>
      </c>
      <c r="F86" s="111">
        <f ca="1"/>
        <v>49011</v>
      </c>
      <c r="G86" s="111">
        <f ca="1"/>
        <v>49013</v>
      </c>
      <c r="H86" s="111">
        <f ca="1"/>
        <v>49107</v>
      </c>
      <c r="I86" s="111">
        <f ca="1"/>
        <v>49107</v>
      </c>
      <c r="J86" s="110">
        <f ca="1"/>
        <v>0.25753424657534246</v>
      </c>
      <c r="K86" s="110">
        <f ca="1"/>
        <v>94</v>
      </c>
      <c r="L86" s="112">
        <f ca="1"/>
        <v>-5794378.6984776938</v>
      </c>
      <c r="M86" s="112">
        <f ca="1"/>
        <v>-5794378.6984776938</v>
      </c>
      <c r="N86" s="112">
        <f ca="1"/>
        <v>-7766097.4622482434</v>
      </c>
      <c r="O86" s="112">
        <f ca="1"/>
        <v>-7766097.4622482434</v>
      </c>
      <c r="P86" s="110">
        <f ca="1"/>
        <v>0.74611202430110279</v>
      </c>
      <c r="Q86" s="110">
        <f ca="1"/>
        <v>1</v>
      </c>
      <c r="R86" s="110">
        <f ca="1"/>
        <v>1000000000</v>
      </c>
      <c r="S86" s="110">
        <f ca="1"/>
        <v>3.0155591209793709E-2</v>
      </c>
      <c r="T86" s="110">
        <f ca="1"/>
        <v>0</v>
      </c>
      <c r="U86" s="110">
        <f ca="1"/>
        <v>1</v>
      </c>
      <c r="V86" s="110" t="str">
        <f ca="1"/>
        <v>KRW</v>
      </c>
      <c r="W86" s="110" t="str">
        <f ca="1"/>
        <v>N</v>
      </c>
      <c r="X86" s="110">
        <f ca="1"/>
        <v>3.0155591209793709E-2</v>
      </c>
      <c r="Y86" s="110" t="e">
        <f ca="1"/>
        <v>#N/A</v>
      </c>
      <c r="Z86" s="110" t="e">
        <f ca="1"/>
        <v>#N/A</v>
      </c>
    </row>
    <row r="87" spans="5:26" ht="12.65" customHeight="1" x14ac:dyDescent="0.25">
      <c r="E87" s="110" t="str">
        <f ca="1"/>
        <v>Amount</v>
      </c>
      <c r="F87" s="111">
        <f ca="1"/>
        <v>49103</v>
      </c>
      <c r="G87" s="111">
        <f ca="1"/>
        <v>49107</v>
      </c>
      <c r="H87" s="111">
        <f ca="1"/>
        <v>49198</v>
      </c>
      <c r="I87" s="111">
        <f ca="1"/>
        <v>49198</v>
      </c>
      <c r="J87" s="110">
        <f ca="1"/>
        <v>0.24931506849315069</v>
      </c>
      <c r="K87" s="110">
        <f ca="1"/>
        <v>91</v>
      </c>
      <c r="L87" s="112">
        <f ca="1"/>
        <v>-5567016.2282584179</v>
      </c>
      <c r="M87" s="112">
        <f ca="1"/>
        <v>-5567016.2282584179</v>
      </c>
      <c r="N87" s="112">
        <f ca="1"/>
        <v>-7518243.2879211735</v>
      </c>
      <c r="O87" s="112">
        <f ca="1"/>
        <v>-7518243.2879211735</v>
      </c>
      <c r="P87" s="110">
        <f ca="1"/>
        <v>0.74046768840300747</v>
      </c>
      <c r="Q87" s="110">
        <f ca="1"/>
        <v>1</v>
      </c>
      <c r="R87" s="110">
        <f ca="1"/>
        <v>1000000000</v>
      </c>
      <c r="S87" s="110">
        <f ca="1"/>
        <v>3.0155591209793716E-2</v>
      </c>
      <c r="T87" s="110">
        <f ca="1"/>
        <v>0</v>
      </c>
      <c r="U87" s="110">
        <f ca="1"/>
        <v>1</v>
      </c>
      <c r="V87" s="110" t="str">
        <f ca="1"/>
        <v>KRW</v>
      </c>
      <c r="W87" s="110" t="str">
        <f ca="1"/>
        <v>N</v>
      </c>
      <c r="X87" s="110">
        <f ca="1"/>
        <v>3.0155591209793716E-2</v>
      </c>
      <c r="Y87" s="110" t="e">
        <f ca="1"/>
        <v>#N/A</v>
      </c>
      <c r="Z87" s="110" t="e">
        <f ca="1"/>
        <v>#N/A</v>
      </c>
    </row>
    <row r="88" spans="5:26" ht="12.65" customHeight="1" x14ac:dyDescent="0.25">
      <c r="E88" s="110" t="e">
        <f ca="1"/>
        <v>#N/A</v>
      </c>
      <c r="F88" s="110" t="e">
        <f ca="1"/>
        <v>#N/A</v>
      </c>
      <c r="G88" s="110" t="e">
        <f ca="1"/>
        <v>#N/A</v>
      </c>
      <c r="H88" s="110" t="e">
        <f ca="1"/>
        <v>#N/A</v>
      </c>
      <c r="I88" s="110" t="e">
        <f ca="1"/>
        <v>#N/A</v>
      </c>
      <c r="J88" s="110" t="e">
        <f ca="1"/>
        <v>#N/A</v>
      </c>
      <c r="K88" s="110" t="e">
        <f ca="1"/>
        <v>#N/A</v>
      </c>
      <c r="L88" s="110" t="e">
        <f ca="1"/>
        <v>#N/A</v>
      </c>
      <c r="M88" s="110" t="e">
        <f ca="1"/>
        <v>#N/A</v>
      </c>
      <c r="N88" s="110" t="e">
        <f ca="1"/>
        <v>#N/A</v>
      </c>
      <c r="O88" s="110" t="e">
        <f ca="1"/>
        <v>#N/A</v>
      </c>
      <c r="P88" s="110" t="e">
        <f ca="1"/>
        <v>#N/A</v>
      </c>
      <c r="Q88" s="110" t="e">
        <f ca="1"/>
        <v>#N/A</v>
      </c>
      <c r="R88" s="110" t="e">
        <f ca="1"/>
        <v>#N/A</v>
      </c>
      <c r="S88" s="110" t="e">
        <f ca="1"/>
        <v>#N/A</v>
      </c>
      <c r="T88" s="110" t="e">
        <f ca="1"/>
        <v>#N/A</v>
      </c>
      <c r="U88" s="110" t="e">
        <f ca="1"/>
        <v>#N/A</v>
      </c>
      <c r="V88" s="110" t="e">
        <f ca="1"/>
        <v>#N/A</v>
      </c>
      <c r="W88" s="110" t="e">
        <f ca="1"/>
        <v>#N/A</v>
      </c>
      <c r="X88" s="110" t="e">
        <f ca="1"/>
        <v>#N/A</v>
      </c>
      <c r="Y88" s="110" t="e">
        <f ca="1"/>
        <v>#N/A</v>
      </c>
      <c r="Z88" s="110" t="e">
        <f ca="1"/>
        <v>#N/A</v>
      </c>
    </row>
    <row r="89" spans="5:26" ht="12.65" customHeight="1" x14ac:dyDescent="0.25">
      <c r="E89" s="110" t="e">
        <f ca="1"/>
        <v>#N/A</v>
      </c>
      <c r="F89" s="110" t="e">
        <f ca="1"/>
        <v>#N/A</v>
      </c>
      <c r="G89" s="110" t="e">
        <f ca="1"/>
        <v>#N/A</v>
      </c>
      <c r="H89" s="110" t="e">
        <f ca="1"/>
        <v>#N/A</v>
      </c>
      <c r="I89" s="110" t="e">
        <f ca="1"/>
        <v>#N/A</v>
      </c>
      <c r="J89" s="110" t="e">
        <f ca="1"/>
        <v>#N/A</v>
      </c>
      <c r="K89" s="110" t="e">
        <f ca="1"/>
        <v>#N/A</v>
      </c>
      <c r="L89" s="110" t="e">
        <f ca="1"/>
        <v>#N/A</v>
      </c>
      <c r="M89" s="110" t="e">
        <f ca="1"/>
        <v>#N/A</v>
      </c>
      <c r="N89" s="110" t="e">
        <f ca="1"/>
        <v>#N/A</v>
      </c>
      <c r="O89" s="110" t="e">
        <f ca="1"/>
        <v>#N/A</v>
      </c>
      <c r="P89" s="110" t="e">
        <f ca="1"/>
        <v>#N/A</v>
      </c>
      <c r="Q89" s="110" t="e">
        <f ca="1"/>
        <v>#N/A</v>
      </c>
      <c r="R89" s="110" t="e">
        <f ca="1"/>
        <v>#N/A</v>
      </c>
      <c r="S89" s="110" t="e">
        <f ca="1"/>
        <v>#N/A</v>
      </c>
      <c r="T89" s="110" t="e">
        <f ca="1"/>
        <v>#N/A</v>
      </c>
      <c r="U89" s="110" t="e">
        <f ca="1"/>
        <v>#N/A</v>
      </c>
      <c r="V89" s="110" t="e">
        <f ca="1"/>
        <v>#N/A</v>
      </c>
      <c r="W89" s="110" t="e">
        <f ca="1"/>
        <v>#N/A</v>
      </c>
      <c r="X89" s="110" t="e">
        <f ca="1"/>
        <v>#N/A</v>
      </c>
      <c r="Y89" s="110" t="e">
        <f ca="1"/>
        <v>#N/A</v>
      </c>
      <c r="Z89" s="110" t="e">
        <f ca="1"/>
        <v>#N/A</v>
      </c>
    </row>
  </sheetData>
  <pageMargins left="0.5" right="0.5" top="1" bottom="1" header="0.5" footer="0.5"/>
  <pageSetup scale="64" orientation="portrait" horizontalDpi="200" verticalDpi="200" r:id="rId1"/>
  <headerFooter alignWithMargins="0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Front</vt:lpstr>
      <vt:lpstr>Data</vt:lpstr>
      <vt:lpstr>Matrix</vt:lpstr>
      <vt:lpstr>SETTINGS</vt:lpstr>
      <vt:lpstr>MARKETDATA</vt:lpstr>
      <vt:lpstr>INSTRUMENT</vt:lpstr>
      <vt:lpstr>INSTRUMENTCOLLECTION</vt:lpstr>
      <vt:lpstr>EVENTS</vt:lpstr>
      <vt:lpstr>IRS_Simple</vt:lpstr>
      <vt:lpstr>Pricer</vt:lpstr>
    </vt:vector>
  </TitlesOfParts>
  <Company>NumeriX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Janghyuk Youn</dc:creator>
  <cp:lastModifiedBy>Janghyuk Youn</cp:lastModifiedBy>
  <dcterms:created xsi:type="dcterms:W3CDTF">2006-09-21T12:29:39Z</dcterms:created>
  <dcterms:modified xsi:type="dcterms:W3CDTF">2024-09-12T05:57:38Z</dcterms:modified>
</cp:coreProperties>
</file>