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september_seminar\"/>
    </mc:Choice>
  </mc:AlternateContent>
  <xr:revisionPtr revIDLastSave="0" documentId="13_ncr:1_{8E24A6E8-5848-4974-8A40-EB1724D71F2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2" i="1" l="1"/>
  <c r="P12" i="1"/>
  <c r="R11" i="1"/>
  <c r="S13" i="1" s="1"/>
  <c r="S14" i="1" s="1"/>
  <c r="S10" i="1"/>
  <c r="R10" i="1"/>
  <c r="S9" i="1"/>
  <c r="R9" i="1"/>
  <c r="S8" i="1"/>
  <c r="R8" i="1"/>
  <c r="S7" i="1"/>
  <c r="S11" i="1" s="1"/>
  <c r="R7" i="1"/>
  <c r="S6" i="1"/>
  <c r="R6" i="1"/>
  <c r="T7" i="1" l="1"/>
  <c r="U7" i="1" s="1"/>
  <c r="T6" i="1"/>
  <c r="U6" i="1" s="1"/>
  <c r="U11" i="1" s="1"/>
  <c r="T10" i="1"/>
  <c r="U10" i="1" s="1"/>
  <c r="T8" i="1"/>
  <c r="U8" i="1" s="1"/>
  <c r="T9" i="1"/>
  <c r="U9" i="1" s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G4" i="1"/>
  <c r="H4" i="1" s="1"/>
  <c r="E5" i="1" l="1"/>
  <c r="F5" i="1"/>
  <c r="G5" i="1" l="1"/>
  <c r="H5" i="1" s="1"/>
  <c r="F6" i="1" s="1"/>
  <c r="E6" i="1" l="1"/>
  <c r="G6" i="1" s="1"/>
  <c r="H6" i="1" s="1"/>
  <c r="F7" i="1" s="1"/>
  <c r="E7" i="1" l="1"/>
  <c r="G7" i="1" s="1"/>
  <c r="H7" i="1" s="1"/>
  <c r="F8" i="1" s="1"/>
  <c r="E8" i="1" l="1"/>
  <c r="G8" i="1" s="1"/>
  <c r="H8" i="1" s="1"/>
  <c r="F9" i="1" s="1"/>
  <c r="E9" i="1" l="1"/>
  <c r="G9" i="1" s="1"/>
  <c r="H9" i="1" s="1"/>
  <c r="F10" i="1" s="1"/>
  <c r="E10" i="1" l="1"/>
  <c r="G10" i="1" s="1"/>
  <c r="H10" i="1" s="1"/>
  <c r="F11" i="1" s="1"/>
  <c r="E11" i="1" l="1"/>
  <c r="G11" i="1" l="1"/>
  <c r="H11" i="1" s="1"/>
  <c r="F12" i="1" s="1"/>
  <c r="E12" i="1" l="1"/>
  <c r="G12" i="1" l="1"/>
  <c r="H12" i="1" s="1"/>
  <c r="F13" i="1" s="1"/>
  <c r="E13" i="1" l="1"/>
  <c r="G13" i="1" l="1"/>
  <c r="H13" i="1" s="1"/>
  <c r="F14" i="1" s="1"/>
  <c r="E14" i="1" l="1"/>
  <c r="G14" i="1" l="1"/>
  <c r="H14" i="1" s="1"/>
  <c r="F15" i="1" s="1"/>
  <c r="E15" i="1"/>
  <c r="G15" i="1" l="1"/>
  <c r="H15" i="1" s="1"/>
  <c r="E16" i="1" s="1"/>
  <c r="F16" i="1" l="1"/>
  <c r="G16" i="1" l="1"/>
  <c r="H16" i="1" s="1"/>
  <c r="E17" i="1" s="1"/>
  <c r="F17" i="1" l="1"/>
  <c r="G17" i="1" l="1"/>
  <c r="H17" i="1" s="1"/>
  <c r="E18" i="1" s="1"/>
  <c r="F18" i="1" l="1"/>
  <c r="G18" i="1" l="1"/>
  <c r="H18" i="1" s="1"/>
  <c r="E19" i="1" s="1"/>
  <c r="F19" i="1" l="1"/>
  <c r="G19" i="1" l="1"/>
  <c r="H19" i="1" s="1"/>
  <c r="E20" i="1" s="1"/>
  <c r="F20" i="1" l="1"/>
  <c r="G20" i="1" l="1"/>
  <c r="H20" i="1" s="1"/>
  <c r="E21" i="1" s="1"/>
  <c r="F21" i="1" l="1"/>
  <c r="G21" i="1" l="1"/>
  <c r="H21" i="1" s="1"/>
  <c r="E22" i="1" s="1"/>
  <c r="F22" i="1" l="1"/>
  <c r="G22" i="1" l="1"/>
  <c r="H22" i="1" s="1"/>
  <c r="E23" i="1" s="1"/>
  <c r="F23" i="1" l="1"/>
  <c r="G23" i="1" l="1"/>
  <c r="H23" i="1" s="1"/>
  <c r="E24" i="1" s="1"/>
  <c r="F24" i="1" l="1"/>
  <c r="G24" i="1" l="1"/>
  <c r="H24" i="1" s="1"/>
  <c r="E25" i="1" s="1"/>
  <c r="F25" i="1" l="1"/>
  <c r="G25" i="1" l="1"/>
  <c r="H25" i="1" s="1"/>
  <c r="E26" i="1" s="1"/>
  <c r="F26" i="1" l="1"/>
  <c r="G26" i="1" l="1"/>
  <c r="H26" i="1" s="1"/>
  <c r="E27" i="1" s="1"/>
  <c r="F27" i="1" l="1"/>
  <c r="G27" i="1" s="1"/>
  <c r="H27" i="1" s="1"/>
  <c r="E28" i="1" s="1"/>
  <c r="F28" i="1" l="1"/>
  <c r="G28" i="1" l="1"/>
  <c r="H28" i="1" s="1"/>
  <c r="E29" i="1" s="1"/>
  <c r="F29" i="1" l="1"/>
  <c r="G29" i="1" l="1"/>
  <c r="H29" i="1" s="1"/>
  <c r="E30" i="1" s="1"/>
  <c r="F30" i="1" l="1"/>
  <c r="G30" i="1" l="1"/>
  <c r="H30" i="1" s="1"/>
  <c r="E31" i="1" s="1"/>
  <c r="F31" i="1" l="1"/>
  <c r="G31" i="1" l="1"/>
  <c r="H31" i="1" s="1"/>
  <c r="E32" i="1" s="1"/>
  <c r="F32" i="1" l="1"/>
  <c r="G32" i="1" s="1"/>
  <c r="H32" i="1" s="1"/>
  <c r="E33" i="1" s="1"/>
  <c r="F33" i="1" l="1"/>
  <c r="G33" i="1" s="1"/>
  <c r="H33" i="1" s="1"/>
  <c r="E34" i="1" s="1"/>
  <c r="F34" i="1" l="1"/>
  <c r="G34" i="1" s="1"/>
  <c r="H34" i="1" s="1"/>
  <c r="E35" i="1" l="1"/>
  <c r="I34" i="1"/>
  <c r="F35" i="1"/>
  <c r="G35" i="1" s="1"/>
  <c r="H35" i="1" s="1"/>
  <c r="E36" i="1" l="1"/>
  <c r="I35" i="1"/>
  <c r="F36" i="1"/>
  <c r="G36" i="1" l="1"/>
  <c r="H36" i="1" s="1"/>
  <c r="E37" i="1" l="1"/>
  <c r="I36" i="1"/>
  <c r="F37" i="1"/>
  <c r="G37" i="1" l="1"/>
  <c r="H37" i="1" s="1"/>
  <c r="E38" i="1" l="1"/>
  <c r="I37" i="1"/>
  <c r="F38" i="1"/>
  <c r="G38" i="1" s="1"/>
  <c r="H38" i="1" s="1"/>
  <c r="E39" i="1" l="1"/>
  <c r="I38" i="1"/>
  <c r="J38" i="1"/>
  <c r="F39" i="1"/>
  <c r="G39" i="1" s="1"/>
  <c r="H39" i="1" s="1"/>
  <c r="F40" i="1" l="1"/>
  <c r="I39" i="1"/>
  <c r="E40" i="1"/>
  <c r="G40" i="1" l="1"/>
  <c r="H40" i="1" s="1"/>
  <c r="F41" i="1" l="1"/>
  <c r="I40" i="1"/>
  <c r="E41" i="1"/>
  <c r="G41" i="1" l="1"/>
  <c r="H41" i="1" s="1"/>
  <c r="E42" i="1" s="1"/>
  <c r="F42" i="1" l="1"/>
  <c r="I41" i="1"/>
  <c r="G42" i="1"/>
  <c r="H42" i="1" s="1"/>
  <c r="F43" i="1"/>
  <c r="E43" i="1" l="1"/>
  <c r="G43" i="1" s="1"/>
  <c r="H43" i="1" s="1"/>
  <c r="I42" i="1"/>
  <c r="E44" i="1" l="1"/>
  <c r="I43" i="1"/>
  <c r="J43" i="1" s="1"/>
  <c r="F44" i="1"/>
  <c r="G44" i="1" l="1"/>
  <c r="H44" i="1" s="1"/>
  <c r="E45" i="1" l="1"/>
  <c r="I44" i="1"/>
  <c r="F45" i="1"/>
  <c r="G45" i="1" l="1"/>
  <c r="H45" i="1" s="1"/>
  <c r="E46" i="1" l="1"/>
  <c r="I45" i="1"/>
  <c r="F46" i="1"/>
  <c r="G46" i="1" l="1"/>
  <c r="H46" i="1" s="1"/>
  <c r="E47" i="1" l="1"/>
  <c r="I46" i="1"/>
  <c r="F47" i="1"/>
  <c r="G47" i="1" l="1"/>
  <c r="H47" i="1" s="1"/>
  <c r="E48" i="1" l="1"/>
  <c r="I47" i="1"/>
  <c r="F48" i="1"/>
  <c r="G48" i="1" s="1"/>
  <c r="H48" i="1" s="1"/>
  <c r="I48" i="1" s="1"/>
  <c r="J48" i="1" s="1"/>
</calcChain>
</file>

<file path=xl/sharedStrings.xml><?xml version="1.0" encoding="utf-8"?>
<sst xmlns="http://schemas.openxmlformats.org/spreadsheetml/2006/main" count="49" uniqueCount="40">
  <si>
    <t>x</t>
    <phoneticPr fontId="1" type="noConversion"/>
  </si>
  <si>
    <t>y</t>
    <phoneticPr fontId="1" type="noConversion"/>
  </si>
  <si>
    <t>y_hat</t>
    <phoneticPr fontId="1" type="noConversion"/>
  </si>
  <si>
    <t>error</t>
    <phoneticPr fontId="1" type="noConversion"/>
  </si>
  <si>
    <t>y_hat - y</t>
    <phoneticPr fontId="1" type="noConversion"/>
  </si>
  <si>
    <t>model</t>
    <phoneticPr fontId="1" type="noConversion"/>
  </si>
  <si>
    <t>learning rate</t>
    <phoneticPr fontId="1" type="noConversion"/>
  </si>
  <si>
    <t>Iterations</t>
    <phoneticPr fontId="1" type="noConversion"/>
  </si>
  <si>
    <t>1 epoch</t>
    <phoneticPr fontId="1" type="noConversion"/>
  </si>
  <si>
    <t>5 epoch</t>
  </si>
  <si>
    <t>2 epoch</t>
    <phoneticPr fontId="1" type="noConversion"/>
  </si>
  <si>
    <t>3 epoch</t>
    <phoneticPr fontId="1" type="noConversion"/>
  </si>
  <si>
    <t>4 epoch</t>
    <phoneticPr fontId="1" type="noConversion"/>
  </si>
  <si>
    <t>Data</t>
    <phoneticPr fontId="1" type="noConversion"/>
  </si>
  <si>
    <t>절편 (α)</t>
    <phoneticPr fontId="1" type="noConversion"/>
  </si>
  <si>
    <r>
      <t>기울기 (</t>
    </r>
    <r>
      <rPr>
        <b/>
        <sz val="12"/>
        <color theme="1"/>
        <rFont val="나눔명조"/>
        <family val="1"/>
        <charset val="129"/>
      </rPr>
      <t>β)</t>
    </r>
    <phoneticPr fontId="1" type="noConversion"/>
  </si>
  <si>
    <t>6 epoch</t>
  </si>
  <si>
    <t>Instance 1</t>
    <phoneticPr fontId="1" type="noConversion"/>
  </si>
  <si>
    <t>Instance 2</t>
  </si>
  <si>
    <t>Instance 4</t>
  </si>
  <si>
    <t>Instance 3</t>
  </si>
  <si>
    <t>Instance 5</t>
  </si>
  <si>
    <t>Field</t>
    <phoneticPr fontId="1" type="noConversion"/>
  </si>
  <si>
    <t>Field</t>
    <phoneticPr fontId="1" type="noConversion"/>
  </si>
  <si>
    <t>Independent
 variable</t>
    <phoneticPr fontId="1" type="noConversion"/>
  </si>
  <si>
    <t>Dependent
variable</t>
    <phoneticPr fontId="1" type="noConversion"/>
  </si>
  <si>
    <t>Input</t>
    <phoneticPr fontId="1" type="noConversion"/>
  </si>
  <si>
    <t>Output</t>
    <phoneticPr fontId="1" type="noConversion"/>
  </si>
  <si>
    <t>7 epoch</t>
    <phoneticPr fontId="1" type="noConversion"/>
  </si>
  <si>
    <t>8 epoch</t>
    <phoneticPr fontId="1" type="noConversion"/>
  </si>
  <si>
    <t>9 epoch</t>
    <phoneticPr fontId="1" type="noConversion"/>
  </si>
  <si>
    <t>XY</t>
    <phoneticPr fontId="1" type="noConversion"/>
  </si>
  <si>
    <t>X제곱</t>
    <phoneticPr fontId="1" type="noConversion"/>
  </si>
  <si>
    <t>Beta 1 hat</t>
    <phoneticPr fontId="1" type="noConversion"/>
  </si>
  <si>
    <t>Beta 0 hat</t>
    <phoneticPr fontId="1" type="noConversion"/>
  </si>
  <si>
    <t>Xbar</t>
    <phoneticPr fontId="1" type="noConversion"/>
  </si>
  <si>
    <t>Ybar</t>
    <phoneticPr fontId="1" type="noConversion"/>
  </si>
  <si>
    <t>mse</t>
    <phoneticPr fontId="1" type="noConversion"/>
  </si>
  <si>
    <t>squared error</t>
    <phoneticPr fontId="1" type="noConversion"/>
  </si>
  <si>
    <t>mean squared error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</si>
</sst>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0_ 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나눔명조"/>
      <family val="1"/>
      <charset val="129"/>
    </font>
    <font>
      <sz val="12"/>
      <color theme="1"/>
      <name val="Arial Narrow"/>
      <family val="2"/>
    </font>
    <font>
      <b/>
      <sz val="12"/>
      <color theme="0"/>
      <name val="나눔명조"/>
      <family val="1"/>
      <charset val="129"/>
    </font>
    <font>
      <b/>
      <sz val="12"/>
      <color theme="1"/>
      <name val="나눔명조"/>
      <family val="1"/>
      <charset val="129"/>
    </font>
    <font>
      <sz val="10"/>
      <color theme="1"/>
      <name val="나눔명조"/>
      <family val="1"/>
      <charset val="129"/>
    </font>
    <font>
      <sz val="12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9" fillId="2" borderId="0" xfId="0" applyFont="1" applyFill="1">
      <alignment vertical="center"/>
    </xf>
    <xf numFmtId="177" fontId="3" fillId="0" borderId="0" xfId="0" applyNumberFormat="1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1"/>
              <a:t>error</a:t>
            </a:r>
            <a:endParaRPr lang="ko-KR" altLang="en-US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4190436426668337"/>
          <c:y val="0.23818736700638368"/>
          <c:w val="0.77469189870254695"/>
          <c:h val="0.6580003359838727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Sheet1!$H$4:$H$23</c:f>
              <c:numCache>
                <c:formatCode>0.0000</c:formatCode>
                <c:ptCount val="20"/>
                <c:pt idx="0">
                  <c:v>-1</c:v>
                </c:pt>
                <c:pt idx="1">
                  <c:v>-2.97</c:v>
                </c:pt>
                <c:pt idx="2">
                  <c:v>-2.6827000000000001</c:v>
                </c:pt>
                <c:pt idx="3">
                  <c:v>-1.403349</c:v>
                </c:pt>
                <c:pt idx="4">
                  <c:v>-3.8253971599999996</c:v>
                </c:pt>
                <c:pt idx="5">
                  <c:v>-0.47110721040000003</c:v>
                </c:pt>
                <c:pt idx="6">
                  <c:v>-2.046895666088</c:v>
                </c:pt>
                <c:pt idx="7">
                  <c:v>-1.03309625593208</c:v>
                </c:pt>
                <c:pt idx="8">
                  <c:v>-0.35452105608666962</c:v>
                </c:pt>
                <c:pt idx="9">
                  <c:v>-2.3036953597867162</c:v>
                </c:pt>
                <c:pt idx="10">
                  <c:v>-0.19622081958208615</c:v>
                </c:pt>
                <c:pt idx="11">
                  <c:v>-1.5674626316596445</c:v>
                </c:pt>
                <c:pt idx="12">
                  <c:v>-0.17672345174867665</c:v>
                </c:pt>
                <c:pt idx="13">
                  <c:v>0.19006757281465836</c:v>
                </c:pt>
                <c:pt idx="14">
                  <c:v>-1.5138393143678073</c:v>
                </c:pt>
                <c:pt idx="15">
                  <c:v>-5.3208695703739428E-2</c:v>
                </c:pt>
                <c:pt idx="16">
                  <c:v>-1.3183705340647367</c:v>
                </c:pt>
                <c:pt idx="17">
                  <c:v>0.26783078945094552</c:v>
                </c:pt>
                <c:pt idx="18">
                  <c:v>0.47287138841609977</c:v>
                </c:pt>
                <c:pt idx="19">
                  <c:v>-1.1039317000741065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6-4C9C-8AD4-7D1A3E725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734240"/>
        <c:axId val="1280742944"/>
      </c:lineChart>
      <c:catAx>
        <c:axId val="1280734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0742944"/>
        <c:crosses val="autoZero"/>
        <c:auto val="1"/>
        <c:lblAlgn val="ctr"/>
        <c:lblOffset val="100"/>
        <c:noMultiLvlLbl val="0"/>
      </c:catAx>
      <c:valAx>
        <c:axId val="12807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073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ko-KR" altLang="en-US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데이터와 예측 모델</a:t>
            </a:r>
          </a:p>
        </c:rich>
      </c:tx>
      <c:layout>
        <c:manualLayout>
          <c:xMode val="edge"/>
          <c:yMode val="edge"/>
          <c:x val="0.3279714312112465"/>
          <c:y val="0.159193655804210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ko-KR" altLang="en-US" sz="11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실제자료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</c:numCache>
            </c:numRef>
          </c:xVal>
          <c:yVal>
            <c:numRef>
              <c:f>Sheet1!$D$4:$D$8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8A-45E9-9D2D-61F4303D64D4}"/>
            </c:ext>
          </c:extLst>
        </c:ser>
        <c:ser>
          <c:idx val="1"/>
          <c:order val="1"/>
          <c:tx>
            <c:v>예측(y_hat)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</c:numCache>
            </c:numRef>
          </c:xVal>
          <c:yVal>
            <c:numRef>
              <c:f>Sheet1!$G$19:$G$23</c:f>
              <c:numCache>
                <c:formatCode>0.0000</c:formatCode>
                <c:ptCount val="5"/>
                <c:pt idx="0">
                  <c:v>0.94679130429626057</c:v>
                </c:pt>
                <c:pt idx="1">
                  <c:v>1.6816294659352633</c:v>
                </c:pt>
                <c:pt idx="2">
                  <c:v>3.2678307894509455</c:v>
                </c:pt>
                <c:pt idx="3">
                  <c:v>2.4728713884160998</c:v>
                </c:pt>
                <c:pt idx="4">
                  <c:v>3.8960682999258935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8A-45E9-9D2D-61F4303D6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743488"/>
        <c:axId val="1280735328"/>
      </c:scatterChart>
      <c:valAx>
        <c:axId val="128074348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80735328"/>
        <c:crosses val="autoZero"/>
        <c:crossBetween val="midCat"/>
      </c:valAx>
      <c:valAx>
        <c:axId val="128073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07434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7.0487365474514035E-2"/>
          <c:y val="0.31426789873564759"/>
          <c:w val="0.47664105091338549"/>
          <c:h val="6.62674389014238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Error</a:t>
            </a:r>
            <a:r>
              <a:rPr lang="en-US" altLang="ko-KR" baseline="0"/>
              <a:t>  with 9 epoch</a:t>
            </a:r>
            <a:endParaRPr lang="ko-KR" altLang="en-US"/>
          </a:p>
        </c:rich>
      </c:tx>
      <c:layout>
        <c:manualLayout>
          <c:xMode val="edge"/>
          <c:yMode val="edge"/>
          <c:x val="0.34986982326020322"/>
          <c:y val="3.7103366473164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Sheet1!$H$4:$H$28</c:f>
              <c:numCache>
                <c:formatCode>0.0000</c:formatCode>
                <c:ptCount val="25"/>
                <c:pt idx="0">
                  <c:v>-1</c:v>
                </c:pt>
                <c:pt idx="1">
                  <c:v>-2.97</c:v>
                </c:pt>
                <c:pt idx="2">
                  <c:v>-2.6827000000000001</c:v>
                </c:pt>
                <c:pt idx="3">
                  <c:v>-1.403349</c:v>
                </c:pt>
                <c:pt idx="4">
                  <c:v>-3.8253971599999996</c:v>
                </c:pt>
                <c:pt idx="5">
                  <c:v>-0.47110721040000003</c:v>
                </c:pt>
                <c:pt idx="6">
                  <c:v>-2.046895666088</c:v>
                </c:pt>
                <c:pt idx="7">
                  <c:v>-1.03309625593208</c:v>
                </c:pt>
                <c:pt idx="8">
                  <c:v>-0.35452105608666962</c:v>
                </c:pt>
                <c:pt idx="9">
                  <c:v>-2.3036953597867162</c:v>
                </c:pt>
                <c:pt idx="10">
                  <c:v>-0.19622081958208615</c:v>
                </c:pt>
                <c:pt idx="11">
                  <c:v>-1.5674626316596445</c:v>
                </c:pt>
                <c:pt idx="12">
                  <c:v>-0.17672345174867665</c:v>
                </c:pt>
                <c:pt idx="13">
                  <c:v>0.19006757281465836</c:v>
                </c:pt>
                <c:pt idx="14">
                  <c:v>-1.5138393143678073</c:v>
                </c:pt>
                <c:pt idx="15">
                  <c:v>-5.3208695703739428E-2</c:v>
                </c:pt>
                <c:pt idx="16">
                  <c:v>-1.3183705340647367</c:v>
                </c:pt>
                <c:pt idx="17">
                  <c:v>0.26783078945094552</c:v>
                </c:pt>
                <c:pt idx="18">
                  <c:v>0.47287138841609977</c:v>
                </c:pt>
                <c:pt idx="19">
                  <c:v>-1.1039317000741065</c:v>
                </c:pt>
                <c:pt idx="20">
                  <c:v>2.13361012275326E-2</c:v>
                </c:pt>
                <c:pt idx="21">
                  <c:v>-1.1888653716298863</c:v>
                </c:pt>
                <c:pt idx="22">
                  <c:v>0.4985830101510671</c:v>
                </c:pt>
                <c:pt idx="23">
                  <c:v>0.61976466223169924</c:v>
                </c:pt>
                <c:pt idx="24">
                  <c:v>-0.89127921133799948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82-424A-AD3E-A1FD9F585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744576"/>
        <c:axId val="1280746752"/>
      </c:lineChart>
      <c:catAx>
        <c:axId val="128074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0746752"/>
        <c:crosses val="autoZero"/>
        <c:auto val="1"/>
        <c:lblAlgn val="ctr"/>
        <c:lblOffset val="100"/>
        <c:noMultiLvlLbl val="0"/>
      </c:catAx>
      <c:valAx>
        <c:axId val="1280746752"/>
        <c:scaling>
          <c:orientation val="minMax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074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168200</xdr:colOff>
      <xdr:row>3</xdr:row>
      <xdr:rowOff>56073</xdr:rowOff>
    </xdr:from>
    <xdr:to>
      <xdr:col>14</xdr:col>
      <xdr:colOff>341922</xdr:colOff>
      <xdr:row>16</xdr:row>
      <xdr:rowOff>104600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252892</xdr:colOff>
      <xdr:row>18</xdr:row>
      <xdr:rowOff>139371</xdr:rowOff>
    </xdr:from>
    <xdr:to>
      <xdr:col>22</xdr:col>
      <xdr:colOff>238105</xdr:colOff>
      <xdr:row>36</xdr:row>
      <xdr:rowOff>161440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622260</xdr:colOff>
      <xdr:row>21</xdr:row>
      <xdr:rowOff>22194</xdr:rowOff>
    </xdr:from>
    <xdr:to>
      <xdr:col>15</xdr:col>
      <xdr:colOff>142327</xdr:colOff>
      <xdr:row>33</xdr:row>
      <xdr:rowOff>134676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307408</xdr:colOff>
          <xdr:row>3</xdr:row>
          <xdr:rowOff>67170</xdr:rowOff>
        </xdr:from>
        <xdr:to>
          <xdr:col>25</xdr:col>
          <xdr:colOff>202285</xdr:colOff>
          <xdr:row>10</xdr:row>
          <xdr:rowOff>67171</xdr:rowOff>
        </xdr:to>
        <xdr:sp macro="" textlink="">
          <xdr:nvSpPr>
            <xdr:cNvPr id="1025" name="Object 35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B05FFB0-7FD5-4BB0-A1AC-B9D99ADD13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49"/>
  <sheetViews>
    <sheetView showGridLines="0" tabSelected="1" topLeftCell="E1" zoomScale="68" zoomScaleNormal="78" workbookViewId="0">
      <selection activeCell="R17" sqref="R17"/>
    </sheetView>
  </sheetViews>
  <sheetFormatPr defaultRowHeight="15.75"/>
  <cols>
    <col min="1" max="1" width="13.625" style="3" bestFit="1" customWidth="1"/>
    <col min="2" max="2" width="10.125" style="3" bestFit="1" customWidth="1"/>
    <col min="3" max="4" width="6.625" style="3" customWidth="1"/>
    <col min="5" max="7" width="10.5" style="3" customWidth="1"/>
    <col min="8" max="8" width="10.5" style="3" bestFit="1" customWidth="1"/>
    <col min="9" max="9" width="14.5" style="3" customWidth="1"/>
    <col min="10" max="17" width="9" style="3"/>
    <col min="18" max="18" width="11.125" style="3" bestFit="1" customWidth="1"/>
    <col min="19" max="19" width="6.375" style="3" bestFit="1" customWidth="1"/>
    <col min="20" max="20" width="5.875" style="3" bestFit="1" customWidth="1"/>
    <col min="21" max="21" width="13.5" style="3" bestFit="1" customWidth="1"/>
    <col min="22" max="16384" width="9" style="3"/>
  </cols>
  <sheetData>
    <row r="2" spans="1:21">
      <c r="A2" s="1" t="s">
        <v>6</v>
      </c>
      <c r="B2" s="1"/>
      <c r="C2" s="28" t="s">
        <v>13</v>
      </c>
      <c r="D2" s="28"/>
      <c r="E2" s="27" t="s">
        <v>5</v>
      </c>
      <c r="F2" s="27"/>
      <c r="G2" s="27"/>
      <c r="H2" s="2" t="s">
        <v>4</v>
      </c>
    </row>
    <row r="3" spans="1:21">
      <c r="A3" s="4">
        <v>0.01</v>
      </c>
      <c r="B3" s="5" t="s">
        <v>7</v>
      </c>
      <c r="C3" s="6" t="s">
        <v>0</v>
      </c>
      <c r="D3" s="7" t="s">
        <v>1</v>
      </c>
      <c r="E3" s="8" t="s">
        <v>14</v>
      </c>
      <c r="F3" s="8" t="s">
        <v>15</v>
      </c>
      <c r="G3" s="8" t="s">
        <v>2</v>
      </c>
      <c r="H3" s="9" t="s">
        <v>3</v>
      </c>
    </row>
    <row r="4" spans="1:21">
      <c r="A4" s="10" t="s">
        <v>8</v>
      </c>
      <c r="B4" s="1">
        <v>0</v>
      </c>
      <c r="C4" s="11">
        <v>1</v>
      </c>
      <c r="D4" s="12">
        <v>1</v>
      </c>
      <c r="E4" s="13">
        <v>0</v>
      </c>
      <c r="F4" s="13">
        <v>0</v>
      </c>
      <c r="G4" s="13">
        <f>E4+F4*C4</f>
        <v>0</v>
      </c>
      <c r="H4" s="14">
        <f>G4-D4</f>
        <v>-1</v>
      </c>
    </row>
    <row r="5" spans="1:21" ht="17.25">
      <c r="A5" s="1"/>
      <c r="B5" s="1">
        <f>B4+1</f>
        <v>1</v>
      </c>
      <c r="C5" s="11">
        <v>2</v>
      </c>
      <c r="D5" s="12">
        <v>3</v>
      </c>
      <c r="E5" s="13">
        <f>E4-$A$3*$H4</f>
        <v>0.01</v>
      </c>
      <c r="F5" s="13">
        <f>F4-$A$3*$H4</f>
        <v>0.01</v>
      </c>
      <c r="G5" s="13">
        <f>E5+F5*C5</f>
        <v>0.03</v>
      </c>
      <c r="H5" s="14">
        <f>G5-D5</f>
        <v>-2.97</v>
      </c>
      <c r="P5" s="32" t="s">
        <v>0</v>
      </c>
      <c r="Q5" s="33" t="s">
        <v>1</v>
      </c>
      <c r="R5" s="43" t="s">
        <v>31</v>
      </c>
      <c r="S5" s="44" t="s">
        <v>32</v>
      </c>
      <c r="T5" s="45" t="s">
        <v>2</v>
      </c>
      <c r="U5" s="45" t="s">
        <v>38</v>
      </c>
    </row>
    <row r="6" spans="1:21" ht="17.25">
      <c r="A6" s="1"/>
      <c r="B6" s="1">
        <f t="shared" ref="B6:B23" si="0">B5+1</f>
        <v>2</v>
      </c>
      <c r="C6" s="11">
        <v>4</v>
      </c>
      <c r="D6" s="12">
        <v>3</v>
      </c>
      <c r="E6" s="13">
        <f t="shared" ref="E6:E48" si="1">E5-$A$3*$H5</f>
        <v>3.9700000000000006E-2</v>
      </c>
      <c r="F6" s="13">
        <f t="shared" ref="F6:F33" si="2">F5-$A$3*$H5*C5</f>
        <v>6.9400000000000003E-2</v>
      </c>
      <c r="G6" s="13">
        <f>E6+F6*C6</f>
        <v>0.31730000000000003</v>
      </c>
      <c r="H6" s="14">
        <f>G6-D6</f>
        <v>-2.6827000000000001</v>
      </c>
      <c r="P6" s="35">
        <v>1</v>
      </c>
      <c r="Q6" s="36">
        <v>1</v>
      </c>
      <c r="R6" s="34">
        <f>P6*Q6</f>
        <v>1</v>
      </c>
      <c r="S6" s="34">
        <f>P6^2</f>
        <v>1</v>
      </c>
      <c r="T6" s="31">
        <f>S$14+P6*S$13</f>
        <v>1.1999999999999995</v>
      </c>
      <c r="U6" s="31">
        <f>(Q6-T6)^2</f>
        <v>3.9999999999999807E-2</v>
      </c>
    </row>
    <row r="7" spans="1:21" ht="17.25">
      <c r="A7" s="1"/>
      <c r="B7" s="1">
        <f t="shared" si="0"/>
        <v>3</v>
      </c>
      <c r="C7" s="11">
        <v>3</v>
      </c>
      <c r="D7" s="12">
        <v>2</v>
      </c>
      <c r="E7" s="13">
        <f t="shared" si="1"/>
        <v>6.6527000000000003E-2</v>
      </c>
      <c r="F7" s="13">
        <f t="shared" si="2"/>
        <v>0.176708</v>
      </c>
      <c r="G7" s="13">
        <f t="shared" ref="G7:G8" si="3">E7+F7*C7</f>
        <v>0.59665100000000004</v>
      </c>
      <c r="H7" s="14">
        <f t="shared" ref="H7:H8" si="4">G7-D7</f>
        <v>-1.403349</v>
      </c>
      <c r="P7" s="35">
        <v>2</v>
      </c>
      <c r="Q7" s="36">
        <v>3</v>
      </c>
      <c r="R7" s="34">
        <f t="shared" ref="R7:R10" si="5">P7*Q7</f>
        <v>6</v>
      </c>
      <c r="S7" s="34">
        <f t="shared" ref="S7:S10" si="6">P7^2</f>
        <v>4</v>
      </c>
      <c r="T7" s="31">
        <f>S$14+P7*S$13</f>
        <v>1.9999999999999996</v>
      </c>
      <c r="U7" s="31">
        <f t="shared" ref="U7:U10" si="7">(Q7-T7)^2</f>
        <v>1.0000000000000009</v>
      </c>
    </row>
    <row r="8" spans="1:21" ht="17.25">
      <c r="A8" s="1"/>
      <c r="B8" s="15">
        <f t="shared" si="0"/>
        <v>4</v>
      </c>
      <c r="C8" s="16">
        <v>5</v>
      </c>
      <c r="D8" s="17">
        <v>5</v>
      </c>
      <c r="E8" s="18">
        <f t="shared" si="1"/>
        <v>8.0560489999999998E-2</v>
      </c>
      <c r="F8" s="18">
        <f t="shared" si="2"/>
        <v>0.21880847</v>
      </c>
      <c r="G8" s="18">
        <f t="shared" si="3"/>
        <v>1.1746028400000001</v>
      </c>
      <c r="H8" s="19">
        <f t="shared" si="4"/>
        <v>-3.8253971599999996</v>
      </c>
      <c r="P8" s="35">
        <v>4</v>
      </c>
      <c r="Q8" s="36">
        <v>3</v>
      </c>
      <c r="R8" s="34">
        <f t="shared" si="5"/>
        <v>12</v>
      </c>
      <c r="S8" s="34">
        <f t="shared" si="6"/>
        <v>16</v>
      </c>
      <c r="T8" s="31">
        <f>S$14+P8*S$13</f>
        <v>3.5999999999999996</v>
      </c>
      <c r="U8" s="31">
        <f t="shared" si="7"/>
        <v>0.3599999999999996</v>
      </c>
    </row>
    <row r="9" spans="1:21" ht="17.25">
      <c r="A9" s="10" t="s">
        <v>10</v>
      </c>
      <c r="B9" s="1">
        <f t="shared" si="0"/>
        <v>5</v>
      </c>
      <c r="C9" s="11">
        <v>1</v>
      </c>
      <c r="D9" s="12">
        <v>1</v>
      </c>
      <c r="E9" s="13">
        <f t="shared" si="1"/>
        <v>0.1188144616</v>
      </c>
      <c r="F9" s="13">
        <f t="shared" si="2"/>
        <v>0.41007832799999999</v>
      </c>
      <c r="G9" s="13">
        <f t="shared" ref="G9:G13" si="8">E9+F9*C9</f>
        <v>0.52889278959999997</v>
      </c>
      <c r="H9" s="14">
        <f t="shared" ref="H9:H13" si="9">G9-D9</f>
        <v>-0.47110721040000003</v>
      </c>
      <c r="P9" s="35">
        <v>3</v>
      </c>
      <c r="Q9" s="36">
        <v>2</v>
      </c>
      <c r="R9" s="34">
        <f t="shared" si="5"/>
        <v>6</v>
      </c>
      <c r="S9" s="34">
        <f t="shared" si="6"/>
        <v>9</v>
      </c>
      <c r="T9" s="31">
        <f>S$14+P9*S$13</f>
        <v>2.8</v>
      </c>
      <c r="U9" s="31">
        <f t="shared" si="7"/>
        <v>0.63999999999999968</v>
      </c>
    </row>
    <row r="10" spans="1:21" ht="17.25">
      <c r="A10" s="1"/>
      <c r="B10" s="1">
        <f t="shared" si="0"/>
        <v>6</v>
      </c>
      <c r="C10" s="11">
        <v>2</v>
      </c>
      <c r="D10" s="12">
        <v>3</v>
      </c>
      <c r="E10" s="13">
        <f t="shared" si="1"/>
        <v>0.123525533704</v>
      </c>
      <c r="F10" s="13">
        <f t="shared" si="2"/>
        <v>0.41478940010400001</v>
      </c>
      <c r="G10" s="13">
        <f t="shared" si="8"/>
        <v>0.953104333912</v>
      </c>
      <c r="H10" s="14">
        <f t="shared" si="9"/>
        <v>-2.046895666088</v>
      </c>
      <c r="P10" s="37">
        <v>5</v>
      </c>
      <c r="Q10" s="38">
        <v>5</v>
      </c>
      <c r="R10" s="43">
        <f t="shared" si="5"/>
        <v>25</v>
      </c>
      <c r="S10" s="44">
        <f t="shared" si="6"/>
        <v>25</v>
      </c>
      <c r="T10" s="45">
        <f>S$14+P10*S$13</f>
        <v>4.3999999999999995</v>
      </c>
      <c r="U10" s="45">
        <f t="shared" si="7"/>
        <v>0.36000000000000065</v>
      </c>
    </row>
    <row r="11" spans="1:21" ht="16.5">
      <c r="A11" s="1"/>
      <c r="B11" s="1">
        <f t="shared" si="0"/>
        <v>7</v>
      </c>
      <c r="C11" s="11">
        <v>4</v>
      </c>
      <c r="D11" s="12">
        <v>3</v>
      </c>
      <c r="E11" s="13">
        <f t="shared" si="1"/>
        <v>0.14399449036487999</v>
      </c>
      <c r="F11" s="13">
        <f t="shared" si="2"/>
        <v>0.45572731342576001</v>
      </c>
      <c r="G11" s="13">
        <f t="shared" si="8"/>
        <v>1.96690374406792</v>
      </c>
      <c r="H11" s="14">
        <f t="shared" si="9"/>
        <v>-1.03309625593208</v>
      </c>
      <c r="P11" s="39" t="s">
        <v>35</v>
      </c>
      <c r="Q11" s="39" t="s">
        <v>36</v>
      </c>
      <c r="R11" s="34">
        <f>SUM(R6:R10)</f>
        <v>50</v>
      </c>
      <c r="S11" s="34">
        <f>SUM(S6:S10)</f>
        <v>55</v>
      </c>
      <c r="T11" s="31"/>
      <c r="U11" s="46">
        <f>AVERAGE(U6:U10)</f>
        <v>0.48000000000000015</v>
      </c>
    </row>
    <row r="12" spans="1:21" ht="16.5">
      <c r="A12" s="1"/>
      <c r="B12" s="1">
        <f t="shared" si="0"/>
        <v>8</v>
      </c>
      <c r="C12" s="11">
        <v>3</v>
      </c>
      <c r="D12" s="12">
        <v>2</v>
      </c>
      <c r="E12" s="13">
        <f t="shared" si="1"/>
        <v>0.1543254529242008</v>
      </c>
      <c r="F12" s="13">
        <f t="shared" si="2"/>
        <v>0.49705116366304319</v>
      </c>
      <c r="G12" s="13">
        <f t="shared" si="8"/>
        <v>1.6454789439133304</v>
      </c>
      <c r="H12" s="14">
        <f t="shared" si="9"/>
        <v>-0.35452105608666962</v>
      </c>
      <c r="P12" s="34">
        <f>AVERAGE(P6:P10)</f>
        <v>3</v>
      </c>
      <c r="Q12" s="34">
        <f>AVERAGE(Q6:Q10)</f>
        <v>2.8</v>
      </c>
      <c r="R12" s="34"/>
      <c r="S12" s="34"/>
      <c r="T12" s="31"/>
      <c r="U12" s="31" t="s">
        <v>39</v>
      </c>
    </row>
    <row r="13" spans="1:21" ht="17.25">
      <c r="A13" s="1"/>
      <c r="B13" s="15">
        <f t="shared" si="0"/>
        <v>9</v>
      </c>
      <c r="C13" s="16">
        <v>5</v>
      </c>
      <c r="D13" s="17">
        <v>5</v>
      </c>
      <c r="E13" s="18">
        <f t="shared" si="1"/>
        <v>0.15787066348506751</v>
      </c>
      <c r="F13" s="18">
        <f t="shared" si="2"/>
        <v>0.50768679534564332</v>
      </c>
      <c r="G13" s="18">
        <f t="shared" si="8"/>
        <v>2.6963046402132838</v>
      </c>
      <c r="H13" s="19">
        <f t="shared" si="9"/>
        <v>-2.3036953597867162</v>
      </c>
      <c r="P13" s="40"/>
      <c r="Q13" s="40"/>
      <c r="R13" s="41" t="s">
        <v>33</v>
      </c>
      <c r="S13" s="41">
        <f>(R11-5*P12*Q12)/(S11-5*P12^2)</f>
        <v>0.8</v>
      </c>
      <c r="T13"/>
      <c r="U13"/>
    </row>
    <row r="14" spans="1:21" ht="17.25">
      <c r="A14" s="10" t="s">
        <v>11</v>
      </c>
      <c r="B14" s="1">
        <f t="shared" si="0"/>
        <v>10</v>
      </c>
      <c r="C14" s="11">
        <v>1</v>
      </c>
      <c r="D14" s="12">
        <v>1</v>
      </c>
      <c r="E14" s="13">
        <f t="shared" si="1"/>
        <v>0.18090761708293468</v>
      </c>
      <c r="F14" s="13">
        <f t="shared" si="2"/>
        <v>0.62287156333497917</v>
      </c>
      <c r="G14" s="13">
        <f t="shared" ref="G14:G23" si="10">E14+F14*C14</f>
        <v>0.80377918041791385</v>
      </c>
      <c r="H14" s="14">
        <f t="shared" ref="H14:H23" si="11">G14-D14</f>
        <v>-0.19622081958208615</v>
      </c>
      <c r="P14" s="40"/>
      <c r="Q14" s="40"/>
      <c r="R14" s="41" t="s">
        <v>34</v>
      </c>
      <c r="S14" s="41">
        <f>Q12-S13*P12</f>
        <v>0.39999999999999947</v>
      </c>
      <c r="T14"/>
      <c r="U14"/>
    </row>
    <row r="15" spans="1:21" ht="17.25">
      <c r="A15" s="1"/>
      <c r="B15" s="1">
        <f t="shared" si="0"/>
        <v>11</v>
      </c>
      <c r="C15" s="11">
        <v>2</v>
      </c>
      <c r="D15" s="12">
        <v>3</v>
      </c>
      <c r="E15" s="13">
        <f t="shared" si="1"/>
        <v>0.18286982527875553</v>
      </c>
      <c r="F15" s="13">
        <f t="shared" si="2"/>
        <v>0.6248337715308</v>
      </c>
      <c r="G15" s="13">
        <f t="shared" si="10"/>
        <v>1.4325373683403555</v>
      </c>
      <c r="H15" s="14">
        <f t="shared" si="11"/>
        <v>-1.5674626316596445</v>
      </c>
      <c r="P15" s="40"/>
      <c r="Q15" s="40"/>
      <c r="T15"/>
      <c r="U15"/>
    </row>
    <row r="16" spans="1:21" ht="16.5">
      <c r="A16" s="1"/>
      <c r="B16" s="1">
        <f t="shared" si="0"/>
        <v>12</v>
      </c>
      <c r="C16" s="11">
        <v>4</v>
      </c>
      <c r="D16" s="12">
        <v>3</v>
      </c>
      <c r="E16" s="13">
        <f t="shared" si="1"/>
        <v>0.19854445159535197</v>
      </c>
      <c r="F16" s="13">
        <f t="shared" si="2"/>
        <v>0.65618302416399288</v>
      </c>
      <c r="G16" s="13">
        <f t="shared" si="10"/>
        <v>2.8232765482513233</v>
      </c>
      <c r="H16" s="14">
        <f t="shared" si="11"/>
        <v>-0.17672345174867665</v>
      </c>
      <c r="S16" s="31"/>
      <c r="T16"/>
      <c r="U16"/>
    </row>
    <row r="17" spans="1:8">
      <c r="A17" s="1"/>
      <c r="B17" s="1">
        <f t="shared" si="0"/>
        <v>13</v>
      </c>
      <c r="C17" s="11">
        <v>3</v>
      </c>
      <c r="D17" s="12">
        <v>2</v>
      </c>
      <c r="E17" s="13">
        <f t="shared" si="1"/>
        <v>0.20031168611283873</v>
      </c>
      <c r="F17" s="13">
        <f t="shared" si="2"/>
        <v>0.6632519622339399</v>
      </c>
      <c r="G17" s="13">
        <f t="shared" si="10"/>
        <v>2.1900675728146584</v>
      </c>
      <c r="H17" s="14">
        <f t="shared" si="11"/>
        <v>0.19006757281465836</v>
      </c>
    </row>
    <row r="18" spans="1:8">
      <c r="A18" s="1"/>
      <c r="B18" s="15">
        <f t="shared" si="0"/>
        <v>14</v>
      </c>
      <c r="C18" s="16">
        <v>5</v>
      </c>
      <c r="D18" s="17">
        <v>5</v>
      </c>
      <c r="E18" s="18">
        <f t="shared" si="1"/>
        <v>0.19841101038469214</v>
      </c>
      <c r="F18" s="18">
        <f t="shared" si="2"/>
        <v>0.6575499350495001</v>
      </c>
      <c r="G18" s="18">
        <f t="shared" si="10"/>
        <v>3.4861606856321927</v>
      </c>
      <c r="H18" s="19">
        <f t="shared" si="11"/>
        <v>-1.5138393143678073</v>
      </c>
    </row>
    <row r="19" spans="1:8">
      <c r="A19" s="10" t="s">
        <v>12</v>
      </c>
      <c r="B19" s="1">
        <f t="shared" si="0"/>
        <v>15</v>
      </c>
      <c r="C19" s="20">
        <v>1</v>
      </c>
      <c r="D19" s="21">
        <v>1</v>
      </c>
      <c r="E19" s="22">
        <f t="shared" si="1"/>
        <v>0.21354940352837021</v>
      </c>
      <c r="F19" s="22">
        <f t="shared" si="2"/>
        <v>0.73324190076789042</v>
      </c>
      <c r="G19" s="22">
        <f t="shared" si="10"/>
        <v>0.94679130429626057</v>
      </c>
      <c r="H19" s="23">
        <f t="shared" si="11"/>
        <v>-5.3208695703739428E-2</v>
      </c>
    </row>
    <row r="20" spans="1:8">
      <c r="A20" s="1"/>
      <c r="B20" s="1">
        <f t="shared" si="0"/>
        <v>16</v>
      </c>
      <c r="C20" s="11">
        <v>2</v>
      </c>
      <c r="D20" s="12">
        <v>3</v>
      </c>
      <c r="E20" s="24">
        <f t="shared" si="1"/>
        <v>0.21408149048540759</v>
      </c>
      <c r="F20" s="24">
        <f t="shared" si="2"/>
        <v>0.73377398772492786</v>
      </c>
      <c r="G20" s="24">
        <f t="shared" si="10"/>
        <v>1.6816294659352633</v>
      </c>
      <c r="H20" s="14">
        <f t="shared" si="11"/>
        <v>-1.3183705340647367</v>
      </c>
    </row>
    <row r="21" spans="1:8">
      <c r="A21" s="1"/>
      <c r="B21" s="1">
        <f t="shared" si="0"/>
        <v>17</v>
      </c>
      <c r="C21" s="11">
        <v>4</v>
      </c>
      <c r="D21" s="12">
        <v>3</v>
      </c>
      <c r="E21" s="24">
        <f t="shared" si="1"/>
        <v>0.22726519582605495</v>
      </c>
      <c r="F21" s="24">
        <f t="shared" si="2"/>
        <v>0.76014139840622263</v>
      </c>
      <c r="G21" s="24">
        <f t="shared" si="10"/>
        <v>3.2678307894509455</v>
      </c>
      <c r="H21" s="14">
        <f t="shared" si="11"/>
        <v>0.26783078945094552</v>
      </c>
    </row>
    <row r="22" spans="1:8">
      <c r="A22" s="1"/>
      <c r="B22" s="1">
        <f t="shared" si="0"/>
        <v>18</v>
      </c>
      <c r="C22" s="11">
        <v>3</v>
      </c>
      <c r="D22" s="12">
        <v>2</v>
      </c>
      <c r="E22" s="24">
        <f t="shared" si="1"/>
        <v>0.22458688793154549</v>
      </c>
      <c r="F22" s="24">
        <f t="shared" si="2"/>
        <v>0.74942816682818481</v>
      </c>
      <c r="G22" s="24">
        <f t="shared" si="10"/>
        <v>2.4728713884160998</v>
      </c>
      <c r="H22" s="14">
        <f t="shared" si="11"/>
        <v>0.47287138841609977</v>
      </c>
    </row>
    <row r="23" spans="1:8">
      <c r="A23" s="1"/>
      <c r="B23" s="15">
        <f t="shared" si="0"/>
        <v>19</v>
      </c>
      <c r="C23" s="16">
        <v>5</v>
      </c>
      <c r="D23" s="17">
        <v>5</v>
      </c>
      <c r="E23" s="18">
        <f t="shared" si="1"/>
        <v>0.2198581740473845</v>
      </c>
      <c r="F23" s="18">
        <f t="shared" si="2"/>
        <v>0.73524202517570181</v>
      </c>
      <c r="G23" s="18">
        <f t="shared" si="10"/>
        <v>3.8960682999258935</v>
      </c>
      <c r="H23" s="19">
        <f t="shared" si="11"/>
        <v>-1.1039317000741065</v>
      </c>
    </row>
    <row r="24" spans="1:8">
      <c r="A24" s="10" t="s">
        <v>9</v>
      </c>
      <c r="B24" s="1">
        <f t="shared" ref="B24:B48" si="12">B23+1</f>
        <v>20</v>
      </c>
      <c r="C24" s="20">
        <v>1</v>
      </c>
      <c r="D24" s="21">
        <v>1</v>
      </c>
      <c r="E24" s="22">
        <f t="shared" si="1"/>
        <v>0.23089749104812557</v>
      </c>
      <c r="F24" s="22">
        <f t="shared" si="2"/>
        <v>0.79043861017940709</v>
      </c>
      <c r="G24" s="22">
        <f t="shared" ref="G24:G33" si="13">E24+F24*C24</f>
        <v>1.0213361012275326</v>
      </c>
      <c r="H24" s="23">
        <f t="shared" ref="H24:H33" si="14">G24-D24</f>
        <v>2.13361012275326E-2</v>
      </c>
    </row>
    <row r="25" spans="1:8">
      <c r="A25" s="1"/>
      <c r="B25" s="1">
        <f t="shared" si="12"/>
        <v>21</v>
      </c>
      <c r="C25" s="11">
        <v>2</v>
      </c>
      <c r="D25" s="12">
        <v>3</v>
      </c>
      <c r="E25" s="24">
        <f t="shared" si="1"/>
        <v>0.23068413003585025</v>
      </c>
      <c r="F25" s="24">
        <f t="shared" si="2"/>
        <v>0.79022524916713177</v>
      </c>
      <c r="G25" s="24">
        <f t="shared" si="13"/>
        <v>1.8111346283701137</v>
      </c>
      <c r="H25" s="14">
        <f t="shared" si="14"/>
        <v>-1.1888653716298863</v>
      </c>
    </row>
    <row r="26" spans="1:8">
      <c r="A26" s="1"/>
      <c r="B26" s="1">
        <f t="shared" si="12"/>
        <v>22</v>
      </c>
      <c r="C26" s="11">
        <v>4</v>
      </c>
      <c r="D26" s="12">
        <v>3</v>
      </c>
      <c r="E26" s="24">
        <f t="shared" si="1"/>
        <v>0.24257278375214911</v>
      </c>
      <c r="F26" s="24">
        <f t="shared" si="2"/>
        <v>0.81400255659972953</v>
      </c>
      <c r="G26" s="24">
        <f t="shared" si="13"/>
        <v>3.4985830101510671</v>
      </c>
      <c r="H26" s="14">
        <f t="shared" si="14"/>
        <v>0.4985830101510671</v>
      </c>
    </row>
    <row r="27" spans="1:8">
      <c r="A27" s="1"/>
      <c r="B27" s="1">
        <f t="shared" si="12"/>
        <v>23</v>
      </c>
      <c r="C27" s="11">
        <v>3</v>
      </c>
      <c r="D27" s="12">
        <v>2</v>
      </c>
      <c r="E27" s="24">
        <f t="shared" si="1"/>
        <v>0.23758695365063845</v>
      </c>
      <c r="F27" s="24">
        <f t="shared" si="2"/>
        <v>0.7940592361936869</v>
      </c>
      <c r="G27" s="24">
        <f t="shared" si="13"/>
        <v>2.6197646622316992</v>
      </c>
      <c r="H27" s="14">
        <f t="shared" si="14"/>
        <v>0.61976466223169924</v>
      </c>
    </row>
    <row r="28" spans="1:8">
      <c r="A28" s="1"/>
      <c r="B28" s="15">
        <f t="shared" si="12"/>
        <v>24</v>
      </c>
      <c r="C28" s="16">
        <v>5</v>
      </c>
      <c r="D28" s="17">
        <v>5</v>
      </c>
      <c r="E28" s="18">
        <f t="shared" si="1"/>
        <v>0.23138930702832144</v>
      </c>
      <c r="F28" s="18">
        <f t="shared" si="2"/>
        <v>0.77546629632673592</v>
      </c>
      <c r="G28" s="18">
        <f t="shared" si="13"/>
        <v>4.1087207886620005</v>
      </c>
      <c r="H28" s="19">
        <f t="shared" si="14"/>
        <v>-0.89127921133799948</v>
      </c>
    </row>
    <row r="29" spans="1:8">
      <c r="A29" s="10" t="s">
        <v>16</v>
      </c>
      <c r="B29" s="1">
        <f t="shared" si="12"/>
        <v>25</v>
      </c>
      <c r="C29" s="20">
        <v>1</v>
      </c>
      <c r="D29" s="21">
        <v>1</v>
      </c>
      <c r="E29" s="22">
        <f t="shared" si="1"/>
        <v>0.24030209914170145</v>
      </c>
      <c r="F29" s="22">
        <f t="shared" si="2"/>
        <v>0.82003025689363584</v>
      </c>
      <c r="G29" s="22">
        <f t="shared" si="13"/>
        <v>1.0603323560353373</v>
      </c>
      <c r="H29" s="23">
        <f t="shared" si="14"/>
        <v>6.0332356035337265E-2</v>
      </c>
    </row>
    <row r="30" spans="1:8">
      <c r="A30" s="1"/>
      <c r="B30" s="1">
        <f t="shared" si="12"/>
        <v>26</v>
      </c>
      <c r="C30" s="11">
        <v>2</v>
      </c>
      <c r="D30" s="12">
        <v>3</v>
      </c>
      <c r="E30" s="24">
        <f t="shared" si="1"/>
        <v>0.23969877558134808</v>
      </c>
      <c r="F30" s="24">
        <f t="shared" si="2"/>
        <v>0.81942693333328243</v>
      </c>
      <c r="G30" s="24">
        <f t="shared" si="13"/>
        <v>1.8785526422479129</v>
      </c>
      <c r="H30" s="14">
        <f t="shared" si="14"/>
        <v>-1.1214473577520871</v>
      </c>
    </row>
    <row r="31" spans="1:8">
      <c r="B31" s="1">
        <f t="shared" si="12"/>
        <v>27</v>
      </c>
      <c r="C31" s="11">
        <v>4</v>
      </c>
      <c r="D31" s="12">
        <v>3</v>
      </c>
      <c r="E31" s="24">
        <f t="shared" si="1"/>
        <v>0.25091324915886898</v>
      </c>
      <c r="F31" s="24">
        <f t="shared" si="2"/>
        <v>0.84185588048832416</v>
      </c>
      <c r="G31" s="24">
        <f t="shared" si="13"/>
        <v>3.6183367711121655</v>
      </c>
      <c r="H31" s="14">
        <f t="shared" si="14"/>
        <v>0.61833677111216545</v>
      </c>
    </row>
    <row r="32" spans="1:8">
      <c r="B32" s="1">
        <f t="shared" si="12"/>
        <v>28</v>
      </c>
      <c r="C32" s="11">
        <v>3</v>
      </c>
      <c r="D32" s="12">
        <v>2</v>
      </c>
      <c r="E32" s="24">
        <f t="shared" si="1"/>
        <v>0.24472988144774732</v>
      </c>
      <c r="F32" s="24">
        <f t="shared" si="2"/>
        <v>0.81712240964383753</v>
      </c>
      <c r="G32" s="24">
        <f t="shared" si="13"/>
        <v>2.6960971103792599</v>
      </c>
      <c r="H32" s="14">
        <f t="shared" si="14"/>
        <v>0.69609711037925992</v>
      </c>
    </row>
    <row r="33" spans="1:10">
      <c r="B33" s="15">
        <f t="shared" si="12"/>
        <v>29</v>
      </c>
      <c r="C33" s="16">
        <v>5</v>
      </c>
      <c r="D33" s="17">
        <v>5</v>
      </c>
      <c r="E33" s="18">
        <f t="shared" si="1"/>
        <v>0.23776891034395473</v>
      </c>
      <c r="F33" s="18">
        <f t="shared" si="2"/>
        <v>0.79623949633245972</v>
      </c>
      <c r="G33" s="18">
        <f t="shared" si="13"/>
        <v>4.2189663920062532</v>
      </c>
      <c r="H33" s="19">
        <f t="shared" si="14"/>
        <v>-0.78103360799374677</v>
      </c>
    </row>
    <row r="34" spans="1:10">
      <c r="A34" s="10" t="s">
        <v>28</v>
      </c>
      <c r="B34" s="1">
        <f t="shared" si="12"/>
        <v>30</v>
      </c>
      <c r="C34" s="20">
        <v>1</v>
      </c>
      <c r="D34" s="21">
        <v>1</v>
      </c>
      <c r="E34" s="22">
        <f t="shared" si="1"/>
        <v>0.2455792464238922</v>
      </c>
      <c r="F34" s="22">
        <f t="shared" ref="F34:F48" si="15">F33-$A$3*$H33*C33</f>
        <v>0.83529117673214703</v>
      </c>
      <c r="G34" s="22">
        <f t="shared" ref="G34:G48" si="16">E34+F34*C34</f>
        <v>1.0808704231560393</v>
      </c>
      <c r="H34" s="23">
        <f t="shared" ref="H34:H48" si="17">G34-D34</f>
        <v>8.0870423156039317E-2</v>
      </c>
      <c r="I34" s="42">
        <f>H34^2</f>
        <v>6.5400253414368602E-3</v>
      </c>
    </row>
    <row r="35" spans="1:10">
      <c r="B35" s="1">
        <f t="shared" si="12"/>
        <v>31</v>
      </c>
      <c r="C35" s="11">
        <v>2</v>
      </c>
      <c r="D35" s="12">
        <v>3</v>
      </c>
      <c r="E35" s="24">
        <f t="shared" si="1"/>
        <v>0.2447705421923318</v>
      </c>
      <c r="F35" s="24">
        <f t="shared" si="15"/>
        <v>0.8344824725005866</v>
      </c>
      <c r="G35" s="24">
        <f t="shared" si="16"/>
        <v>1.9137354871935051</v>
      </c>
      <c r="H35" s="14">
        <f t="shared" si="17"/>
        <v>-1.0862645128064949</v>
      </c>
      <c r="I35" s="42">
        <f t="shared" ref="I35:I38" si="18">H35^2</f>
        <v>1.1799705917827319</v>
      </c>
    </row>
    <row r="36" spans="1:10">
      <c r="B36" s="1">
        <f t="shared" si="12"/>
        <v>32</v>
      </c>
      <c r="C36" s="11">
        <v>4</v>
      </c>
      <c r="D36" s="12">
        <v>3</v>
      </c>
      <c r="E36" s="24">
        <f t="shared" si="1"/>
        <v>0.25563318732039675</v>
      </c>
      <c r="F36" s="24">
        <f t="shared" si="15"/>
        <v>0.85620776275671651</v>
      </c>
      <c r="G36" s="24">
        <f t="shared" si="16"/>
        <v>3.6804642383472626</v>
      </c>
      <c r="H36" s="14">
        <f t="shared" si="17"/>
        <v>0.68046423834726255</v>
      </c>
      <c r="I36" s="42">
        <f t="shared" si="18"/>
        <v>0.46303157966952013</v>
      </c>
    </row>
    <row r="37" spans="1:10">
      <c r="B37" s="1">
        <f t="shared" si="12"/>
        <v>33</v>
      </c>
      <c r="C37" s="11">
        <v>3</v>
      </c>
      <c r="D37" s="12">
        <v>2</v>
      </c>
      <c r="E37" s="24">
        <f t="shared" si="1"/>
        <v>0.24882854493692413</v>
      </c>
      <c r="F37" s="24">
        <f t="shared" si="15"/>
        <v>0.82898919322282605</v>
      </c>
      <c r="G37" s="24">
        <f t="shared" si="16"/>
        <v>2.7357961246054021</v>
      </c>
      <c r="H37" s="14">
        <f t="shared" si="17"/>
        <v>0.73579612460540211</v>
      </c>
      <c r="I37" s="42">
        <f t="shared" si="18"/>
        <v>0.54139593698432842</v>
      </c>
    </row>
    <row r="38" spans="1:10">
      <c r="B38" s="15">
        <f t="shared" si="12"/>
        <v>34</v>
      </c>
      <c r="C38" s="16">
        <v>5</v>
      </c>
      <c r="D38" s="17">
        <v>5</v>
      </c>
      <c r="E38" s="18">
        <f t="shared" si="1"/>
        <v>0.2414705836908701</v>
      </c>
      <c r="F38" s="18">
        <f t="shared" si="15"/>
        <v>0.80691530948466395</v>
      </c>
      <c r="G38" s="18">
        <f t="shared" si="16"/>
        <v>4.2760471311141899</v>
      </c>
      <c r="H38" s="19">
        <f t="shared" si="17"/>
        <v>-0.72395286888581012</v>
      </c>
      <c r="I38" s="42">
        <f t="shared" si="18"/>
        <v>0.524107756367995</v>
      </c>
      <c r="J38" s="42">
        <f>AVERAGE(I34:I38)</f>
        <v>0.54300917802920234</v>
      </c>
    </row>
    <row r="39" spans="1:10">
      <c r="A39" s="10" t="s">
        <v>29</v>
      </c>
      <c r="B39" s="1">
        <f t="shared" si="12"/>
        <v>35</v>
      </c>
      <c r="C39" s="20">
        <v>1</v>
      </c>
      <c r="D39" s="21">
        <v>1</v>
      </c>
      <c r="E39" s="22">
        <f t="shared" si="1"/>
        <v>0.2487101123797282</v>
      </c>
      <c r="F39" s="22">
        <f t="shared" si="15"/>
        <v>0.8431129529289545</v>
      </c>
      <c r="G39" s="22">
        <f t="shared" si="16"/>
        <v>1.0918230653086827</v>
      </c>
      <c r="H39" s="23">
        <f t="shared" si="17"/>
        <v>9.1823065308682672E-2</v>
      </c>
      <c r="I39" s="42">
        <f>H39^2</f>
        <v>8.4314753226826036E-3</v>
      </c>
    </row>
    <row r="40" spans="1:10">
      <c r="B40" s="1">
        <f t="shared" si="12"/>
        <v>36</v>
      </c>
      <c r="C40" s="11">
        <v>2</v>
      </c>
      <c r="D40" s="12">
        <v>3</v>
      </c>
      <c r="E40" s="24">
        <f t="shared" si="1"/>
        <v>0.24779188172664138</v>
      </c>
      <c r="F40" s="24">
        <f t="shared" si="15"/>
        <v>0.84219472227586767</v>
      </c>
      <c r="G40" s="24">
        <f t="shared" si="16"/>
        <v>1.9321813262783767</v>
      </c>
      <c r="H40" s="14">
        <f t="shared" si="17"/>
        <v>-1.0678186737216233</v>
      </c>
      <c r="I40" s="42">
        <f t="shared" ref="I40:I43" si="19">H40^2</f>
        <v>1.1402367199486065</v>
      </c>
    </row>
    <row r="41" spans="1:10">
      <c r="B41" s="1">
        <f t="shared" si="12"/>
        <v>37</v>
      </c>
      <c r="C41" s="11">
        <v>4</v>
      </c>
      <c r="D41" s="12">
        <v>3</v>
      </c>
      <c r="E41" s="24">
        <f t="shared" si="1"/>
        <v>0.25847006846385762</v>
      </c>
      <c r="F41" s="24">
        <f t="shared" si="15"/>
        <v>0.86355109575030009</v>
      </c>
      <c r="G41" s="24">
        <f t="shared" si="16"/>
        <v>3.712674451465058</v>
      </c>
      <c r="H41" s="14">
        <f t="shared" si="17"/>
        <v>0.71267445146505803</v>
      </c>
      <c r="I41" s="42">
        <f t="shared" si="19"/>
        <v>0.50790487377102134</v>
      </c>
    </row>
    <row r="42" spans="1:10">
      <c r="B42" s="1">
        <f t="shared" si="12"/>
        <v>38</v>
      </c>
      <c r="C42" s="11">
        <v>3</v>
      </c>
      <c r="D42" s="12">
        <v>2</v>
      </c>
      <c r="E42" s="24">
        <f t="shared" si="1"/>
        <v>0.25134332394920705</v>
      </c>
      <c r="F42" s="24">
        <f t="shared" si="15"/>
        <v>0.83504411769169773</v>
      </c>
      <c r="G42" s="24">
        <f t="shared" si="16"/>
        <v>2.7564756770243002</v>
      </c>
      <c r="H42" s="14">
        <f t="shared" si="17"/>
        <v>0.75647567702430019</v>
      </c>
      <c r="I42" s="42">
        <f t="shared" si="19"/>
        <v>0.57225544992937338</v>
      </c>
    </row>
    <row r="43" spans="1:10">
      <c r="B43" s="15">
        <f t="shared" si="12"/>
        <v>39</v>
      </c>
      <c r="C43" s="16">
        <v>5</v>
      </c>
      <c r="D43" s="17">
        <v>5</v>
      </c>
      <c r="E43" s="18">
        <f t="shared" si="1"/>
        <v>0.24377856717896404</v>
      </c>
      <c r="F43" s="18">
        <f t="shared" si="15"/>
        <v>0.81234984738096871</v>
      </c>
      <c r="G43" s="18">
        <f t="shared" si="16"/>
        <v>4.3055278040838072</v>
      </c>
      <c r="H43" s="19">
        <f t="shared" si="17"/>
        <v>-0.6944721959161928</v>
      </c>
      <c r="I43" s="42">
        <f t="shared" si="19"/>
        <v>0.48229163090065885</v>
      </c>
      <c r="J43" s="42">
        <f>AVERAGE(I39:I43)</f>
        <v>0.5422240299744685</v>
      </c>
    </row>
    <row r="44" spans="1:10">
      <c r="A44" s="10" t="s">
        <v>30</v>
      </c>
      <c r="B44" s="1">
        <f t="shared" si="12"/>
        <v>40</v>
      </c>
      <c r="C44" s="20">
        <v>1</v>
      </c>
      <c r="D44" s="21">
        <v>1</v>
      </c>
      <c r="E44" s="22">
        <f t="shared" si="1"/>
        <v>0.25072328913812597</v>
      </c>
      <c r="F44" s="22">
        <f t="shared" si="15"/>
        <v>0.8470734571767784</v>
      </c>
      <c r="G44" s="22">
        <f t="shared" si="16"/>
        <v>1.0977967463149043</v>
      </c>
      <c r="H44" s="23">
        <f t="shared" si="17"/>
        <v>9.7796746314904315E-2</v>
      </c>
      <c r="I44" s="42">
        <f>H44^2</f>
        <v>9.5642035897817515E-3</v>
      </c>
    </row>
    <row r="45" spans="1:10">
      <c r="B45" s="1">
        <f t="shared" si="12"/>
        <v>41</v>
      </c>
      <c r="C45" s="11">
        <v>2</v>
      </c>
      <c r="D45" s="12">
        <v>3</v>
      </c>
      <c r="E45" s="24">
        <f t="shared" si="1"/>
        <v>0.24974532167497693</v>
      </c>
      <c r="F45" s="24">
        <f t="shared" si="15"/>
        <v>0.84609548971362936</v>
      </c>
      <c r="G45" s="24">
        <f t="shared" si="16"/>
        <v>1.9419363011022357</v>
      </c>
      <c r="H45" s="14">
        <f t="shared" si="17"/>
        <v>-1.0580636988977643</v>
      </c>
      <c r="I45" s="42">
        <f t="shared" ref="I45:I48" si="20">H45^2</f>
        <v>1.1194987909252188</v>
      </c>
    </row>
    <row r="46" spans="1:10">
      <c r="B46" s="1">
        <f t="shared" si="12"/>
        <v>42</v>
      </c>
      <c r="C46" s="11">
        <v>4</v>
      </c>
      <c r="D46" s="12">
        <v>3</v>
      </c>
      <c r="E46" s="24">
        <f t="shared" si="1"/>
        <v>0.26032595866395458</v>
      </c>
      <c r="F46" s="24">
        <f t="shared" si="15"/>
        <v>0.86725676369158466</v>
      </c>
      <c r="G46" s="24">
        <f t="shared" si="16"/>
        <v>3.729353013430293</v>
      </c>
      <c r="H46" s="14">
        <f t="shared" si="17"/>
        <v>0.72935301343029302</v>
      </c>
      <c r="I46" s="42">
        <f t="shared" si="20"/>
        <v>0.53195581819984916</v>
      </c>
    </row>
    <row r="47" spans="1:10">
      <c r="B47" s="1">
        <f t="shared" si="12"/>
        <v>43</v>
      </c>
      <c r="C47" s="11">
        <v>3</v>
      </c>
      <c r="D47" s="12">
        <v>2</v>
      </c>
      <c r="E47" s="24">
        <f t="shared" si="1"/>
        <v>0.25303242852965163</v>
      </c>
      <c r="F47" s="24">
        <f t="shared" si="15"/>
        <v>0.83808264315437297</v>
      </c>
      <c r="G47" s="24">
        <f t="shared" si="16"/>
        <v>2.7672803579927705</v>
      </c>
      <c r="H47" s="14">
        <f t="shared" si="17"/>
        <v>0.7672803579927705</v>
      </c>
      <c r="I47" s="42">
        <f t="shared" si="20"/>
        <v>0.58871914776151402</v>
      </c>
    </row>
    <row r="48" spans="1:10">
      <c r="B48" s="15">
        <f t="shared" si="12"/>
        <v>44</v>
      </c>
      <c r="C48" s="16">
        <v>5</v>
      </c>
      <c r="D48" s="17">
        <v>5</v>
      </c>
      <c r="E48" s="18">
        <f t="shared" si="1"/>
        <v>0.24535962494972394</v>
      </c>
      <c r="F48" s="18">
        <f t="shared" si="15"/>
        <v>0.81506423241458981</v>
      </c>
      <c r="G48" s="18">
        <f t="shared" si="16"/>
        <v>4.3206807870226731</v>
      </c>
      <c r="H48" s="19">
        <f t="shared" si="17"/>
        <v>-0.67931921297732689</v>
      </c>
      <c r="I48" s="42">
        <f t="shared" si="20"/>
        <v>0.46147459312013484</v>
      </c>
      <c r="J48" s="42">
        <f>AVERAGE(I44:I48)</f>
        <v>0.54224251071929974</v>
      </c>
    </row>
    <row r="49" spans="8:8">
      <c r="H49" s="3" t="s">
        <v>37</v>
      </c>
    </row>
  </sheetData>
  <mergeCells count="2">
    <mergeCell ref="E2:G2"/>
    <mergeCell ref="C2:D2"/>
  </mergeCells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shapeId="1025" r:id="rId4">
          <objectPr defaultSize="0" autoPict="0" r:id="rId5">
            <anchor moveWithCells="1" sizeWithCells="1">
              <from>
                <xdr:col>21</xdr:col>
                <xdr:colOff>304800</xdr:colOff>
                <xdr:row>3</xdr:row>
                <xdr:rowOff>66675</xdr:rowOff>
              </from>
              <to>
                <xdr:col>25</xdr:col>
                <xdr:colOff>200025</xdr:colOff>
                <xdr:row>10</xdr:row>
                <xdr:rowOff>66675</xdr:rowOff>
              </to>
            </anchor>
          </objectPr>
        </oleObject>
      </mc:Choice>
      <mc:Fallback>
        <oleObject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8"/>
  <sheetViews>
    <sheetView showGridLines="0" workbookViewId="0">
      <selection activeCell="I8" sqref="I8"/>
    </sheetView>
  </sheetViews>
  <sheetFormatPr defaultRowHeight="16.5"/>
  <cols>
    <col min="1" max="1" width="12.75" customWidth="1"/>
    <col min="2" max="3" width="6.75" customWidth="1"/>
    <col min="4" max="4" width="2" customWidth="1"/>
    <col min="5" max="6" width="6.125" customWidth="1"/>
    <col min="7" max="7" width="2" customWidth="1"/>
    <col min="8" max="9" width="6.25" customWidth="1"/>
    <col min="10" max="10" width="2" customWidth="1"/>
    <col min="11" max="12" width="9.875" customWidth="1"/>
  </cols>
  <sheetData>
    <row r="2" spans="1:12" ht="13.5" customHeight="1">
      <c r="A2" s="11"/>
      <c r="B2" s="29" t="s">
        <v>13</v>
      </c>
      <c r="C2" s="30"/>
      <c r="E2" s="29" t="s">
        <v>13</v>
      </c>
      <c r="F2" s="30"/>
      <c r="H2" s="29" t="s">
        <v>13</v>
      </c>
      <c r="I2" s="30"/>
      <c r="K2" s="29" t="s">
        <v>13</v>
      </c>
      <c r="L2" s="30"/>
    </row>
    <row r="3" spans="1:12" ht="25.5">
      <c r="A3" s="11"/>
      <c r="B3" s="6" t="s">
        <v>26</v>
      </c>
      <c r="C3" s="7" t="s">
        <v>27</v>
      </c>
      <c r="E3" s="6" t="s">
        <v>0</v>
      </c>
      <c r="F3" s="7" t="s">
        <v>1</v>
      </c>
      <c r="H3" s="6" t="s">
        <v>22</v>
      </c>
      <c r="I3" s="7" t="s">
        <v>23</v>
      </c>
      <c r="K3" s="25" t="s">
        <v>24</v>
      </c>
      <c r="L3" s="26" t="s">
        <v>25</v>
      </c>
    </row>
    <row r="4" spans="1:12" ht="13.5" customHeight="1">
      <c r="A4" s="11" t="s">
        <v>17</v>
      </c>
      <c r="B4" s="11">
        <v>1</v>
      </c>
      <c r="C4" s="12">
        <v>1</v>
      </c>
      <c r="E4" s="11">
        <v>1</v>
      </c>
      <c r="F4" s="12">
        <v>1</v>
      </c>
      <c r="H4" s="11">
        <v>1</v>
      </c>
      <c r="I4" s="12">
        <v>1</v>
      </c>
      <c r="K4" s="11">
        <v>1</v>
      </c>
      <c r="L4" s="12">
        <v>1</v>
      </c>
    </row>
    <row r="5" spans="1:12" ht="13.5" customHeight="1">
      <c r="A5" s="11" t="s">
        <v>18</v>
      </c>
      <c r="B5" s="11">
        <v>2</v>
      </c>
      <c r="C5" s="12">
        <v>3</v>
      </c>
      <c r="E5" s="11">
        <v>2</v>
      </c>
      <c r="F5" s="12">
        <v>3</v>
      </c>
      <c r="H5" s="11">
        <v>2</v>
      </c>
      <c r="I5" s="12">
        <v>3</v>
      </c>
      <c r="K5" s="11">
        <v>2</v>
      </c>
      <c r="L5" s="12">
        <v>3</v>
      </c>
    </row>
    <row r="6" spans="1:12" ht="13.5" customHeight="1">
      <c r="A6" s="11" t="s">
        <v>20</v>
      </c>
      <c r="B6" s="11">
        <v>4</v>
      </c>
      <c r="C6" s="12">
        <v>3</v>
      </c>
      <c r="E6" s="11">
        <v>4</v>
      </c>
      <c r="F6" s="12">
        <v>3</v>
      </c>
      <c r="H6" s="11">
        <v>4</v>
      </c>
      <c r="I6" s="12">
        <v>3</v>
      </c>
      <c r="K6" s="11">
        <v>4</v>
      </c>
      <c r="L6" s="12">
        <v>3</v>
      </c>
    </row>
    <row r="7" spans="1:12" ht="13.5" customHeight="1">
      <c r="A7" s="11" t="s">
        <v>19</v>
      </c>
      <c r="B7" s="11">
        <v>3</v>
      </c>
      <c r="C7" s="12">
        <v>2</v>
      </c>
      <c r="E7" s="11">
        <v>3</v>
      </c>
      <c r="F7" s="12">
        <v>2</v>
      </c>
      <c r="H7" s="11">
        <v>3</v>
      </c>
      <c r="I7" s="12">
        <v>2</v>
      </c>
      <c r="K7" s="11">
        <v>3</v>
      </c>
      <c r="L7" s="12">
        <v>2</v>
      </c>
    </row>
    <row r="8" spans="1:12" ht="13.5" customHeight="1">
      <c r="A8" s="11" t="s">
        <v>21</v>
      </c>
      <c r="B8" s="16">
        <v>5</v>
      </c>
      <c r="C8" s="17">
        <v>5</v>
      </c>
      <c r="E8" s="16">
        <v>5</v>
      </c>
      <c r="F8" s="17">
        <v>5</v>
      </c>
      <c r="H8" s="16">
        <v>5</v>
      </c>
      <c r="I8" s="17">
        <v>5</v>
      </c>
      <c r="K8" s="16">
        <v>5</v>
      </c>
      <c r="L8" s="17">
        <v>5</v>
      </c>
    </row>
  </sheetData>
  <mergeCells count="4">
    <mergeCell ref="E2:F2"/>
    <mergeCell ref="H2:I2"/>
    <mergeCell ref="K2:L2"/>
    <mergeCell ref="B2:C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NFSI172</dc:creator>
  <cp:lastModifiedBy>user</cp:lastModifiedBy>
  <dcterms:created xsi:type="dcterms:W3CDTF">2020-09-18T10:54:00Z</dcterms:created>
  <dcterms:modified xsi:type="dcterms:W3CDTF">2020-10-19T14:41:44Z</dcterms:modified>
</cp:coreProperties>
</file>