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atimajafri/Desktop/Bootcamp/Analysis Projects/Crowdfunding Project - Excel/"/>
    </mc:Choice>
  </mc:AlternateContent>
  <xr:revisionPtr revIDLastSave="0" documentId="13_ncr:1_{566055F6-0D17-6B40-ACD4-6A56EFBB6705}" xr6:coauthVersionLast="47" xr6:coauthVersionMax="47" xr10:uidLastSave="{00000000-0000-0000-0000-000000000000}"/>
  <bookViews>
    <workbookView xWindow="0" yWindow="500" windowWidth="26820" windowHeight="1638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3" i="11"/>
  <c r="C3" i="11"/>
  <c r="B3" i="11"/>
  <c r="B4" i="11"/>
  <c r="C4" i="11"/>
  <c r="D4" i="11"/>
  <c r="D2" i="11"/>
  <c r="C2" i="11"/>
  <c r="B2" i="11"/>
  <c r="C9" i="8"/>
  <c r="B9" i="8"/>
  <c r="C8" i="8"/>
  <c r="C10" i="8" s="1"/>
  <c r="B8" i="8"/>
  <c r="C7" i="8"/>
  <c r="B7" i="8"/>
  <c r="C6" i="8"/>
  <c r="B6" i="8"/>
  <c r="C5" i="8"/>
  <c r="B5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0" i="8" l="1"/>
  <c r="E4" i="11"/>
  <c r="F4" i="11" s="1"/>
  <c r="E12" i="11"/>
  <c r="F12" i="11" s="1"/>
  <c r="E11" i="11"/>
  <c r="E10" i="11"/>
  <c r="F10" i="11" s="1"/>
  <c r="E9" i="11"/>
  <c r="E8" i="11"/>
  <c r="E7" i="11"/>
  <c r="F7" i="11" s="1"/>
  <c r="E6" i="11"/>
  <c r="F6" i="11" s="1"/>
  <c r="E5" i="11"/>
  <c r="F5" i="11" s="1"/>
  <c r="E2" i="11"/>
  <c r="F2" i="11" s="1"/>
  <c r="E13" i="11"/>
  <c r="H13" i="11" s="1"/>
  <c r="E3" i="11"/>
  <c r="H3" i="11" s="1"/>
  <c r="G12" i="11" l="1"/>
  <c r="H12" i="11"/>
  <c r="G11" i="11"/>
  <c r="H11" i="11"/>
  <c r="F11" i="11"/>
  <c r="G5" i="11"/>
  <c r="G4" i="11"/>
  <c r="H4" i="11"/>
  <c r="H10" i="11"/>
  <c r="G10" i="11"/>
  <c r="H9" i="11"/>
  <c r="G9" i="11"/>
  <c r="F9" i="11"/>
  <c r="G8" i="11"/>
  <c r="H8" i="11"/>
  <c r="F8" i="11"/>
  <c r="G7" i="11"/>
  <c r="H7" i="11"/>
  <c r="G6" i="11"/>
  <c r="H6" i="11"/>
  <c r="H5" i="11"/>
  <c r="G2" i="11"/>
  <c r="H2" i="11"/>
  <c r="G13" i="11"/>
  <c r="F13" i="11"/>
  <c r="G3" i="11"/>
  <c r="F3" i="11"/>
</calcChain>
</file>

<file path=xl/sharedStrings.xml><?xml version="1.0" encoding="utf-8"?>
<sst xmlns="http://schemas.openxmlformats.org/spreadsheetml/2006/main" count="33044" uniqueCount="8412">
  <si>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</si>
  <si>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</si>
  <si>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</si>
  <si>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</si>
  <si>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</si>
  <si>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</si>
  <si>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</si>
  <si>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</si>
  <si>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</si>
  <si>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</si>
  <si>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</si>
  <si>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</si>
  <si>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</si>
  <si>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</si>
  <si>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</si>
  <si>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</si>
  <si>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</si>
  <si>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</si>
  <si>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</si>
  <si>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</si>
  <si>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</si>
  <si>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</si>
  <si>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</si>
  <si>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</si>
  <si>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</si>
  <si>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</si>
  <si>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</si>
  <si>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</si>
  <si>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</si>
  <si>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</si>
  <si>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</si>
  <si>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</si>
  <si>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</si>
  <si>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</si>
  <si>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</si>
  <si>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</si>
  <si>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</si>
  <si>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</si>
  <si>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</si>
  <si>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</si>
  <si>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</si>
  <si>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</si>
  <si>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</si>
  <si>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</si>
  <si>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</si>
  <si>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</si>
  <si>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</si>
  <si>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</si>
  <si>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</si>
  <si>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</si>
  <si>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</si>
  <si>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</si>
  <si>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</si>
  <si>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</si>
  <si>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</si>
  <si>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</si>
  <si>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</si>
  <si>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</si>
  <si>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</si>
  <si>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</si>
  <si>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</si>
  <si>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</si>
  <si>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</si>
  <si>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</si>
  <si>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</si>
  <si>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</si>
  <si>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</si>
  <si>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</si>
  <si>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</si>
  <si>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</si>
  <si>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</si>
  <si>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</si>
  <si>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</si>
  <si>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</si>
  <si>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</si>
  <si>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</si>
  <si>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</si>
  <si>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</si>
  <si>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</si>
  <si>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</si>
  <si>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</si>
  <si>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</si>
  <si>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</si>
  <si>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</si>
  <si>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</si>
  <si>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</si>
  <si>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</si>
  <si>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</si>
  <si>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</si>
  <si>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</si>
  <si>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</si>
  <si>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</si>
  <si>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</si>
  <si>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</si>
  <si>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</si>
  <si>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</si>
  <si>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</si>
  <si>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</si>
  <si>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</si>
  <si>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</si>
  <si>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</si>
  <si>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</si>
  <si>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</si>
  <si>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</si>
  <si>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</si>
  <si>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</si>
  <si>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</si>
  <si>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</si>
  <si>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</si>
  <si>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</si>
  <si>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</si>
  <si>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</si>
  <si>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</si>
  <si>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</si>
  <si>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</si>
  <si>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</si>
  <si>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</si>
  <si>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</si>
  <si>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</si>
  <si>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</si>
  <si>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</si>
  <si>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</si>
  <si>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</si>
  <si>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</si>
  <si>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</si>
  <si>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</si>
  <si>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</si>
  <si>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</si>
  <si>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</si>
  <si>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</si>
  <si>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</si>
  <si>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</si>
  <si>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</si>
  <si>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</si>
  <si>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</si>
  <si>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</si>
  <si>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</si>
  <si>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</si>
  <si>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</si>
  <si>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</si>
  <si>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</si>
  <si>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</si>
  <si>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</si>
  <si>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</si>
  <si>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</si>
  <si>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</si>
  <si>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</si>
  <si>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</si>
  <si>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</si>
  <si>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</si>
  <si>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</si>
  <si>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</si>
  <si>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</si>
  <si>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</si>
  <si>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</si>
  <si>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</si>
  <si>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</si>
  <si>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</si>
  <si>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</si>
  <si>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</si>
  <si>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</si>
  <si>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</si>
  <si>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</si>
  <si>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</si>
  <si>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</si>
  <si>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</si>
  <si>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</si>
  <si>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</si>
  <si>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</si>
  <si>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</si>
  <si>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</si>
  <si>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</si>
  <si>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</si>
  <si>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</si>
  <si>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</si>
  <si>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</si>
  <si>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</si>
  <si>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</si>
  <si>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</si>
  <si>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</si>
  <si>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</si>
  <si>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</si>
  <si>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</si>
  <si>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</si>
  <si>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</si>
  <si>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</si>
  <si>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</si>
  <si>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</si>
  <si>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</si>
  <si>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</si>
  <si>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</si>
  <si>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</si>
  <si>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</si>
  <si>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</si>
  <si>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</si>
  <si>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</si>
  <si>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</si>
  <si>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</si>
  <si>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</si>
  <si>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</si>
  <si>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</si>
  <si>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</si>
  <si>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</si>
  <si>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</si>
  <si>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</si>
  <si>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</si>
  <si>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</si>
  <si>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</si>
  <si>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</si>
  <si>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</si>
  <si>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</si>
  <si>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</si>
  <si>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</si>
  <si>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</si>
  <si>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</si>
  <si>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</si>
  <si>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</si>
  <si>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</si>
  <si>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</si>
  <si>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</si>
  <si>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</si>
  <si>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</si>
  <si>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</si>
  <si>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</si>
  <si>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</si>
  <si>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</si>
  <si>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</si>
  <si>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</si>
  <si>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</si>
  <si>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</si>
  <si>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</si>
  <si>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</si>
  <si>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</si>
  <si>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</si>
  <si>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</si>
  <si>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</si>
  <si>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</si>
  <si>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</si>
  <si>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</si>
  <si>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</si>
  <si>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</si>
  <si>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</si>
  <si>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</si>
  <si>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</si>
  <si>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</si>
  <si>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</si>
  <si>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</si>
  <si>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</si>
  <si>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</si>
  <si>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</si>
  <si>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</si>
  <si>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</si>
  <si>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</si>
  <si>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</si>
  <si>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</si>
  <si>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</si>
  <si>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</si>
  <si>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</si>
  <si>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</si>
  <si>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</si>
  <si>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</si>
  <si>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</si>
  <si>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</si>
  <si>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</si>
  <si>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</si>
  <si>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</si>
  <si>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</si>
  <si>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</si>
  <si>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</si>
  <si>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</si>
  <si>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</si>
  <si>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</si>
  <si>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</si>
  <si>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</si>
  <si>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</si>
  <si>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</si>
  <si>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</si>
  <si>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</si>
  <si>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</si>
  <si>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</si>
  <si>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</si>
  <si>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</si>
  <si>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</si>
  <si>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</si>
  <si>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</si>
  <si>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</si>
  <si>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</si>
  <si>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</si>
  <si>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</si>
  <si>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</si>
  <si>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</si>
  <si>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</si>
  <si>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</si>
  <si>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</si>
  <si>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</si>
  <si>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</si>
  <si>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</si>
  <si>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</si>
  <si>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</si>
  <si>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</si>
  <si>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</si>
  <si>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</si>
  <si>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</si>
  <si>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</si>
  <si>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</si>
  <si>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</si>
  <si>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</si>
  <si>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</si>
  <si>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</si>
  <si>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</si>
  <si>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</si>
  <si>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</si>
  <si>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</si>
  <si>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</si>
  <si>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</si>
  <si>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</si>
  <si>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</si>
  <si>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</si>
  <si>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</si>
  <si>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</si>
  <si>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</si>
  <si>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</si>
  <si>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</si>
  <si>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</si>
  <si>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</si>
  <si>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</si>
  <si>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</si>
  <si>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</si>
  <si>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</si>
  <si>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</si>
  <si>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</si>
  <si>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</si>
  <si>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</si>
  <si>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</si>
  <si>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</si>
  <si>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</si>
  <si>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</si>
  <si>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</si>
  <si>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</si>
  <si>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</si>
  <si>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</si>
  <si>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</si>
  <si>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</si>
  <si>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</si>
  <si>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</si>
  <si>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</si>
  <si>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</si>
  <si>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</si>
  <si>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</si>
  <si>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</si>
  <si>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</si>
  <si>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</si>
  <si>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</si>
  <si>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</si>
  <si>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</si>
  <si>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</si>
  <si>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</si>
  <si>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</si>
  <si>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</si>
  <si>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</si>
  <si>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</si>
  <si>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</si>
  <si>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</si>
  <si>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</si>
  <si>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</si>
  <si>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</si>
  <si>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</si>
  <si>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</si>
  <si>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</si>
  <si>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</si>
  <si>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</si>
  <si>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</si>
  <si>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</si>
  <si>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</si>
  <si>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</si>
  <si>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</si>
  <si>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</si>
  <si>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</si>
  <si>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</si>
  <si>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</si>
  <si>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</si>
  <si>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</si>
  <si>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</si>
  <si>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</si>
  <si>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</si>
  <si>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</si>
  <si>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</si>
  <si>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</si>
  <si>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</si>
  <si>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</si>
  <si>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</si>
  <si>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</si>
  <si>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</si>
  <si>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</si>
  <si>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</si>
  <si>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</si>
  <si>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</si>
  <si>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</si>
  <si>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</si>
  <si>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</si>
  <si>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</si>
  <si>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</si>
  <si>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</si>
  <si>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</si>
  <si>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</si>
  <si>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</si>
  <si>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</si>
  <si>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</si>
  <si>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</si>
  <si>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</si>
  <si>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</si>
  <si>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</si>
  <si>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</si>
  <si>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</si>
  <si>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</si>
  <si>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</si>
  <si>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</si>
  <si>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</si>
  <si>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</si>
  <si>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</si>
  <si>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</si>
  <si>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</si>
  <si>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</si>
  <si>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</si>
  <si>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</si>
  <si>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</si>
  <si>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</si>
  <si>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</si>
  <si>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</si>
  <si>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</si>
  <si>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</si>
  <si>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</si>
  <si>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</si>
  <si>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</si>
  <si>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</si>
  <si>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</si>
  <si>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</si>
  <si>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</si>
  <si>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</si>
  <si>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</si>
  <si>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</si>
  <si>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</si>
  <si>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</si>
  <si>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</si>
  <si>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</si>
  <si>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</si>
  <si>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</si>
  <si>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</si>
  <si>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</si>
  <si>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</si>
  <si>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</si>
  <si>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</si>
  <si>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</si>
  <si>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</si>
  <si>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</si>
  <si>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</si>
  <si>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</si>
  <si>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</si>
  <si>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</si>
  <si>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</si>
  <si>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</si>
  <si>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</si>
  <si>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</si>
  <si>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</si>
  <si>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</si>
  <si>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</si>
  <si>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</si>
  <si>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</si>
  <si>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</si>
  <si>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</si>
  <si>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</si>
  <si>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</si>
  <si>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</si>
  <si>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</si>
  <si>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</si>
  <si>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</si>
  <si>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</si>
  <si>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</si>
  <si>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</si>
  <si>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</si>
  <si>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</si>
  <si>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</si>
  <si>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</si>
  <si>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</si>
  <si>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</si>
  <si>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</si>
  <si>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</si>
  <si>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</si>
  <si>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</si>
  <si>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</si>
  <si>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</si>
  <si>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</si>
  <si>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</si>
  <si>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</si>
  <si>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</si>
  <si>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</si>
  <si>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</si>
  <si>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</si>
  <si>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</si>
  <si>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</si>
  <si>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</si>
  <si>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</si>
  <si>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</si>
  <si>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</si>
  <si>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</si>
  <si>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</si>
  <si>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</si>
  <si>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</si>
  <si>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</si>
  <si>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</si>
  <si>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</si>
  <si>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</si>
  <si>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</si>
  <si>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</si>
  <si>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</si>
  <si>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</si>
  <si>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</si>
  <si>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</si>
  <si>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</si>
  <si>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</si>
  <si>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</si>
  <si>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</si>
  <si>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</si>
  <si>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</si>
  <si>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</si>
  <si>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</si>
  <si>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</si>
  <si>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</si>
  <si>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</si>
  <si>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</si>
  <si>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</si>
  <si>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</si>
  <si>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</si>
  <si>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</si>
  <si>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</si>
  <si>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</si>
  <si>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</si>
  <si>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</si>
  <si>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</si>
  <si>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</si>
  <si>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</si>
  <si>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</si>
  <si>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</si>
  <si>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</si>
  <si>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</si>
  <si>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</si>
  <si>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</si>
  <si>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</si>
  <si>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</si>
  <si>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</si>
  <si>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</si>
  <si>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</si>
  <si>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</si>
  <si>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</si>
  <si>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</si>
  <si>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</si>
  <si>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</si>
  <si>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</si>
  <si>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</si>
  <si>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</si>
  <si>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</si>
  <si>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</si>
  <si>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</si>
  <si>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</si>
  <si>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</si>
  <si>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</si>
  <si>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</si>
  <si>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</si>
  <si>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</si>
  <si>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</si>
  <si>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</si>
  <si>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</si>
  <si>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</si>
  <si>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</si>
  <si>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</si>
  <si>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</si>
  <si>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</si>
  <si>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</si>
  <si>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</si>
  <si>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</si>
  <si>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</si>
  <si>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</si>
  <si>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</si>
  <si>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</si>
  <si>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</si>
  <si>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</si>
  <si>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</si>
  <si>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</si>
  <si>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</si>
  <si>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</si>
  <si>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</si>
  <si>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</si>
  <si>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</si>
  <si>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</si>
  <si>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</si>
  <si>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</si>
  <si>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</si>
  <si>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</si>
  <si>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</si>
  <si>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</si>
  <si>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</si>
  <si>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</si>
  <si>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</si>
  <si>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</si>
  <si>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</si>
  <si>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</si>
  <si>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</si>
  <si>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</si>
  <si>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</si>
  <si>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</si>
  <si>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</si>
  <si>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</si>
  <si>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</si>
  <si>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</si>
  <si>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</si>
  <si>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</si>
  <si>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</si>
  <si>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</si>
  <si>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</si>
  <si>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</si>
  <si>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</si>
  <si>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</si>
  <si>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</si>
  <si>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</si>
  <si>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</si>
  <si>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</si>
  <si>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</si>
  <si>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</si>
  <si>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</si>
  <si>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</si>
  <si>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</si>
  <si>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</si>
  <si>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</si>
  <si>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</si>
  <si>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</si>
  <si>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</si>
  <si>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</si>
  <si>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</si>
  <si>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</si>
  <si>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</si>
  <si>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</si>
  <si>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</si>
  <si>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</si>
  <si>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</si>
  <si>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</si>
  <si>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</si>
  <si>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</si>
  <si>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</si>
  <si>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</si>
  <si>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</si>
  <si>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</si>
  <si>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</si>
  <si>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</si>
  <si>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</si>
  <si>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</si>
  <si>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</si>
  <si>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</si>
  <si>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</si>
  <si>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</si>
  <si>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</si>
  <si>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</si>
  <si>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</si>
  <si>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</si>
  <si>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</si>
  <si>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</si>
  <si>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</si>
  <si>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</si>
  <si>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</si>
  <si>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</si>
  <si>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</si>
  <si>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</si>
  <si>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</si>
  <si>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</si>
  <si>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</si>
  <si>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</si>
  <si>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</si>
  <si>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</si>
  <si>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</si>
  <si>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</si>
  <si>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</si>
  <si>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</si>
  <si>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</si>
  <si>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</si>
  <si>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</si>
  <si>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</si>
  <si>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</si>
  <si>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</si>
  <si>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</si>
  <si>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</si>
  <si>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</si>
  <si>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</si>
  <si>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</si>
  <si>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</si>
  <si>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</si>
  <si>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</si>
  <si>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</si>
  <si>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</si>
  <si>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</si>
  <si>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</si>
  <si>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</si>
  <si>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</si>
  <si>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</si>
  <si>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</si>
  <si>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</si>
  <si>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</si>
  <si>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</si>
  <si>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</si>
  <si>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</si>
  <si>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</si>
  <si>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</si>
  <si>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</si>
  <si>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</si>
  <si>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</si>
  <si>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</si>
  <si>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</si>
  <si>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</si>
  <si>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</si>
  <si>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</si>
  <si>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</si>
  <si>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</si>
  <si>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</si>
  <si>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</si>
  <si>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</si>
  <si>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</si>
  <si>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</si>
  <si>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</si>
  <si>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</si>
  <si>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</si>
  <si>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</si>
  <si>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</si>
  <si>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</si>
  <si>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</si>
  <si>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</si>
  <si>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</si>
  <si>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</si>
  <si>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</si>
  <si>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</si>
  <si>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</si>
  <si>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</si>
  <si>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</si>
  <si>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</si>
  <si>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</si>
  <si>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</si>
  <si>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</si>
  <si>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</si>
  <si>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</si>
  <si>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</si>
  <si>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</si>
  <si>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</si>
  <si>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</si>
  <si>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</si>
  <si>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</si>
  <si>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</si>
  <si>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</si>
  <si>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</si>
  <si>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</si>
  <si>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</si>
  <si>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</si>
  <si>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</si>
  <si>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</si>
  <si>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</si>
  <si>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</si>
  <si>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</si>
  <si>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</si>
  <si>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</si>
  <si>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</si>
  <si>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</si>
  <si>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</si>
  <si>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</si>
  <si>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</si>
  <si>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</si>
  <si>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</si>
  <si>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</si>
  <si>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</si>
  <si>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</si>
  <si>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</si>
  <si>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</si>
  <si>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</si>
  <si>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</si>
  <si>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</si>
  <si>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</si>
  <si>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</si>
  <si>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</si>
  <si>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</si>
  <si>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</si>
  <si>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</si>
  <si>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</si>
  <si>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</si>
  <si>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</si>
  <si>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</si>
  <si>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</si>
  <si>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</si>
  <si>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</si>
  <si>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</si>
  <si>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</si>
  <si>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</si>
  <si>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</si>
  <si>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</si>
  <si>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</si>
  <si>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</si>
  <si>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</si>
  <si>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</si>
  <si>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</si>
  <si>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</si>
  <si>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</si>
  <si>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</si>
  <si>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</si>
  <si>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</si>
  <si>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</si>
  <si>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</si>
  <si>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</si>
  <si>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</si>
  <si>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</si>
  <si>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</si>
  <si>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</si>
  <si>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</si>
  <si>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</si>
  <si>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</si>
  <si>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</si>
  <si>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</si>
  <si>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</si>
  <si>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</si>
  <si>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</si>
  <si>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</si>
  <si>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</si>
  <si>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</si>
  <si>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</si>
  <si>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</si>
  <si>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</si>
  <si>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</si>
  <si>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</si>
  <si>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</si>
  <si>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</si>
  <si>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</si>
  <si>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</si>
  <si>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</si>
  <si>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</si>
  <si>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</si>
  <si>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</si>
  <si>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</si>
  <si>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</si>
  <si>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</si>
  <si>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</si>
  <si>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</si>
  <si>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</si>
  <si>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</si>
  <si>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</si>
  <si>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</si>
  <si>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</si>
  <si>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</si>
  <si>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</si>
  <si>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</si>
  <si>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</si>
  <si>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</si>
  <si>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</si>
  <si>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</si>
  <si>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</si>
  <si>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</si>
  <si>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</si>
  <si>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</si>
  <si>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</si>
  <si>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</si>
  <si>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</si>
  <si>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</si>
  <si>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</si>
  <si>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</si>
  <si>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</si>
  <si>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</si>
  <si>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</si>
  <si>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</si>
  <si>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</si>
  <si>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</si>
  <si>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</si>
  <si>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</si>
  <si>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</si>
  <si>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</si>
  <si>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</si>
  <si>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</si>
  <si>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</si>
  <si>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</si>
  <si>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</si>
  <si>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</si>
  <si>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</si>
  <si>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</si>
  <si>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</si>
  <si>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</si>
  <si>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</si>
  <si>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</si>
  <si>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</si>
  <si>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</si>
  <si>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</si>
  <si>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</si>
  <si>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</si>
  <si>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</si>
  <si>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</si>
  <si>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</si>
  <si>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</si>
  <si>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</si>
  <si>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</si>
  <si>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</si>
  <si>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</si>
  <si>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</si>
  <si>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</si>
  <si>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</si>
  <si>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</si>
  <si>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</si>
  <si>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</si>
  <si>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</si>
  <si>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</si>
  <si>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</si>
  <si>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</si>
  <si>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</si>
  <si>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</si>
  <si>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</si>
  <si>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</si>
  <si>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</si>
  <si>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</si>
  <si>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</si>
  <si>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</si>
  <si>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</si>
  <si>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</si>
  <si>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</si>
  <si>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</si>
  <si>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</si>
  <si>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</si>
  <si>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</si>
  <si>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</si>
  <si>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</si>
  <si>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</si>
  <si>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</si>
  <si>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</si>
  <si>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</si>
  <si>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</si>
  <si>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</si>
  <si>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</si>
  <si>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</si>
  <si>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</si>
  <si>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</si>
  <si>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</si>
  <si>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</si>
  <si>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</si>
  <si>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</si>
  <si>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</si>
  <si>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</si>
  <si>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</si>
  <si>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</si>
  <si>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</si>
  <si>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</si>
  <si>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</si>
  <si>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</si>
  <si>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</si>
  <si>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</si>
  <si>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</si>
  <si>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</si>
  <si>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</si>
  <si>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</si>
  <si>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</si>
  <si>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</si>
  <si>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</si>
  <si>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</si>
  <si>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</si>
  <si>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</si>
  <si>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</si>
  <si>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</si>
  <si>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</si>
  <si>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</si>
  <si>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</si>
  <si>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</si>
  <si>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</si>
  <si>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</si>
  <si>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</si>
  <si>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</si>
  <si>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</si>
  <si>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</si>
  <si>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</si>
  <si>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</si>
  <si>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</si>
  <si>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</si>
  <si>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</si>
  <si>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</si>
  <si>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</si>
  <si>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</si>
  <si>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</si>
  <si>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</si>
  <si>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</si>
  <si>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</si>
  <si>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</si>
  <si>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</si>
  <si>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</si>
  <si>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</si>
  <si>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</si>
  <si>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</si>
  <si>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</si>
  <si>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</si>
  <si>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</si>
  <si>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</si>
  <si>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</si>
  <si>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</si>
  <si>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</si>
  <si>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</si>
  <si>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</si>
  <si>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</si>
  <si>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</si>
  <si>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</si>
  <si>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</si>
  <si>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</si>
  <si>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</si>
  <si>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</si>
  <si>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</si>
  <si>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</si>
  <si>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</si>
  <si>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</si>
  <si>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</si>
  <si>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</si>
  <si>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</si>
  <si>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</si>
  <si>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</si>
  <si>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</si>
  <si>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</si>
  <si>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</si>
  <si>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</si>
  <si>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</si>
  <si>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</si>
  <si>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</si>
  <si>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</si>
  <si>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</si>
  <si>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</si>
  <si>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</si>
  <si>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</si>
  <si>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</si>
  <si>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</si>
  <si>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</si>
  <si>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</si>
  <si>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</si>
  <si>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</si>
  <si>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</si>
  <si>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</si>
  <si>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</si>
  <si>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</si>
  <si>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</si>
  <si>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</si>
  <si>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</si>
  <si>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</si>
  <si>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</si>
  <si>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</si>
  <si>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</si>
  <si>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</si>
  <si>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</si>
  <si>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</si>
  <si>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</si>
  <si>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</si>
  <si>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</si>
  <si>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</si>
  <si>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</si>
  <si>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</si>
  <si>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</si>
  <si>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</si>
  <si>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</si>
  <si>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</si>
  <si>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</si>
  <si>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</si>
  <si>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</si>
  <si>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</si>
  <si>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</si>
  <si>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</si>
  <si>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</si>
  <si>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</si>
  <si>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</si>
  <si>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</si>
  <si>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</si>
  <si>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</si>
  <si>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</si>
  <si>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</si>
  <si>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</si>
  <si>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</si>
  <si>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</si>
  <si>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</si>
  <si>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</si>
  <si>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</si>
  <si>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</si>
  <si>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</si>
  <si>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</si>
  <si>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</si>
  <si>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</si>
  <si>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</si>
  <si>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</si>
  <si>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</si>
  <si>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</si>
  <si>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</si>
  <si>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</si>
  <si>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</si>
  <si>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</si>
  <si>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</si>
  <si>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</si>
  <si>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</si>
  <si>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</si>
  <si>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</si>
  <si>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</si>
  <si>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</si>
  <si>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</si>
  <si>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</si>
  <si>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</si>
  <si>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</si>
  <si>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</si>
  <si>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</si>
  <si>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</si>
  <si>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</si>
  <si>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</si>
  <si>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</si>
  <si>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</si>
  <si>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</si>
  <si>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</si>
  <si>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</si>
  <si>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</si>
  <si>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</si>
  <si>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</si>
  <si>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</si>
  <si>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</si>
  <si>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</si>
  <si>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</si>
  <si>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</si>
  <si>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</si>
  <si>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</si>
  <si>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</si>
  <si>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</si>
  <si>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</si>
  <si>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</si>
  <si>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</si>
  <si>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</si>
  <si>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</si>
  <si>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</si>
  <si>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</si>
  <si>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</si>
  <si>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</si>
  <si>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</si>
  <si>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</si>
  <si>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</si>
  <si>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</si>
  <si>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</si>
  <si>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</si>
  <si>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</si>
  <si>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</si>
  <si>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</si>
  <si>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</si>
  <si>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</si>
  <si>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</si>
  <si>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</si>
  <si>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</si>
  <si>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</si>
  <si>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</si>
  <si>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</si>
  <si>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</si>
  <si>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</si>
  <si>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</si>
  <si>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</si>
  <si>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</si>
  <si>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</si>
  <si>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</si>
  <si>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</si>
  <si>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</si>
  <si>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</si>
  <si>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</si>
  <si>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</si>
  <si>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</si>
  <si>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</si>
  <si>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</si>
  <si>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</si>
  <si>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</si>
  <si>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</si>
  <si>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</si>
  <si>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</si>
  <si>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</si>
  <si>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</si>
  <si>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</si>
  <si>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</si>
  <si>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</si>
  <si>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</si>
  <si>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</si>
  <si>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</si>
  <si>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</si>
  <si>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</si>
  <si>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</si>
  <si>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</si>
  <si>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</si>
  <si>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</si>
  <si>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</si>
  <si>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</si>
  <si>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</si>
  <si>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</si>
  <si>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</si>
  <si>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</si>
  <si>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</si>
  <si>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</si>
  <si>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</si>
  <si>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</si>
  <si>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</si>
  <si>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</si>
  <si>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</si>
  <si>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</si>
  <si>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</si>
  <si>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</si>
  <si>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</si>
  <si>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</si>
  <si>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</si>
  <si>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</si>
  <si>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</si>
  <si>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</si>
  <si>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</si>
  <si>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</si>
  <si>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</si>
  <si>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</si>
  <si>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</si>
  <si>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</si>
  <si>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</si>
  <si>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</si>
  <si>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</si>
  <si>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</si>
  <si>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</si>
  <si>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</si>
  <si>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</si>
  <si>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</si>
  <si>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</si>
  <si>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</si>
  <si>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</si>
  <si>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</si>
  <si>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</si>
  <si>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</si>
  <si>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</si>
  <si>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</si>
  <si>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</si>
  <si>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</si>
  <si>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</si>
  <si>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</si>
  <si>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</si>
  <si>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</si>
  <si>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</si>
  <si>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</si>
  <si>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</si>
  <si>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</si>
  <si>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</si>
  <si>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</si>
  <si>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</si>
  <si>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</si>
  <si>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</si>
  <si>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</si>
  <si>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</si>
  <si>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</si>
  <si>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</si>
  <si>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</si>
  <si>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</si>
  <si>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</si>
  <si>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</si>
  <si>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</si>
  <si>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</si>
  <si>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</si>
  <si>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</si>
  <si>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</si>
  <si>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</si>
  <si>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</si>
  <si>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</si>
  <si>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</si>
  <si>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</si>
  <si>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</si>
  <si>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</si>
  <si>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</si>
  <si>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</si>
  <si>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</si>
  <si>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</si>
  <si>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</si>
  <si>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</si>
  <si>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</si>
  <si>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</si>
  <si>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</si>
  <si>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</si>
  <si>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</si>
  <si>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</si>
  <si>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</si>
  <si>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</si>
  <si>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</si>
  <si>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</si>
  <si>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</si>
  <si>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</si>
  <si>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</si>
  <si>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</si>
  <si>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</si>
  <si>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</si>
  <si>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</si>
  <si>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</si>
  <si>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</si>
  <si>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</si>
  <si>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</si>
  <si>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</si>
  <si>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</si>
  <si>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</si>
  <si>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</si>
  <si>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</si>
  <si>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</si>
  <si>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</si>
  <si>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</si>
  <si>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</si>
  <si>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</si>
  <si>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</si>
  <si>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</si>
  <si>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</si>
  <si>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</si>
  <si>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</si>
  <si>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</si>
  <si>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</si>
  <si>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</si>
  <si>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</si>
  <si>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</si>
  <si>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</si>
  <si>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</si>
  <si>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</si>
  <si>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</si>
  <si>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</si>
  <si>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</si>
  <si>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</si>
  <si>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</si>
  <si>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</si>
  <si>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</si>
  <si>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</si>
  <si>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</si>
  <si>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</si>
  <si>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</si>
  <si>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</si>
  <si>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</si>
  <si>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</si>
  <si>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</si>
  <si>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</si>
  <si>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</si>
  <si>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</si>
  <si>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</si>
  <si>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</si>
  <si>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</si>
  <si>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</si>
  <si>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</si>
  <si>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</si>
  <si>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</si>
  <si>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</si>
  <si>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</si>
  <si>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</si>
  <si>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</si>
  <si>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</si>
  <si>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</si>
  <si>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</si>
  <si>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</si>
  <si>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</si>
  <si>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</si>
  <si>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</si>
  <si>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</si>
  <si>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</si>
  <si>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</si>
  <si>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</si>
  <si>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</si>
  <si>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</si>
  <si>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</si>
  <si>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</si>
  <si>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</si>
  <si>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</si>
  <si>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</si>
  <si>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</si>
  <si>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</si>
  <si>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</si>
  <si>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</si>
  <si>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</si>
  <si>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</si>
  <si>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</si>
  <si>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</si>
  <si>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</si>
  <si>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</si>
  <si>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</si>
  <si>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</si>
  <si>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</si>
  <si>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</si>
  <si>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</si>
  <si>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</si>
  <si>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</si>
  <si>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</si>
  <si>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</si>
  <si>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</si>
  <si>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</si>
  <si>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</si>
  <si>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</si>
  <si>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</si>
  <si>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</si>
  <si>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</si>
  <si>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</si>
  <si>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</si>
  <si>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</si>
  <si>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</si>
  <si>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</si>
  <si>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</si>
  <si>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</si>
  <si>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</si>
  <si>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</si>
  <si>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</si>
  <si>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</si>
  <si>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</si>
  <si>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</si>
  <si>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</si>
  <si>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</si>
  <si>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</si>
  <si>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</si>
  <si>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</si>
  <si>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</si>
  <si>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</si>
  <si>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</si>
  <si>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</si>
  <si>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</si>
  <si>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</si>
  <si>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</si>
  <si>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</si>
  <si>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</si>
  <si>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</si>
  <si>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</si>
  <si>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</si>
  <si>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</si>
  <si>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</si>
  <si>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</si>
  <si>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</si>
  <si>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</si>
  <si>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</si>
  <si>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</si>
  <si>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</si>
  <si>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</si>
  <si>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</si>
  <si>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</si>
  <si>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</si>
  <si>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</si>
  <si>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</si>
  <si>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</si>
  <si>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</si>
  <si>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</si>
  <si>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</si>
  <si>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</si>
  <si>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</si>
  <si>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</si>
  <si>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</si>
  <si>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</si>
  <si>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</si>
  <si>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</si>
  <si>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</si>
  <si>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</si>
  <si>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</si>
  <si>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</si>
  <si>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</si>
  <si>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</si>
  <si>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</si>
  <si>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</si>
  <si>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</si>
  <si>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</si>
  <si>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</si>
  <si>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</si>
  <si>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</si>
  <si>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</si>
  <si>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</si>
  <si>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</si>
  <si>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</si>
  <si>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</si>
  <si>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</si>
  <si>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</si>
  <si>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</si>
  <si>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</si>
  <si>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</si>
  <si>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</si>
  <si>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</si>
  <si>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</si>
  <si>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</si>
  <si>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</si>
  <si>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</si>
  <si>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</si>
  <si>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</si>
  <si>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</si>
  <si>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</si>
  <si>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</si>
  <si>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</si>
  <si>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</si>
  <si>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</si>
  <si>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</si>
  <si>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</si>
  <si>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</si>
  <si>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</si>
  <si>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</si>
  <si>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</si>
  <si>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</si>
  <si>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</si>
  <si>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</si>
  <si>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</si>
  <si>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</si>
  <si>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</si>
  <si>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</si>
  <si>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</si>
  <si>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</si>
  <si>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</si>
  <si>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</si>
  <si>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</si>
  <si>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</si>
  <si>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</si>
  <si>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</si>
  <si>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</si>
  <si>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</si>
  <si>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</si>
  <si>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</si>
  <si>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</si>
  <si>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</si>
  <si>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</si>
  <si>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</si>
  <si>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</si>
  <si>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</si>
  <si>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</si>
  <si>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</si>
  <si>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</si>
  <si>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</si>
  <si>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</si>
  <si>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</si>
  <si>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</si>
  <si>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</si>
  <si>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</si>
  <si>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</si>
  <si>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</si>
  <si>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</si>
  <si>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</si>
  <si>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</si>
  <si>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</si>
  <si>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</si>
  <si>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</si>
  <si>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</si>
  <si>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</si>
  <si>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</si>
  <si>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</si>
  <si>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</si>
  <si>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</si>
  <si>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</si>
  <si>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</si>
  <si>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</si>
  <si>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</si>
  <si>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</si>
  <si>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</si>
  <si>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</si>
  <si>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</si>
  <si>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</si>
  <si>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</si>
  <si>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</si>
  <si>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</si>
  <si>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</si>
  <si>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</si>
  <si>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</si>
  <si>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</si>
  <si>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</si>
  <si>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</si>
  <si>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</si>
  <si>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</si>
  <si>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</si>
  <si>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</si>
  <si>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</si>
  <si>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</si>
  <si>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</si>
  <si>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</si>
  <si>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</si>
  <si>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</si>
  <si>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</si>
  <si>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</si>
  <si>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</si>
  <si>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</si>
  <si>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</si>
  <si>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</si>
  <si>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</si>
  <si>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</si>
  <si>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</si>
  <si>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</si>
  <si>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</si>
  <si>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</si>
  <si>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</si>
  <si>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</si>
  <si>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</si>
  <si>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</si>
  <si>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</si>
  <si>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</si>
  <si>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</si>
  <si>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</si>
  <si>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</si>
  <si>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</si>
  <si>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</si>
  <si>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</si>
  <si>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</si>
  <si>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</si>
  <si>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</si>
  <si>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</si>
  <si>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</si>
  <si>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</si>
  <si>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</si>
  <si>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</si>
  <si>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</si>
  <si>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</si>
  <si>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</si>
  <si>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</si>
  <si>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</si>
  <si>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</si>
  <si>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</si>
  <si>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</si>
  <si>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</si>
  <si>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</si>
  <si>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</si>
  <si>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</si>
  <si>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</si>
  <si>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</si>
  <si>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</si>
  <si>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</si>
  <si>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</si>
  <si>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</si>
  <si>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</si>
  <si>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</si>
  <si>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</si>
  <si>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</si>
  <si>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</si>
  <si>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</si>
  <si>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</si>
  <si>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</si>
  <si>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</si>
  <si>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</si>
  <si>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</si>
  <si>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</si>
  <si>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</si>
  <si>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</si>
  <si>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</si>
  <si>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</si>
  <si>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</si>
  <si>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</si>
  <si>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</si>
  <si>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</si>
  <si>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</si>
  <si>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</si>
  <si>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</si>
  <si>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</si>
  <si>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</si>
  <si>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</si>
  <si>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</si>
  <si>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</si>
  <si>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</si>
  <si>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</si>
  <si>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</si>
  <si>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</si>
  <si>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</si>
  <si>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</si>
  <si>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</si>
  <si>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</si>
  <si>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</si>
  <si>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</si>
  <si>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</si>
  <si>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</si>
  <si>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</si>
  <si>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</si>
  <si>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</si>
  <si>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</si>
  <si>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</si>
  <si>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</si>
  <si>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</si>
  <si>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</si>
  <si>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</si>
  <si>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</si>
  <si>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</si>
  <si>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</si>
  <si>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</si>
  <si>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</si>
  <si>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</si>
  <si>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</si>
  <si>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</si>
  <si>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</si>
  <si>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</si>
  <si>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</si>
  <si>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</si>
  <si>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</si>
  <si>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</si>
  <si>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</si>
  <si>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</si>
  <si>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</si>
  <si>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</si>
  <si>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</si>
  <si>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</si>
  <si>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</si>
  <si>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</si>
  <si>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</si>
  <si>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</si>
  <si>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</si>
  <si>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</si>
  <si>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</si>
  <si>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</si>
  <si>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</si>
  <si>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</si>
  <si>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</si>
  <si>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</si>
  <si>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</si>
  <si>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</si>
  <si>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</si>
  <si>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</si>
  <si>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</si>
  <si>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</si>
  <si>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</si>
  <si>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</si>
  <si>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</si>
  <si>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</si>
  <si>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</si>
  <si>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</si>
  <si>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</si>
  <si>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</si>
  <si>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</si>
  <si>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</si>
  <si>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</si>
  <si>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</si>
  <si>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</si>
  <si>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</si>
  <si>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</si>
  <si>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</si>
  <si>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</si>
  <si>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</si>
  <si>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</si>
  <si>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</si>
  <si>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</si>
  <si>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</si>
  <si>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</si>
  <si>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</si>
  <si>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</si>
  <si>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</si>
  <si>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</si>
  <si>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</si>
  <si>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</si>
  <si>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</si>
  <si>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</si>
  <si>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</si>
  <si>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</si>
  <si>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</si>
  <si>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</si>
  <si>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</si>
  <si>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</si>
  <si>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</si>
  <si>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</si>
  <si>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</si>
  <si>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</si>
  <si>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</si>
  <si>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</si>
  <si>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</si>
  <si>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</si>
  <si>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</si>
  <si>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</si>
  <si>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</si>
  <si>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</si>
  <si>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</si>
  <si>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</si>
  <si>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</si>
  <si>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</si>
  <si>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</si>
  <si>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</si>
  <si>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</si>
  <si>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</si>
  <si>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</si>
  <si>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</si>
  <si>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</si>
  <si>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</si>
  <si>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</si>
  <si>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</si>
  <si>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</si>
  <si>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</si>
  <si>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</si>
  <si>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</si>
  <si>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</si>
  <si>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</si>
  <si>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</si>
  <si>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</si>
  <si>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</si>
  <si>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</si>
  <si>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</si>
  <si>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</si>
  <si>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</si>
  <si>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</si>
  <si>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</si>
  <si>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</si>
  <si>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</si>
  <si>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</si>
  <si>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</si>
  <si>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</si>
  <si>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</si>
  <si>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</si>
  <si>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</si>
  <si>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</si>
  <si>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</si>
  <si>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</si>
  <si>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</si>
  <si>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</si>
  <si>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</si>
  <si>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</si>
  <si>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</si>
  <si>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</si>
  <si>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</si>
  <si>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</si>
  <si>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</si>
  <si>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</si>
  <si>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</si>
  <si>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</si>
  <si>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</si>
  <si>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</si>
  <si>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</si>
  <si>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</si>
  <si>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</si>
  <si>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</si>
  <si>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</si>
  <si>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</si>
  <si>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</si>
  <si>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</si>
  <si>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</si>
  <si>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</si>
  <si>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</si>
  <si>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</si>
  <si>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</si>
  <si>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</si>
  <si>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</si>
  <si>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</si>
  <si>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</si>
  <si>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</si>
  <si>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</si>
  <si>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</si>
  <si>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</si>
  <si>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</si>
  <si>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</si>
  <si>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</si>
  <si>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</si>
  <si>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</si>
  <si>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</si>
  <si>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</si>
  <si>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</si>
  <si>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</si>
  <si>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</si>
  <si>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</si>
  <si>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</si>
  <si>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</si>
  <si>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</si>
  <si>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</si>
  <si>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</si>
  <si>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</si>
  <si>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</si>
  <si>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</si>
  <si>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</si>
  <si>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</si>
  <si>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</si>
  <si>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</si>
  <si>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</si>
  <si>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</si>
  <si>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</si>
  <si>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</si>
  <si>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</si>
  <si>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</si>
  <si>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</si>
  <si>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</si>
  <si>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</si>
  <si>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</si>
  <si>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</si>
  <si>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</si>
  <si>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</si>
  <si>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</si>
  <si>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</si>
  <si>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</si>
  <si>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</si>
  <si>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</si>
  <si>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</si>
  <si>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</si>
  <si>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</si>
  <si>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</si>
  <si>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</si>
  <si>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</si>
  <si>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</si>
  <si>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</si>
  <si>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</si>
  <si>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</si>
  <si>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</si>
  <si>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</si>
  <si>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</si>
  <si>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</si>
  <si>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</si>
  <si>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</si>
  <si>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</si>
  <si>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</si>
  <si>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</si>
  <si>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</si>
  <si>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</si>
  <si>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</si>
  <si>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</si>
  <si>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</si>
  <si>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</si>
  <si>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</si>
  <si>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</si>
  <si>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</si>
  <si>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</si>
  <si>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</si>
  <si>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</si>
  <si>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</si>
  <si>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</si>
  <si>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</si>
  <si>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</si>
  <si>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</si>
  <si>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</si>
  <si>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</si>
  <si>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</si>
  <si>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</si>
  <si>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</si>
  <si>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</si>
  <si>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</si>
  <si>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</si>
  <si>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</si>
  <si>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</si>
  <si>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</si>
  <si>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</si>
  <si>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</si>
  <si>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</si>
  <si>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</si>
  <si>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</si>
  <si>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</si>
  <si>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</si>
  <si>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</si>
  <si>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</si>
  <si>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</si>
  <si>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</si>
  <si>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</si>
  <si>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</si>
  <si>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</si>
  <si>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</si>
  <si>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</si>
  <si>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</si>
  <si>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</si>
  <si>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</si>
  <si>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</si>
  <si>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</si>
  <si>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</si>
  <si>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</si>
  <si>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</si>
  <si>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</si>
  <si>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</si>
  <si>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</si>
  <si>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</si>
  <si>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</si>
  <si>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</si>
  <si>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</si>
  <si>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</si>
  <si>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</si>
  <si>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</si>
  <si>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</si>
  <si>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</si>
  <si>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</si>
  <si>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</si>
  <si>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</si>
  <si>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</si>
  <si>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</si>
  <si>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</si>
  <si>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</si>
  <si>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</si>
  <si>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</si>
  <si>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</si>
  <si>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</si>
  <si>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</si>
  <si>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</si>
  <si>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</si>
  <si>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</si>
  <si>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</si>
  <si>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</si>
  <si>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</si>
  <si>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</si>
  <si>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</si>
  <si>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</si>
  <si>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</si>
  <si>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</si>
  <si>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</si>
  <si>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</si>
  <si>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</si>
  <si>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</si>
  <si>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</si>
  <si>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</si>
  <si>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</si>
  <si>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</si>
  <si>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</si>
  <si>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</si>
  <si>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</si>
  <si>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</si>
  <si>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</si>
  <si>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</si>
  <si>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</si>
  <si>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</si>
  <si>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</si>
  <si>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</si>
  <si>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</si>
  <si>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</si>
  <si>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</si>
  <si>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</si>
  <si>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</si>
  <si>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</si>
  <si>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</si>
  <si>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</si>
  <si>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</si>
  <si>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</si>
  <si>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</si>
  <si>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</si>
  <si>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</si>
  <si>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</si>
  <si>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</si>
  <si>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</si>
  <si>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</si>
  <si>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</si>
  <si>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</si>
  <si>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</si>
  <si>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</si>
  <si>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</si>
  <si>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</si>
  <si>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</si>
  <si>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</si>
  <si>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</si>
  <si>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</si>
  <si>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</si>
  <si>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</si>
  <si>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</si>
  <si>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</si>
  <si>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</si>
  <si>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</si>
  <si>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</si>
  <si>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</si>
  <si>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</si>
  <si>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</si>
  <si>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</si>
  <si>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</si>
  <si>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</si>
  <si>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</si>
  <si>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</si>
  <si>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</si>
  <si>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</si>
  <si>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</si>
  <si>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</si>
  <si>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</si>
  <si>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</si>
  <si>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</si>
  <si>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</si>
  <si>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</si>
  <si>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</si>
  <si>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</si>
  <si>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</si>
  <si>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</si>
  <si>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</si>
  <si>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</si>
  <si>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</si>
  <si>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</si>
  <si>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</si>
  <si>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</si>
  <si>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</si>
  <si>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</si>
  <si>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</si>
  <si>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</si>
  <si>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</si>
  <si>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</si>
  <si>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</si>
  <si>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</si>
  <si>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</si>
  <si>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</si>
  <si>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</si>
  <si>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</si>
  <si>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</si>
  <si>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</si>
  <si>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</si>
  <si>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</si>
  <si>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</si>
  <si>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</si>
  <si>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</si>
  <si>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</si>
  <si>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</si>
  <si>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</si>
  <si>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</si>
  <si>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</si>
  <si>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</si>
  <si>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</si>
  <si>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</si>
  <si>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</si>
  <si>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</si>
  <si>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</si>
  <si>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</si>
  <si>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</si>
  <si>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</si>
  <si>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</si>
  <si>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</si>
  <si>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</si>
  <si>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</si>
  <si>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</si>
  <si>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</si>
  <si>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</si>
  <si>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</si>
  <si>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</si>
  <si>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</si>
  <si>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</si>
  <si>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</si>
  <si>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</si>
  <si>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</si>
  <si>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</si>
  <si>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</si>
  <si>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</si>
  <si>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</si>
  <si>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</si>
  <si>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</si>
  <si>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</si>
  <si>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</si>
  <si>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</si>
  <si>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</si>
  <si>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</si>
  <si>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</si>
  <si>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</si>
  <si>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</si>
  <si>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</si>
  <si>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</si>
  <si>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</si>
  <si>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</si>
  <si>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</si>
  <si>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</si>
  <si>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</si>
  <si>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</si>
  <si>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</si>
  <si>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</si>
  <si>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</si>
  <si>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</si>
  <si>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</si>
  <si>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</si>
  <si>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</si>
  <si>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</si>
  <si>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</si>
  <si>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</si>
  <si>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</si>
  <si>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</si>
  <si>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</si>
  <si>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</si>
  <si>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</si>
  <si>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</si>
  <si>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</si>
  <si>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</si>
  <si>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</si>
  <si>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</si>
  <si>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</si>
  <si>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</si>
  <si>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</si>
  <si>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</si>
  <si>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</si>
  <si>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</si>
  <si>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</si>
  <si>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</si>
  <si>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</si>
  <si>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</si>
  <si>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</si>
  <si>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</si>
  <si>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</si>
  <si>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</si>
  <si>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</si>
  <si>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</si>
  <si>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</si>
  <si>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</si>
  <si>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</si>
  <si>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</si>
  <si>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</si>
  <si>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</si>
  <si>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</si>
  <si>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</si>
  <si>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</si>
  <si>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</si>
  <si>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</si>
  <si>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</si>
  <si>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</si>
  <si>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</si>
  <si>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</si>
  <si>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</si>
  <si>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</si>
  <si>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</si>
  <si>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</si>
  <si>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</si>
  <si>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</si>
  <si>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</si>
  <si>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</si>
  <si>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</si>
  <si>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</si>
  <si>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</si>
  <si>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</si>
  <si>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</si>
  <si>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</si>
  <si>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</si>
  <si>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</si>
  <si>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</si>
  <si>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</si>
  <si>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</si>
  <si>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</si>
  <si>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</si>
  <si>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</si>
  <si>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</si>
  <si>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</si>
  <si>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</si>
  <si>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</si>
  <si>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</si>
  <si>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</si>
  <si>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</si>
  <si>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</si>
  <si>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</si>
  <si>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</si>
  <si>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</si>
  <si>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</si>
  <si>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</si>
  <si>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</si>
  <si>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</si>
  <si>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</si>
  <si>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</si>
  <si>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</si>
  <si>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</si>
  <si>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</si>
  <si>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</si>
  <si>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</si>
  <si>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</si>
  <si>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</si>
  <si>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</si>
  <si>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</si>
  <si>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</si>
  <si>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</si>
  <si>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</si>
  <si>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</si>
  <si>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</si>
  <si>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</si>
  <si>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</si>
  <si>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</si>
  <si>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</si>
  <si>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</si>
  <si>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</si>
  <si>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</si>
  <si>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</si>
  <si>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</si>
  <si>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</si>
  <si>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</si>
  <si>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</si>
  <si>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</si>
  <si>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</si>
  <si>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</si>
  <si>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</si>
  <si>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</si>
  <si>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</si>
  <si>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</si>
  <si>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</si>
  <si>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</si>
  <si>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</si>
  <si>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</si>
  <si>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</si>
  <si>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</si>
  <si>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</si>
  <si>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</si>
  <si>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</si>
  <si>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</si>
  <si>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</si>
  <si>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</si>
  <si>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</si>
  <si>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</si>
  <si>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</si>
  <si>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</si>
  <si>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</si>
  <si>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</si>
  <si>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</si>
  <si>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</si>
  <si>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</si>
  <si>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</si>
  <si>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</si>
  <si>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</si>
  <si>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</si>
  <si>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</si>
  <si>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</si>
  <si>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</si>
  <si>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</si>
  <si>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</si>
  <si>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</si>
  <si>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</si>
  <si>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</si>
  <si>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</si>
  <si>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</si>
  <si>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</si>
  <si>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</si>
  <si>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</si>
  <si>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</si>
  <si>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</si>
  <si>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</si>
  <si>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</si>
  <si>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</si>
  <si>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</si>
  <si>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</si>
  <si>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</si>
  <si>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</si>
  <si>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</si>
  <si>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</si>
  <si>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</si>
  <si>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</si>
  <si>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</si>
  <si>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</si>
  <si>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</si>
  <si>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</si>
  <si>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</si>
  <si>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</si>
  <si>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</si>
  <si>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</si>
  <si>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</si>
  <si>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</si>
  <si>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</si>
  <si>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</si>
  <si>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</si>
  <si>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</si>
  <si>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</si>
  <si>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</si>
  <si>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</si>
  <si>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</si>
  <si>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</si>
  <si>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</si>
  <si>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</si>
  <si>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</si>
  <si>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</si>
  <si>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</si>
  <si>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</si>
  <si>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</si>
  <si>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</si>
  <si>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</si>
  <si>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</si>
  <si>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</si>
  <si>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</si>
  <si>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</si>
  <si>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</si>
  <si>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</si>
  <si>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</si>
  <si>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</si>
  <si>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</si>
  <si>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</si>
  <si>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</si>
  <si>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</si>
  <si>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</si>
  <si>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</si>
  <si>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</si>
  <si>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</si>
  <si>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</si>
  <si>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</si>
  <si>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</si>
  <si>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</si>
  <si>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</si>
  <si>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</si>
  <si>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</si>
  <si>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</si>
  <si>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</si>
  <si>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</si>
  <si>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</si>
  <si>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</si>
  <si>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</si>
  <si>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</si>
  <si>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</si>
  <si>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</si>
  <si>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</si>
  <si>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</si>
  <si>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</si>
  <si>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</si>
  <si>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</si>
  <si>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</si>
  <si>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</si>
  <si>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</si>
  <si>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</si>
  <si>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</si>
  <si>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</si>
  <si>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</si>
  <si>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</si>
  <si>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</si>
  <si>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</si>
  <si>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</si>
  <si>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</si>
  <si>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</si>
  <si>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</si>
  <si>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</si>
  <si>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</si>
  <si>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</si>
  <si>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</si>
  <si>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</si>
  <si>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</si>
  <si>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</si>
  <si>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</si>
  <si>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</si>
  <si>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</si>
  <si>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</si>
  <si>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</si>
  <si>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</si>
  <si>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</si>
  <si>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</si>
  <si>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</si>
  <si>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</si>
  <si>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</si>
  <si>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</si>
  <si>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</si>
  <si>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</si>
  <si>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</si>
  <si>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</si>
  <si>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</si>
  <si>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</si>
  <si>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</si>
  <si>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</si>
  <si>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</si>
  <si>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</si>
  <si>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</si>
  <si>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</si>
  <si>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</si>
  <si>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</si>
  <si>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</si>
  <si>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</si>
  <si>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</si>
  <si>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</si>
  <si>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</si>
  <si>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</si>
  <si>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</si>
  <si>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</si>
  <si>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</si>
  <si>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</si>
  <si>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</si>
  <si>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</si>
  <si>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</si>
  <si>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</si>
  <si>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</si>
  <si>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</si>
  <si>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</si>
  <si>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</si>
  <si>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</si>
  <si>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</si>
  <si>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</si>
  <si>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</si>
  <si>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</si>
  <si>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</si>
  <si>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</si>
  <si>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</si>
  <si>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</si>
  <si>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</si>
  <si>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</si>
  <si>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</si>
  <si>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</si>
  <si>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</si>
  <si>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</si>
  <si>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</si>
  <si>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</si>
  <si>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</si>
  <si>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</si>
  <si>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</si>
  <si>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</si>
  <si>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</si>
  <si>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</si>
  <si>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</si>
  <si>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</si>
  <si>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</si>
  <si>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</si>
  <si>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</si>
  <si>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</si>
  <si>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</si>
  <si>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</si>
  <si>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</si>
  <si>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</si>
  <si>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</si>
  <si>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</si>
  <si>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</si>
  <si>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</si>
  <si>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</si>
  <si>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</si>
  <si>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</si>
  <si>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</si>
  <si>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</si>
  <si>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</si>
  <si>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</si>
  <si>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</si>
  <si>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</si>
  <si>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</si>
  <si>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</si>
  <si>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</si>
  <si>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</si>
  <si>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</si>
  <si>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</si>
  <si>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</si>
  <si>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</si>
  <si>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</si>
  <si>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</si>
  <si>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</si>
  <si>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</si>
  <si>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</si>
  <si>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</si>
  <si>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</si>
  <si>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</si>
  <si>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</si>
  <si>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</si>
  <si>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</si>
  <si>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</si>
  <si>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</si>
  <si>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</si>
  <si>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</si>
  <si>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</si>
  <si>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</si>
  <si>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</si>
  <si>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</si>
  <si>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</si>
  <si>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</si>
  <si>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</si>
  <si>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</si>
  <si>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</si>
  <si>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</si>
  <si>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</si>
  <si>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</si>
  <si>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</si>
  <si>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</si>
  <si>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</si>
  <si>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</si>
  <si>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</si>
  <si>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</si>
  <si>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</si>
  <si>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</si>
  <si>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</si>
  <si>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</si>
  <si>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</si>
  <si>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</si>
  <si>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</si>
  <si>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</si>
  <si>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</si>
  <si>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</si>
  <si>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</si>
  <si>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</si>
  <si>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</si>
  <si>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</si>
  <si>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</si>
  <si>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</si>
  <si>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</si>
  <si>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</si>
  <si>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</si>
  <si>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</si>
  <si>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</si>
  <si>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</si>
  <si>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</si>
  <si>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</si>
  <si>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</si>
  <si>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</si>
  <si>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</si>
  <si>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</si>
  <si>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</si>
  <si>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</si>
  <si>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</si>
  <si>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</si>
  <si>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</si>
  <si>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</si>
  <si>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</si>
  <si>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</si>
  <si>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</si>
  <si>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</si>
  <si>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</si>
  <si>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</si>
  <si>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</si>
  <si>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</si>
  <si>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</si>
  <si>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</si>
  <si>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</si>
  <si>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</si>
  <si>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</si>
  <si>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</si>
  <si>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</si>
  <si>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</si>
  <si>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</si>
  <si>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</si>
  <si>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</si>
  <si>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</si>
  <si>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</si>
  <si>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</si>
  <si>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</si>
  <si>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</si>
  <si>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</si>
  <si>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</si>
  <si>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</si>
  <si>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</si>
  <si>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</si>
  <si>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</si>
  <si>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</si>
  <si>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</si>
  <si>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</si>
  <si>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</si>
  <si>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</si>
  <si>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</si>
  <si>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</si>
  <si>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</si>
  <si>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</si>
  <si>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</si>
  <si>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</si>
  <si>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</si>
  <si>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</si>
  <si>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</si>
  <si>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</si>
  <si>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</si>
  <si>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</si>
  <si>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</si>
  <si>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</si>
  <si>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</si>
  <si>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</si>
  <si>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</si>
  <si>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</si>
  <si>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</si>
  <si>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</si>
  <si>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</si>
  <si>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</si>
  <si>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</si>
  <si>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</si>
  <si>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</si>
  <si>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</si>
  <si>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</si>
  <si>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</si>
  <si>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</si>
  <si>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</si>
  <si>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</si>
  <si>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</si>
  <si>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</si>
  <si>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</si>
  <si>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</si>
  <si>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</si>
  <si>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</si>
  <si>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</si>
  <si>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</si>
  <si>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</si>
  <si>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</si>
  <si>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</si>
  <si>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</si>
  <si>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</si>
  <si>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</si>
  <si>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</si>
  <si>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</si>
  <si>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</si>
  <si>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</si>
  <si>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</si>
  <si>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</si>
  <si>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</si>
  <si>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</si>
  <si>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</si>
  <si>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</si>
  <si>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</si>
  <si>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</si>
  <si>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</si>
  <si>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</si>
  <si>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</si>
  <si>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</si>
  <si>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</si>
  <si>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</si>
  <si>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</si>
  <si>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</si>
  <si>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</si>
  <si>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</si>
  <si>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</si>
  <si>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</si>
  <si>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</si>
  <si>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</si>
  <si>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</si>
  <si>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</si>
  <si>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</si>
  <si>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</si>
  <si>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</si>
  <si>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</si>
  <si>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</si>
  <si>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</si>
  <si>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</si>
  <si>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</si>
  <si>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</si>
  <si>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</si>
  <si>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</si>
  <si>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</si>
  <si>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</si>
  <si>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</si>
  <si>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</si>
  <si>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</si>
  <si>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</si>
  <si>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</si>
  <si>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</si>
  <si>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</si>
  <si>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</si>
  <si>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</si>
  <si>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</si>
  <si>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</si>
  <si>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</si>
  <si>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</si>
  <si>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</si>
  <si>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</si>
  <si>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</si>
  <si>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</si>
  <si>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</si>
  <si>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</si>
  <si>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</si>
  <si>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</si>
  <si>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</si>
  <si>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</si>
  <si>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</si>
  <si>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</si>
  <si>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</si>
  <si>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</si>
  <si>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</si>
  <si>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</si>
  <si>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</si>
  <si>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</si>
  <si>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</si>
  <si>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</si>
  <si>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</si>
  <si>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</si>
  <si>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</si>
  <si>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</si>
  <si>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</si>
  <si>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</si>
  <si>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</si>
  <si>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</si>
  <si>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</si>
  <si>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</si>
  <si>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</si>
  <si>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</si>
  <si>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</si>
  <si>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</si>
  <si>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</si>
  <si>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</si>
  <si>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</si>
  <si>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</si>
  <si>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</si>
  <si>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</si>
  <si>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</si>
  <si>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</si>
  <si>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</si>
  <si>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</si>
  <si>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</si>
  <si>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</si>
  <si>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</si>
  <si>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</si>
  <si>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</si>
  <si>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</si>
  <si>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</si>
  <si>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</si>
  <si>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</si>
  <si>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</si>
  <si>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</si>
  <si>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</si>
  <si>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</si>
  <si>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</si>
  <si>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</si>
  <si>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</si>
  <si>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</si>
  <si>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</si>
  <si>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</si>
  <si>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</si>
  <si>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</si>
  <si>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</si>
  <si>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</si>
  <si>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</si>
  <si>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</si>
  <si>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</si>
  <si>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</si>
  <si>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</si>
  <si>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</si>
  <si>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</si>
  <si>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</si>
  <si>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</si>
  <si>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</si>
  <si>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</si>
  <si>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</si>
  <si>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</si>
  <si>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</si>
  <si>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</si>
  <si>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</si>
  <si>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</si>
  <si>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</si>
  <si>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</si>
  <si>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</si>
  <si>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</si>
  <si>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</si>
  <si>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</si>
  <si>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</si>
  <si>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</si>
  <si>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</si>
  <si>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</si>
  <si>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</si>
  <si>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</si>
  <si>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</si>
  <si>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</si>
  <si>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</si>
  <si>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</si>
  <si>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</si>
  <si>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</si>
  <si>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</si>
  <si>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</si>
  <si>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</si>
  <si>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</si>
  <si>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</si>
  <si>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</si>
  <si>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</si>
  <si>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</si>
  <si>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</si>
  <si>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</si>
  <si>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</si>
  <si>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</si>
  <si>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</si>
  <si>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</si>
  <si>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</si>
  <si>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</si>
  <si>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</si>
  <si>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</si>
  <si>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</si>
  <si>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</si>
  <si>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</si>
  <si>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</si>
  <si>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</si>
  <si>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</si>
  <si>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</si>
  <si>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</si>
  <si>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</si>
  <si>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</si>
  <si>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</si>
  <si>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</si>
  <si>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</si>
  <si>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</si>
  <si>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</si>
  <si>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</si>
  <si>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</si>
  <si>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</si>
  <si>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</si>
  <si>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</si>
  <si>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</si>
  <si>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</si>
  <si>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</si>
  <si>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</si>
  <si>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</si>
  <si>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</si>
  <si>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</si>
  <si>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</si>
  <si>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</si>
  <si>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</si>
  <si>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</si>
  <si>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</si>
  <si>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</si>
  <si>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</si>
  <si>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</si>
  <si>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</si>
  <si>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</si>
  <si>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</si>
  <si>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</si>
  <si>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</si>
  <si>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</si>
  <si>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</si>
  <si>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</si>
  <si>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</si>
  <si>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</si>
  <si>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</si>
  <si>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</si>
  <si>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</si>
  <si>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</si>
  <si>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</si>
  <si>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</si>
  <si>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</si>
  <si>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</si>
  <si>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</si>
  <si>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</si>
  <si>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</si>
  <si>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</si>
  <si>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</si>
  <si>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</si>
  <si>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</si>
  <si>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</si>
  <si>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</si>
  <si>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</si>
  <si>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</si>
  <si>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</si>
  <si>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</si>
  <si>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</si>
  <si>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</si>
  <si>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</si>
  <si>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</si>
  <si>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</si>
  <si>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</si>
  <si>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</si>
  <si>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</si>
  <si>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</si>
  <si>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</si>
  <si>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</si>
  <si>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</si>
  <si>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</si>
  <si>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</si>
  <si>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</si>
  <si>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</si>
  <si>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</si>
  <si>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</si>
  <si>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</si>
  <si>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</si>
  <si>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</si>
  <si>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</si>
  <si>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</si>
  <si>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</si>
  <si>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</si>
  <si>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</si>
  <si>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</si>
  <si>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</si>
  <si>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</si>
  <si>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</si>
  <si>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</si>
  <si>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</si>
  <si>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</si>
  <si>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</si>
  <si>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</si>
  <si>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</si>
  <si>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</si>
  <si>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</si>
  <si>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</si>
  <si>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</si>
  <si>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</si>
  <si>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</si>
  <si>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</si>
  <si>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</si>
  <si>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</si>
  <si>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</si>
  <si>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</si>
  <si>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</si>
  <si>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</si>
  <si>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</si>
  <si>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</si>
  <si>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</si>
  <si>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</si>
  <si>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</si>
  <si>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</si>
  <si>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</si>
  <si>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</si>
  <si>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</si>
  <si>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</si>
  <si>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</si>
  <si>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</si>
  <si>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</si>
  <si>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</si>
  <si>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</si>
  <si>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</si>
  <si>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</si>
  <si>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</si>
  <si>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</si>
  <si>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</si>
  <si>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</si>
  <si>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</si>
  <si>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</si>
  <si>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</si>
  <si>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</si>
  <si>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</si>
  <si>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</si>
  <si>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</si>
  <si>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</si>
  <si>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</si>
  <si>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</si>
  <si>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</si>
  <si>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</si>
  <si>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</si>
  <si>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</si>
  <si>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</si>
  <si>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</si>
  <si>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</si>
  <si>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</si>
  <si>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</si>
  <si>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</si>
  <si>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</si>
  <si>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</si>
  <si>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</si>
  <si>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</si>
  <si>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</si>
  <si>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</si>
  <si>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</si>
  <si>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</si>
  <si>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</si>
  <si>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</si>
  <si>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</si>
  <si>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</si>
  <si>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</si>
  <si>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</si>
  <si>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</si>
  <si>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</si>
  <si>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</si>
  <si>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</si>
  <si>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</si>
  <si>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</si>
  <si>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</si>
  <si>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</si>
  <si>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</si>
  <si>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</si>
  <si>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</si>
  <si>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</si>
  <si>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</si>
  <si>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</si>
  <si>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</si>
  <si>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</si>
  <si>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</si>
  <si>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</si>
  <si>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</si>
  <si>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</si>
  <si>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</si>
  <si>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</si>
  <si>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</si>
  <si>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</si>
  <si>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</si>
  <si>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</si>
  <si>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</si>
  <si>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</si>
  <si>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</si>
  <si>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</si>
  <si>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</si>
  <si>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</si>
  <si>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</si>
  <si>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</si>
  <si>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</si>
  <si>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</si>
  <si>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</si>
  <si>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</si>
  <si>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</si>
  <si>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</si>
  <si>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</si>
  <si>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</si>
  <si>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</si>
  <si>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</si>
  <si>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</si>
  <si>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</si>
  <si>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</si>
  <si>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</si>
  <si>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</si>
  <si>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</si>
  <si>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</si>
  <si>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</si>
  <si>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</si>
  <si>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</si>
  <si>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</si>
  <si>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</si>
  <si>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</si>
  <si>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</si>
  <si>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</si>
  <si>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</si>
  <si>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</si>
  <si>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</si>
  <si>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</si>
  <si>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</si>
  <si>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</si>
  <si>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</si>
  <si>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</si>
  <si>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</si>
  <si>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</si>
  <si>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</si>
  <si>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</si>
  <si>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</si>
  <si>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</si>
  <si>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</si>
  <si>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</si>
  <si>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</si>
  <si>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</si>
  <si>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</si>
  <si>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</si>
  <si>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</si>
  <si>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</si>
  <si>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</si>
  <si>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</si>
  <si>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</si>
  <si>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</si>
  <si>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</si>
  <si>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</si>
  <si>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</si>
  <si>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</si>
  <si>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</si>
  <si>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</si>
  <si>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</si>
  <si>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</si>
  <si>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</si>
  <si>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</si>
  <si>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</si>
  <si>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</si>
  <si>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</si>
  <si>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</si>
  <si>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</si>
  <si>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</si>
  <si>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</si>
  <si>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</si>
  <si>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</si>
  <si>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</si>
  <si>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</si>
  <si>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</si>
  <si>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</si>
  <si>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</si>
  <si>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</si>
  <si>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</si>
  <si>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</si>
  <si>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</si>
  <si>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</si>
  <si>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</si>
  <si>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</si>
  <si>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</si>
  <si>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</si>
  <si>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</si>
  <si>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</si>
  <si>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</si>
  <si>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</si>
  <si>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</si>
  <si>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</si>
  <si>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</si>
  <si>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</si>
  <si>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</si>
  <si>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</si>
  <si>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</si>
  <si>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</si>
  <si>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</si>
  <si>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</si>
  <si>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</si>
  <si>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</si>
  <si>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</si>
  <si>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</si>
  <si>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</si>
  <si>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</si>
  <si>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</si>
  <si>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</si>
  <si>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</si>
  <si>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</si>
  <si>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</si>
  <si>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</si>
  <si>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</si>
  <si>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</si>
  <si>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</si>
  <si>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</si>
  <si>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</si>
  <si>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</si>
  <si>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</si>
  <si>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</si>
  <si>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</si>
  <si>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</si>
  <si>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</si>
  <si>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</si>
  <si>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</si>
  <si>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</si>
  <si>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</si>
  <si>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</si>
  <si>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</si>
  <si>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</si>
  <si>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</si>
  <si>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</si>
  <si>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</si>
  <si>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</si>
  <si>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</si>
  <si>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</si>
  <si>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</si>
  <si>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</si>
  <si>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</si>
  <si>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</si>
  <si>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</si>
  <si>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</si>
  <si>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</si>
  <si>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</si>
  <si>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</si>
  <si>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</si>
  <si>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</si>
  <si>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</si>
  <si>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</si>
  <si>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</si>
  <si>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</si>
  <si>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</si>
  <si>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</si>
  <si>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</si>
  <si>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</si>
  <si>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</si>
  <si>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</si>
  <si>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</si>
  <si>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</si>
  <si>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</si>
  <si>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</si>
  <si>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</si>
  <si>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</si>
  <si>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</si>
  <si>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</si>
  <si>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</si>
  <si>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</si>
  <si>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</si>
  <si>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</si>
  <si>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</si>
  <si>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</si>
  <si>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</si>
  <si>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</si>
  <si>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</si>
  <si>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</si>
  <si>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</si>
  <si>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</si>
  <si>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</si>
  <si>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</si>
  <si>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</si>
  <si>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</si>
  <si>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</si>
  <si>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</si>
  <si>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</si>
  <si>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</si>
  <si>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</si>
  <si>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</si>
  <si>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</si>
  <si>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</si>
  <si>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</si>
  <si>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</si>
  <si>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</si>
  <si>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</si>
  <si>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</si>
  <si>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</si>
  <si>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</si>
  <si>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</si>
  <si>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</si>
  <si>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</si>
  <si>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</si>
  <si>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</si>
  <si>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</si>
  <si>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</si>
  <si>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</si>
  <si>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</si>
  <si>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</si>
  <si>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</si>
  <si>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</si>
  <si>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</si>
  <si>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</si>
  <si>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</si>
  <si>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</si>
  <si>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</si>
  <si>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</si>
  <si>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</si>
  <si>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</si>
  <si>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</si>
  <si>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</si>
  <si>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</si>
  <si>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</si>
  <si>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</si>
  <si>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</si>
  <si>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</si>
  <si>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</si>
  <si>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</si>
  <si>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</si>
  <si>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</si>
  <si>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</si>
  <si>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</si>
  <si>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</si>
  <si>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</si>
  <si>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</si>
  <si>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</si>
  <si>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</si>
  <si>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</si>
  <si>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</si>
  <si>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</si>
  <si>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</si>
  <si>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</si>
  <si>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</si>
  <si>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</si>
  <si>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</si>
  <si>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</si>
  <si>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</si>
  <si>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</si>
  <si>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</si>
  <si>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</si>
  <si>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</si>
  <si>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</si>
  <si>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</si>
  <si>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</si>
  <si>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</si>
  <si>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</si>
  <si>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</si>
  <si>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</si>
  <si>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</si>
  <si>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</si>
  <si>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</si>
  <si>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</si>
  <si>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</si>
  <si>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</si>
  <si>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</si>
  <si>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</si>
  <si>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</si>
  <si>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</si>
  <si>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</si>
  <si>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</si>
  <si>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</si>
  <si>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</si>
  <si>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</si>
  <si>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</si>
  <si>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</si>
  <si>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</si>
  <si>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</si>
  <si>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</si>
  <si>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</si>
  <si>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</si>
  <si>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</si>
  <si>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</si>
  <si>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</si>
  <si>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</si>
  <si>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</si>
  <si>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</si>
  <si>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</si>
  <si>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</si>
  <si>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</si>
  <si>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</si>
  <si>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</si>
  <si>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</si>
  <si>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</si>
  <si>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</si>
  <si>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</si>
  <si>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</si>
  <si>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</si>
  <si>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</si>
  <si>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</si>
  <si>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</si>
  <si>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</si>
  <si>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</si>
  <si>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</si>
  <si>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</si>
  <si>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</si>
  <si>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</si>
  <si>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</si>
  <si>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</si>
  <si>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</si>
  <si>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</si>
  <si>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</si>
  <si>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</si>
  <si>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</si>
  <si>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</si>
  <si>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</si>
  <si>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</si>
  <si>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</si>
  <si>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</si>
  <si>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</si>
  <si>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</si>
  <si>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</si>
  <si>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</si>
  <si>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</si>
  <si>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</si>
  <si>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</si>
  <si>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</si>
  <si>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</si>
  <si>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</si>
  <si>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</si>
  <si>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</si>
  <si>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</si>
  <si>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</si>
  <si>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</si>
  <si>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</si>
  <si>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</si>
  <si>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</si>
  <si>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</si>
  <si>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</si>
  <si>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</si>
  <si>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</si>
  <si>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</si>
  <si>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</si>
  <si>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</si>
  <si>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</si>
  <si>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</si>
  <si>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</si>
  <si>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</si>
  <si>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</si>
  <si>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</si>
  <si>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</si>
  <si>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</si>
  <si>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</si>
  <si>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</si>
  <si>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</si>
  <si>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</si>
  <si>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</si>
  <si>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</si>
  <si>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</si>
  <si>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</si>
  <si>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</si>
  <si>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</si>
  <si>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</si>
  <si>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</si>
  <si>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</si>
  <si>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</si>
  <si>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</si>
  <si>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</si>
  <si>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</si>
  <si>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</si>
  <si>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</si>
  <si>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</si>
  <si>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</si>
  <si>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</si>
  <si>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</si>
  <si>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</si>
  <si>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</si>
  <si>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</si>
  <si>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</si>
  <si>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</si>
  <si>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</si>
  <si>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</si>
  <si>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</si>
  <si>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</si>
  <si>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</si>
  <si>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</si>
  <si>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</si>
  <si>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</si>
  <si>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</si>
  <si>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</si>
  <si>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</si>
  <si>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</si>
  <si>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</si>
  <si>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</si>
  <si>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</si>
  <si>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</si>
  <si>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</si>
  <si>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</si>
  <si>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</si>
  <si>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</si>
  <si>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</si>
  <si>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</si>
  <si>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</si>
  <si>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</si>
  <si>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</si>
  <si>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</si>
  <si>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</si>
  <si>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</si>
  <si>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</si>
  <si>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</si>
  <si>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</si>
  <si>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</si>
  <si>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</si>
  <si>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</si>
  <si>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</si>
  <si>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</si>
  <si>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</si>
  <si>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</si>
  <si>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</si>
  <si>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</si>
  <si>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</si>
  <si>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</si>
  <si>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</si>
  <si>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</si>
  <si>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</si>
  <si>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</si>
  <si>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</si>
  <si>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</si>
  <si>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</si>
  <si>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</si>
  <si>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</si>
  <si>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</si>
  <si>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</si>
  <si>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</si>
  <si>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</si>
  <si>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</si>
  <si>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</si>
  <si>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</si>
  <si>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</si>
  <si>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</si>
  <si>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</si>
  <si>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</si>
  <si>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</si>
  <si>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</si>
  <si>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</si>
  <si>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</si>
  <si>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</si>
  <si>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</si>
  <si>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</si>
  <si>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</si>
  <si>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</si>
  <si>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</si>
  <si>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</si>
  <si>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</si>
  <si>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</si>
  <si>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</si>
  <si>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</si>
  <si>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</si>
  <si>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</si>
  <si>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</si>
  <si>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</si>
  <si>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</si>
  <si>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</si>
  <si>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</si>
  <si>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</si>
  <si>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</si>
  <si>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</si>
  <si>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</si>
  <si>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</si>
  <si>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</si>
  <si>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</si>
  <si>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</si>
  <si>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</si>
  <si>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</si>
  <si>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</si>
  <si>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</si>
  <si>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</si>
  <si>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</si>
  <si>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</si>
  <si>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</si>
  <si>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</si>
  <si>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</si>
  <si>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</si>
  <si>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</si>
  <si>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</si>
  <si>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</si>
  <si>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</si>
  <si>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</si>
  <si>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</si>
  <si>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</si>
  <si>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</si>
  <si>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</si>
  <si>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</si>
  <si>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</si>
  <si>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</si>
  <si>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</si>
  <si>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</si>
  <si>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</si>
  <si>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</si>
  <si>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</si>
  <si>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</si>
  <si>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</si>
  <si>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</si>
  <si>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</si>
  <si>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</si>
  <si>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</si>
  <si>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</si>
  <si>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</si>
  <si>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</si>
  <si>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</si>
  <si>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</si>
  <si>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</si>
  <si>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</si>
  <si>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</si>
  <si>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</si>
  <si>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</si>
  <si>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</si>
  <si>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</si>
  <si>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</si>
  <si>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</si>
  <si>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</si>
  <si>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</si>
  <si>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</si>
  <si>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</si>
  <si>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</si>
  <si>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</si>
  <si>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</si>
  <si>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</si>
  <si>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</si>
  <si>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</si>
  <si>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</si>
  <si>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</si>
  <si>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</si>
  <si>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</si>
  <si>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</si>
  <si>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</si>
  <si>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</si>
  <si>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</si>
  <si>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</si>
  <si>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</si>
  <si>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</si>
  <si>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</si>
  <si>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</si>
  <si>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</si>
  <si>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</si>
  <si>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</si>
  <si>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</si>
  <si>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</si>
  <si>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</si>
  <si>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</si>
  <si>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</si>
  <si>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</si>
  <si>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</si>
  <si>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</si>
  <si>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</si>
  <si>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</si>
  <si>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</si>
  <si>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</si>
  <si>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</si>
  <si>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</si>
  <si>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</si>
  <si>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</si>
  <si>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</si>
  <si>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</si>
  <si>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</si>
  <si>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</si>
  <si>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</si>
  <si>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</si>
  <si>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</si>
  <si>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</si>
  <si>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</si>
  <si>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</si>
  <si>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</si>
  <si>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</si>
  <si>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</si>
  <si>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</si>
  <si>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</si>
  <si>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</si>
  <si>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</si>
  <si>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</si>
  <si>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</si>
  <si>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</si>
  <si>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</si>
  <si>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</si>
  <si>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</si>
  <si>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</si>
  <si>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</si>
  <si>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</si>
  <si>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</si>
  <si>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</si>
  <si>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</si>
  <si>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</si>
  <si>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</si>
  <si>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</si>
  <si>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</si>
  <si>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</si>
  <si>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</si>
  <si>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</si>
  <si>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</si>
  <si>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</si>
  <si>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</si>
  <si>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</si>
  <si>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</si>
  <si>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</si>
  <si>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</si>
  <si>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</si>
  <si>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</si>
  <si>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</si>
  <si>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</si>
  <si>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</si>
  <si>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</si>
  <si>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</si>
  <si>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</si>
  <si>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</si>
  <si>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</si>
  <si>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</si>
  <si>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</si>
  <si>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</si>
  <si>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</si>
  <si>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</si>
  <si>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</si>
  <si>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</si>
  <si>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</si>
  <si>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</si>
  <si>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</si>
  <si>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</si>
  <si>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</si>
  <si>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</si>
  <si>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</si>
  <si>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</si>
  <si>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</si>
  <si>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</si>
  <si>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</si>
  <si>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</si>
  <si>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</si>
  <si>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</si>
  <si>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</si>
  <si>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</si>
  <si>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</si>
  <si>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</si>
  <si>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</si>
  <si>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</si>
  <si>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</si>
  <si>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</si>
  <si>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</si>
  <si>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</si>
  <si>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</si>
  <si>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</si>
  <si>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</si>
  <si>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</si>
  <si>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</si>
  <si>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</si>
  <si>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</si>
  <si>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</si>
  <si>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</si>
  <si>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</si>
  <si>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</si>
  <si>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</si>
  <si>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</si>
  <si>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</si>
  <si>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</si>
  <si>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</si>
  <si>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</si>
  <si>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</si>
  <si>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</si>
  <si>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</si>
  <si>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</si>
  <si>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</si>
  <si>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</si>
  <si>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</si>
  <si>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</si>
  <si>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</si>
  <si>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</si>
  <si>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</si>
  <si>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</si>
  <si>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</si>
  <si>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</si>
  <si>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</si>
  <si>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</si>
  <si>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</si>
  <si>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</si>
  <si>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</si>
  <si>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</si>
  <si>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</si>
  <si>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</si>
  <si>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</si>
  <si>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</si>
  <si>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</si>
  <si>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</si>
  <si>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</si>
  <si>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</si>
  <si>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</si>
  <si>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</si>
  <si>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</si>
  <si>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</si>
  <si>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</si>
  <si>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</si>
  <si>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</si>
  <si>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</si>
  <si>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</si>
  <si>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</si>
  <si>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</si>
  <si>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</si>
  <si>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</si>
  <si>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</si>
  <si>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</si>
  <si>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</si>
  <si>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</si>
  <si>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</si>
  <si>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</si>
  <si>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</si>
  <si>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</si>
  <si>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</si>
  <si>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</si>
  <si>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</si>
  <si>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</si>
  <si>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</si>
  <si>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</si>
  <si>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</si>
  <si>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</si>
  <si>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</si>
  <si>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</si>
  <si>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</si>
  <si>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</si>
  <si>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</si>
  <si>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</si>
  <si>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</si>
  <si>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</si>
  <si>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</si>
  <si>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</si>
  <si>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</si>
  <si>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</si>
  <si>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</si>
  <si>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</si>
  <si>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</si>
  <si>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</si>
  <si>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</si>
  <si>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</si>
  <si>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</si>
  <si>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</si>
  <si>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</si>
  <si>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</si>
  <si>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</si>
  <si>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</si>
  <si>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</si>
  <si>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</si>
  <si>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</si>
  <si>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</si>
  <si>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</si>
  <si>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</si>
  <si>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</si>
  <si>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</si>
  <si>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</si>
  <si>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</si>
  <si>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</si>
  <si>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</si>
  <si>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</si>
  <si>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</si>
  <si>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</si>
  <si>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</si>
  <si>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</si>
  <si>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</si>
  <si>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</si>
  <si>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</si>
  <si>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</si>
  <si>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</si>
  <si>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</si>
  <si>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</si>
  <si>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</si>
  <si>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</si>
  <si>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</si>
  <si>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</si>
  <si>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</si>
  <si>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</si>
  <si>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</si>
  <si>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</si>
  <si>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</si>
  <si>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</si>
  <si>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</si>
  <si>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</si>
  <si>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</si>
  <si>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</si>
  <si>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</si>
  <si>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</si>
  <si>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</si>
  <si>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</si>
  <si>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</si>
  <si>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</si>
  <si>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</si>
  <si>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</si>
  <si>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</si>
  <si>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</si>
  <si>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</si>
  <si>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</si>
  <si>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</si>
  <si>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</si>
  <si>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</si>
  <si>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</si>
  <si>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</si>
  <si>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</si>
  <si>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</si>
  <si>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</si>
  <si>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</si>
  <si>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</si>
  <si>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</si>
  <si>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</si>
  <si>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</si>
  <si>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</si>
  <si>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</si>
  <si>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</si>
  <si>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</si>
  <si>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</si>
  <si>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</si>
  <si>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</si>
  <si>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</si>
  <si>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</si>
  <si>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</si>
  <si>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</si>
  <si>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</si>
  <si>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</si>
  <si>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</si>
  <si>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</si>
  <si>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</si>
  <si>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</si>
  <si>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</si>
  <si>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</si>
  <si>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</si>
  <si>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</si>
  <si>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</si>
  <si>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</si>
  <si>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</si>
  <si>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</si>
  <si>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</si>
  <si>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</si>
  <si>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</si>
  <si>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</si>
  <si>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</si>
  <si>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</si>
  <si>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</si>
  <si>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</si>
  <si>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</si>
  <si>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</si>
  <si>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</si>
  <si>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</si>
  <si>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</si>
  <si>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</si>
  <si>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</si>
  <si>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</si>
  <si>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</si>
  <si>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</si>
  <si>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</si>
  <si>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</si>
  <si>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</si>
  <si>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</si>
  <si>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</si>
  <si>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</si>
  <si>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</si>
  <si>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</si>
  <si>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</si>
  <si>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</si>
  <si>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</si>
  <si>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</si>
  <si>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</si>
  <si>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</si>
  <si>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</si>
  <si>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</si>
  <si>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</si>
  <si>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</si>
  <si>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</si>
  <si>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</si>
  <si>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</si>
  <si>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</si>
  <si>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</si>
  <si>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</si>
  <si>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</si>
  <si>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</si>
  <si>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</si>
  <si>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</si>
  <si>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</si>
  <si>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</si>
  <si>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</si>
  <si>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</si>
  <si>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</si>
  <si>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</si>
  <si>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</si>
  <si>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</si>
  <si>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</si>
  <si>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</si>
  <si>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</si>
  <si>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</si>
  <si>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</si>
  <si>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</si>
  <si>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</si>
  <si>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</si>
  <si>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</si>
  <si>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</si>
  <si>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</si>
  <si>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</si>
  <si>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</si>
  <si>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</si>
  <si>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</si>
  <si>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</si>
  <si>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</si>
  <si>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</si>
  <si>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</si>
  <si>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</si>
  <si>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</si>
  <si>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</si>
  <si>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</si>
  <si>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</si>
  <si>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</si>
  <si>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</si>
  <si>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</si>
  <si>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</si>
  <si>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</si>
  <si>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</si>
  <si>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</si>
  <si>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</si>
  <si>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</si>
  <si>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</si>
  <si>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</si>
  <si>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</si>
  <si>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</si>
  <si>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</si>
  <si>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</si>
  <si>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</si>
  <si>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</si>
  <si>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</si>
  <si>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</si>
  <si>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</si>
  <si>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</si>
  <si>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</si>
  <si>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</si>
  <si>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</si>
  <si>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</si>
  <si>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</si>
  <si>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</si>
  <si>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</si>
  <si>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</si>
  <si>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</si>
  <si>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</si>
  <si>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</si>
  <si>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</si>
  <si>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</si>
  <si>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</si>
  <si>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</si>
  <si>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</si>
  <si>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</si>
  <si>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</si>
  <si>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</si>
  <si>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</si>
  <si>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</si>
  <si>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</si>
  <si>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</si>
  <si>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</si>
  <si>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</si>
  <si>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</si>
  <si>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</si>
  <si>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</si>
  <si>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</si>
  <si>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</si>
  <si>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</si>
  <si>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</si>
  <si>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</si>
  <si>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</si>
  <si>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</si>
  <si>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</si>
  <si>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</si>
  <si>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</si>
  <si>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</si>
  <si>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</si>
  <si>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</si>
  <si>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</si>
  <si>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</si>
  <si>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</si>
  <si>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</si>
  <si>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</si>
  <si>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</si>
  <si>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</si>
  <si>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</si>
  <si>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</si>
  <si>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</si>
  <si>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</si>
  <si>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</si>
  <si>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</si>
  <si>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</si>
  <si>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</si>
  <si>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</si>
  <si>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</si>
  <si>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</si>
  <si>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</si>
  <si>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</si>
  <si>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</si>
  <si>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</si>
  <si>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</si>
  <si>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</si>
  <si>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</si>
  <si>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</si>
  <si>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</si>
  <si>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</si>
  <si>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</si>
  <si>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</si>
  <si>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</si>
  <si>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</si>
  <si>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</si>
  <si>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</si>
  <si>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</si>
  <si>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</si>
  <si>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</si>
  <si>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</si>
  <si>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</si>
  <si>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</si>
  <si>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</si>
  <si>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</si>
  <si>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</si>
  <si>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</si>
  <si>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</si>
  <si>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</si>
  <si>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</si>
  <si>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</si>
  <si>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</si>
  <si>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</si>
  <si>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</si>
  <si>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</si>
  <si>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</si>
  <si>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</si>
  <si>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</si>
  <si>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</si>
  <si>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</si>
  <si>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</si>
  <si>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</si>
  <si>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</si>
  <si>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</si>
  <si>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</si>
  <si>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</si>
  <si>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</si>
  <si>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</si>
  <si>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</si>
  <si>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</si>
  <si>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</si>
  <si>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</si>
  <si>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</si>
  <si>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</si>
  <si>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</si>
  <si>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</si>
  <si>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</si>
  <si>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</si>
  <si>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</si>
  <si>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</si>
  <si>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</si>
  <si>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</si>
  <si>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</si>
  <si>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</si>
  <si>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</si>
  <si>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</si>
  <si>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</si>
  <si>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</si>
  <si>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</si>
  <si>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</si>
  <si>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</si>
  <si>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</si>
  <si>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</si>
  <si>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</si>
  <si>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</si>
  <si>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</si>
  <si>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</si>
  <si>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</si>
  <si>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</si>
  <si>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</si>
  <si>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</si>
  <si>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</si>
  <si>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</si>
  <si>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</si>
  <si>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</si>
  <si>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</si>
  <si>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</si>
  <si>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</si>
  <si>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</si>
  <si>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</si>
  <si>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</si>
  <si>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</si>
  <si>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</si>
  <si>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</si>
  <si>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</si>
  <si>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</si>
  <si>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</si>
  <si>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</si>
  <si>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</si>
  <si>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</si>
  <si>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</si>
  <si>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</si>
  <si>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</si>
  <si>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</si>
  <si>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</si>
  <si>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</si>
  <si>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</si>
  <si>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</si>
  <si>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</si>
  <si>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</si>
  <si>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</si>
  <si>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</si>
  <si>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</si>
  <si>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</si>
  <si>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</si>
  <si>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</si>
  <si>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</si>
  <si>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</si>
  <si>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</si>
  <si>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</si>
  <si>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</si>
  <si>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</si>
  <si>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</si>
  <si>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</si>
  <si>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</si>
  <si>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</si>
  <si>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</si>
  <si>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</si>
  <si>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</si>
  <si>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</si>
  <si>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</si>
  <si>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</si>
  <si>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</si>
  <si>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</si>
  <si>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</si>
  <si>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</si>
  <si>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</si>
  <si>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</si>
  <si>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</si>
  <si>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</si>
  <si>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</si>
  <si>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</si>
  <si>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</si>
  <si>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</si>
  <si>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</si>
  <si>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</si>
  <si>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</si>
  <si>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</si>
  <si>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</si>
  <si>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</si>
  <si>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</si>
  <si>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</si>
  <si>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</si>
  <si>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</si>
  <si>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</si>
  <si>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</si>
  <si>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</si>
  <si>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</si>
  <si>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</si>
  <si>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</si>
  <si>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</si>
  <si>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</si>
  <si>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</si>
  <si>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</si>
  <si>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</si>
  <si>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</si>
  <si>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</si>
  <si>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</si>
  <si>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</si>
  <si>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</si>
  <si>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</si>
  <si>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</si>
  <si>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</si>
  <si>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</si>
  <si>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</si>
  <si>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</si>
  <si>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</si>
  <si>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</si>
  <si>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</si>
  <si>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</si>
  <si>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</si>
  <si>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</si>
  <si>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</si>
  <si>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</si>
  <si>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</si>
  <si>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</si>
  <si>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</si>
  <si>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</si>
  <si>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</si>
  <si>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</si>
  <si>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</si>
  <si>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</si>
  <si>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</si>
  <si>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</si>
  <si>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</si>
  <si>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</si>
  <si>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</si>
  <si>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</si>
  <si>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</si>
  <si>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</si>
  <si>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</si>
  <si>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</si>
  <si>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</si>
  <si>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</si>
  <si>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</si>
  <si>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</si>
  <si>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</si>
  <si>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</si>
  <si>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</si>
  <si>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</si>
  <si>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</si>
  <si>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</si>
  <si>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</si>
  <si>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</si>
  <si>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</si>
  <si>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</si>
  <si>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</si>
  <si>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</si>
  <si>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</si>
  <si>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</si>
  <si>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</si>
  <si>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</si>
  <si>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</si>
  <si>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</si>
  <si>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</si>
  <si>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</si>
  <si>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</si>
  <si>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</si>
  <si>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</si>
  <si>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</si>
  <si>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</si>
  <si>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</si>
  <si>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</si>
  <si>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</si>
  <si>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</si>
  <si>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</si>
  <si>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</si>
  <si>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</si>
  <si>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</si>
  <si>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</si>
  <si>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</si>
  <si>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</si>
  <si>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</si>
  <si>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</si>
  <si>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</si>
  <si>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</si>
  <si>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</si>
  <si>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</si>
  <si>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</si>
  <si>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</si>
  <si>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</si>
  <si>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</si>
  <si>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</si>
  <si>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</si>
  <si>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</si>
  <si>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</si>
  <si>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</si>
  <si>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</si>
  <si>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</si>
  <si>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</si>
  <si>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</si>
  <si>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</si>
  <si>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</si>
  <si>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</si>
  <si>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</si>
  <si>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</si>
  <si>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</si>
  <si>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</si>
  <si>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</si>
  <si>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</si>
  <si>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</si>
  <si>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</si>
  <si>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</si>
  <si>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</si>
  <si>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</si>
  <si>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</si>
  <si>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</si>
  <si>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</si>
  <si>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</si>
  <si>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</si>
  <si>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</si>
  <si>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</si>
  <si>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</si>
  <si>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</si>
  <si>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</si>
  <si>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</si>
  <si>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</si>
  <si>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</si>
  <si>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</si>
  <si>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</si>
  <si>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</si>
  <si>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</si>
  <si>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</si>
  <si>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</si>
  <si>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</si>
  <si>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</si>
  <si>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</si>
  <si>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</si>
  <si>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</si>
  <si>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</si>
  <si>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</si>
  <si>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</si>
  <si>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</si>
  <si>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</si>
  <si>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</si>
  <si>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</si>
  <si>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</si>
  <si>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</si>
  <si>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</si>
  <si>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</si>
  <si>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</si>
  <si>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</si>
  <si>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</si>
  <si>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</si>
  <si>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</si>
  <si>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</si>
  <si>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</si>
  <si>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</si>
  <si>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</si>
  <si>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</si>
  <si>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</si>
  <si>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</si>
  <si>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</si>
  <si>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</si>
  <si>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</si>
  <si>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</si>
  <si>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</si>
  <si>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</si>
  <si>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</si>
  <si>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</si>
  <si>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</si>
  <si>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</si>
  <si>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</si>
  <si>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</si>
  <si>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</si>
  <si>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</si>
  <si>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</si>
  <si>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</si>
  <si>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</si>
  <si>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</si>
  <si>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</si>
  <si>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</si>
  <si>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</si>
  <si>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</si>
  <si>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</si>
  <si>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</si>
  <si>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</si>
  <si>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</si>
  <si>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</si>
  <si>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</si>
  <si>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</si>
  <si>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</si>
  <si>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</si>
  <si>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</si>
  <si>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</si>
  <si>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</si>
  <si>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</si>
  <si>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</si>
  <si>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</si>
  <si>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</si>
  <si>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</si>
  <si>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</si>
  <si>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</si>
  <si>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</si>
  <si>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</si>
  <si>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</si>
  <si>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</si>
  <si>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</si>
  <si>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</si>
  <si>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</si>
  <si>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</si>
  <si>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</si>
  <si>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</si>
  <si>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</si>
  <si>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</si>
  <si>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</si>
  <si>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</si>
  <si>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</si>
  <si>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</si>
  <si>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</si>
  <si>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</si>
  <si>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</si>
  <si>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</si>
  <si>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</si>
  <si>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</si>
  <si>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</si>
  <si>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</si>
  <si>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</si>
  <si>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</si>
  <si>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</si>
  <si>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</si>
  <si>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</si>
  <si>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</si>
  <si>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</si>
  <si>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</si>
  <si>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</si>
  <si>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</si>
  <si>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</si>
  <si>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</si>
  <si>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</si>
  <si>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</si>
  <si>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</si>
  <si>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</si>
  <si>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</si>
  <si>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</si>
  <si>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</si>
  <si>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</si>
  <si>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</si>
  <si>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</si>
  <si>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</si>
  <si>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</si>
  <si>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</si>
  <si>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</si>
  <si>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</si>
  <si>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</si>
  <si>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</si>
  <si>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</si>
  <si>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</si>
  <si>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</si>
  <si>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</si>
  <si>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</si>
  <si>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</si>
  <si>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</si>
  <si>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</si>
  <si>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</si>
  <si>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</si>
  <si>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</si>
  <si>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</si>
  <si>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</si>
  <si>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</si>
  <si>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</si>
  <si>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</si>
  <si>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</si>
  <si>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</si>
  <si>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</si>
  <si>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</si>
  <si>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</si>
  <si>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</si>
  <si>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</si>
  <si>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</si>
  <si>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</si>
  <si>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</si>
  <si>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</si>
  <si>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</si>
  <si>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</si>
  <si>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</si>
  <si>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</si>
  <si>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</si>
  <si>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</si>
  <si>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</si>
  <si>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</si>
  <si>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</si>
  <si>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</si>
  <si>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</si>
  <si>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</si>
  <si>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</si>
  <si>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</si>
  <si>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</si>
  <si>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</si>
  <si>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</si>
  <si>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</si>
  <si>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</si>
  <si>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</si>
  <si>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</si>
  <si>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</si>
  <si>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</si>
  <si>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</si>
  <si>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</si>
  <si>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</si>
  <si>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</si>
  <si>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</si>
  <si>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</si>
  <si>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</si>
  <si>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</si>
  <si>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</si>
  <si>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</si>
  <si>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</si>
  <si>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</si>
  <si>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</si>
  <si>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</si>
  <si>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</si>
  <si>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</si>
  <si>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</si>
  <si>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</si>
  <si>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</si>
  <si>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</si>
  <si>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</si>
  <si>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</si>
  <si>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</si>
  <si>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</si>
  <si>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</si>
  <si>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</si>
  <si>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</si>
  <si>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</si>
  <si>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</si>
  <si>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</si>
  <si>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</si>
  <si>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</si>
  <si>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</si>
  <si>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</si>
  <si>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</si>
  <si>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</si>
  <si>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</si>
  <si>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</si>
  <si>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</si>
  <si>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</si>
  <si>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</si>
  <si>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</si>
  <si>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</si>
  <si>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</si>
  <si>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</si>
  <si>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</si>
  <si>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</si>
  <si>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</si>
  <si>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</si>
  <si>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</si>
  <si>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</si>
  <si>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</si>
  <si>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</si>
  <si>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</si>
  <si>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</si>
  <si>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</si>
  <si>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</si>
  <si>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</si>
  <si>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</si>
  <si>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</si>
  <si>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</si>
  <si>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</si>
  <si>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</si>
  <si>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</si>
  <si>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</si>
  <si>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</si>
  <si>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</si>
  <si>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</si>
  <si>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</si>
  <si>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</si>
  <si>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</si>
  <si>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</si>
  <si>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</si>
  <si>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</si>
  <si>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</si>
  <si>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</si>
  <si>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</si>
  <si>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</si>
  <si>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</si>
  <si>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</si>
  <si>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</si>
  <si>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</si>
  <si>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</si>
  <si>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</si>
  <si>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</si>
  <si>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</si>
  <si>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</si>
  <si>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</si>
  <si>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</si>
  <si>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</si>
  <si>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</si>
  <si>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</si>
  <si>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</si>
  <si>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</si>
  <si>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</si>
  <si>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</si>
  <si>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</si>
  <si>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</si>
  <si>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</si>
  <si>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</si>
  <si>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</si>
  <si>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</si>
  <si>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</si>
  <si>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</si>
  <si>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</si>
  <si>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</si>
  <si>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</si>
  <si>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</si>
  <si>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</si>
  <si>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</si>
  <si>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</si>
  <si>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</si>
  <si>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</si>
  <si>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</si>
  <si>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</si>
  <si>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</si>
  <si>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</si>
  <si>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</si>
  <si>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</si>
  <si>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</si>
  <si>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</si>
  <si>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</si>
  <si>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</si>
  <si>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</si>
  <si>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</si>
  <si>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</si>
  <si>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</si>
  <si>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</si>
  <si>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</si>
  <si>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</si>
  <si>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</si>
  <si>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</si>
  <si>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</si>
  <si>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</si>
  <si>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</si>
  <si>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</si>
  <si>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</si>
  <si>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</si>
  <si>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</si>
  <si>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</si>
  <si>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</si>
  <si>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</si>
  <si>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</si>
  <si>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</si>
  <si>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</si>
  <si>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</si>
  <si>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</si>
  <si>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</si>
  <si>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</si>
  <si>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</si>
  <si>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</si>
  <si>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</si>
  <si>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</si>
  <si>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</si>
  <si>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</si>
  <si>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</si>
  <si>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</si>
  <si>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</si>
  <si>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</si>
  <si>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</si>
  <si>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</si>
  <si>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</si>
  <si>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</si>
  <si>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</si>
  <si>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</si>
  <si>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</si>
  <si>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</si>
  <si>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</si>
  <si>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</si>
  <si>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</si>
  <si>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</si>
  <si>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</si>
  <si>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</si>
  <si>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</si>
  <si>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</si>
  <si>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</si>
  <si>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</si>
  <si>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</si>
  <si>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</si>
  <si>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</si>
  <si>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</si>
  <si>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</si>
  <si>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</si>
  <si>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</si>
  <si>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</si>
  <si>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</si>
  <si>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</si>
  <si>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</si>
  <si>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</si>
  <si>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</si>
  <si>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</si>
  <si>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</si>
  <si>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</si>
  <si>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</si>
  <si>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</si>
  <si>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</si>
  <si>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</si>
  <si>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</si>
  <si>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</si>
  <si>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</si>
  <si>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</si>
  <si>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</si>
  <si>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</si>
  <si>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</si>
  <si>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</si>
  <si>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</si>
  <si>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</si>
  <si>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</si>
  <si>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</si>
  <si>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</si>
  <si>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</si>
  <si>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</si>
  <si>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</si>
  <si>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</si>
  <si>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</si>
  <si>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</si>
  <si>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</si>
  <si>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</si>
  <si>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</si>
  <si>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</si>
  <si>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</si>
  <si>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</si>
  <si>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</si>
  <si>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</si>
  <si>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</si>
  <si>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</si>
  <si>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</si>
  <si>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</si>
  <si>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</si>
  <si>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</si>
  <si>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</si>
  <si>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</si>
  <si>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</si>
  <si>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</si>
  <si>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</si>
  <si>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</si>
  <si>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</si>
  <si>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</si>
  <si>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</si>
  <si>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</si>
  <si>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</si>
  <si>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</si>
  <si>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</si>
  <si>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</si>
  <si>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</si>
  <si>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</si>
  <si>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</si>
  <si>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</si>
  <si>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</si>
  <si>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</si>
  <si>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</si>
  <si>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</si>
  <si>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</si>
  <si>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</si>
  <si>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</si>
  <si>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</si>
  <si>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</si>
  <si>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</si>
  <si>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</si>
  <si>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</si>
  <si>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</si>
  <si>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</si>
  <si>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</si>
  <si>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</si>
  <si>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</si>
  <si>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</si>
  <si>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</si>
  <si>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</si>
  <si>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</si>
  <si>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</si>
  <si>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</si>
  <si>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</si>
  <si>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</si>
  <si>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</si>
  <si>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</si>
  <si>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</si>
  <si>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</si>
  <si>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</si>
  <si>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</si>
  <si>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</si>
  <si>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</si>
  <si>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</si>
  <si>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</si>
  <si>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</si>
  <si>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</si>
  <si>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</si>
  <si>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</si>
  <si>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</si>
  <si>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</si>
  <si>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</si>
  <si>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</si>
  <si>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</si>
  <si>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</si>
  <si>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</si>
  <si>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</si>
  <si>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</si>
  <si>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</si>
  <si>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</si>
  <si>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</si>
  <si>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</si>
  <si>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</si>
  <si>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</si>
  <si>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</si>
  <si>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</si>
  <si>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</si>
  <si>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</si>
  <si>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</si>
  <si>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</si>
  <si>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</si>
  <si>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</si>
  <si>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</si>
  <si>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</si>
  <si>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</si>
  <si>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</si>
  <si>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</si>
  <si>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</si>
  <si>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</si>
  <si>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</si>
  <si>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</si>
  <si>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</si>
  <si>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</si>
  <si>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</si>
  <si>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</si>
  <si>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</si>
  <si>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</si>
  <si>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</si>
  <si>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</si>
  <si>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</si>
  <si>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</si>
  <si>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</si>
  <si>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</si>
  <si>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</si>
  <si>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</si>
  <si>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</si>
  <si>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</si>
  <si>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</si>
  <si>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</si>
  <si>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</si>
  <si>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</si>
  <si>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</si>
  <si>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</si>
  <si>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</si>
  <si>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</si>
  <si>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</si>
  <si>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</si>
  <si>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</si>
  <si>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</si>
  <si>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</si>
  <si>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</si>
  <si>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</si>
  <si>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</si>
  <si>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</si>
  <si>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</si>
  <si>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</si>
  <si>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</si>
  <si>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</si>
  <si>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</si>
  <si>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</si>
  <si>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</si>
  <si>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</si>
  <si>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</si>
  <si>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</si>
  <si>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</si>
  <si>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</si>
  <si>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</si>
  <si>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</si>
  <si>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</si>
  <si>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</si>
  <si>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</si>
  <si>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</si>
  <si>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</si>
  <si>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</si>
  <si>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</si>
  <si>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</si>
  <si>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</si>
  <si>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</si>
  <si>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</si>
  <si>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</si>
  <si>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</si>
  <si>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</si>
  <si>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</si>
  <si>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</si>
  <si>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</si>
  <si>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</si>
  <si>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</si>
  <si>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</si>
  <si>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</si>
  <si>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</si>
  <si>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</si>
  <si>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</si>
  <si>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</si>
  <si>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</si>
  <si>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</si>
  <si>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</si>
  <si>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</si>
  <si>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</si>
  <si>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</si>
  <si>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</si>
  <si>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</si>
  <si>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</si>
  <si>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</si>
  <si>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</si>
  <si>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</si>
  <si>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</si>
  <si>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</si>
  <si>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</si>
  <si>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</si>
  <si>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</si>
  <si>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</si>
  <si>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</si>
  <si>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</si>
  <si>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</si>
  <si>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</si>
  <si>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</si>
  <si>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</si>
  <si>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</si>
  <si>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</si>
  <si>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</si>
  <si>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</si>
  <si>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</si>
  <si>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</si>
  <si>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</si>
  <si>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</si>
  <si>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</si>
  <si>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</si>
  <si>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</si>
  <si>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</si>
  <si>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</si>
  <si>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</si>
  <si>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</si>
  <si>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</si>
  <si>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</si>
  <si>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</si>
  <si>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</si>
  <si>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</si>
  <si>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</si>
  <si>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</si>
  <si>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</si>
  <si>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</si>
  <si>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</si>
  <si>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</si>
  <si>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</si>
  <si>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</si>
  <si>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</si>
  <si>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</si>
  <si>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</si>
  <si>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</si>
  <si>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</si>
  <si>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</si>
  <si>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</si>
  <si>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</si>
  <si>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</si>
  <si>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</si>
  <si>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</si>
  <si>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</si>
  <si>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</si>
  <si>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</si>
  <si>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</si>
  <si>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</si>
  <si>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</si>
  <si>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</si>
  <si>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</si>
  <si>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</si>
  <si>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</si>
  <si>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</si>
  <si>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</si>
  <si>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</si>
  <si>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</si>
  <si>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</si>
  <si>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</si>
  <si>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</si>
  <si>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</si>
  <si>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</si>
  <si>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</si>
  <si>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</si>
  <si>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</si>
  <si>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</si>
  <si>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</si>
  <si>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</si>
  <si>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</si>
  <si>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</si>
  <si>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</si>
  <si>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</si>
  <si>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</si>
  <si>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</si>
  <si>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</si>
  <si>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</si>
  <si>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</si>
  <si>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</si>
  <si>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</si>
  <si>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</si>
  <si>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</si>
  <si>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</si>
  <si>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</si>
  <si>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</si>
  <si>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</si>
  <si>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</si>
  <si>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</si>
  <si>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</si>
  <si>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</si>
  <si>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</si>
  <si>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</si>
  <si>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</si>
  <si>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</si>
  <si>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</si>
  <si>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</si>
  <si>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</si>
  <si>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</si>
  <si>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</si>
  <si>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</si>
  <si>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</si>
  <si>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</si>
  <si>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</si>
  <si>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</si>
  <si>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</si>
  <si>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</si>
  <si>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</si>
  <si>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</si>
  <si>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</si>
  <si>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</si>
  <si>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</si>
  <si>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</si>
  <si>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</si>
  <si>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</si>
  <si>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</si>
  <si>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</si>
  <si>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</si>
  <si>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</si>
  <si>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</si>
  <si>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</si>
  <si>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</si>
  <si>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</si>
  <si>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</si>
  <si>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</si>
  <si>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</si>
  <si>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</si>
  <si>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</si>
  <si>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</si>
  <si>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</si>
  <si>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</si>
  <si>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</si>
  <si>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</si>
  <si>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</si>
  <si>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</si>
  <si>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</si>
  <si>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</si>
  <si>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</si>
  <si>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</si>
  <si>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</si>
  <si>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</si>
  <si>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</si>
  <si>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</si>
  <si>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</si>
  <si>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</si>
  <si>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</si>
  <si>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</si>
  <si>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</si>
  <si>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</si>
  <si>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</si>
  <si>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</si>
  <si>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</si>
  <si>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</si>
  <si>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</si>
  <si>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</si>
  <si>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</si>
  <si>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</si>
  <si>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</si>
  <si>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</si>
  <si>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</si>
  <si>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</si>
  <si>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</si>
  <si>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</si>
  <si>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</si>
  <si>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</si>
  <si>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</si>
  <si>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</si>
  <si>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</si>
  <si>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</si>
  <si>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</si>
  <si>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</si>
  <si>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</si>
  <si>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</si>
  <si>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</si>
  <si>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</si>
  <si>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</si>
  <si>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</si>
  <si>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</si>
  <si>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</si>
  <si>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</si>
  <si>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</si>
  <si>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</si>
  <si>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</si>
  <si>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</si>
  <si>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</si>
  <si>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</si>
  <si>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</si>
  <si>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</si>
  <si>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</si>
  <si>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</si>
  <si>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</si>
  <si>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</si>
  <si>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</si>
  <si>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</si>
  <si>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</si>
  <si>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</si>
  <si>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</si>
  <si>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</si>
  <si>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</si>
  <si>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</si>
  <si>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</si>
  <si>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</si>
  <si>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</si>
  <si>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</si>
  <si>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</si>
  <si>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</si>
  <si>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</si>
  <si>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</si>
  <si>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</si>
  <si>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</si>
  <si>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</si>
  <si>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</si>
  <si>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</si>
  <si>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</si>
  <si>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</si>
  <si>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</si>
  <si>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</si>
  <si>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</si>
  <si>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</si>
  <si>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</si>
  <si>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</si>
  <si>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</si>
  <si>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</si>
  <si>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</si>
  <si>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</si>
  <si>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</si>
  <si>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</si>
  <si>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</si>
  <si>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</si>
  <si>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</si>
  <si>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</si>
  <si>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</si>
  <si>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</si>
  <si>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</si>
  <si>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</si>
  <si>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</si>
  <si>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</si>
  <si>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</si>
  <si>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</si>
  <si>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</si>
  <si>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</si>
  <si>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</si>
  <si>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</si>
  <si>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</si>
  <si>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</si>
  <si>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</si>
  <si>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</si>
  <si>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</si>
  <si>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</si>
  <si>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</si>
  <si>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</si>
  <si>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</si>
  <si>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</si>
  <si>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</si>
  <si>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</si>
  <si>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</si>
  <si>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</si>
  <si>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</si>
  <si>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</si>
  <si>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</si>
  <si>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</si>
  <si>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</si>
  <si>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</si>
  <si>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</si>
  <si>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</si>
  <si>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</si>
  <si>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</si>
  <si>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</si>
  <si>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</si>
  <si>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</si>
  <si>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</si>
  <si>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</si>
  <si>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</si>
  <si>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</si>
  <si>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</si>
  <si>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</si>
  <si>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</si>
  <si>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</si>
  <si>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</si>
  <si>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</si>
  <si>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</si>
  <si>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</si>
  <si>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</si>
  <si>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</si>
  <si>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</si>
  <si>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</si>
  <si>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</si>
  <si>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</si>
  <si>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</si>
  <si>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</si>
  <si>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</si>
  <si>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</si>
  <si>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</si>
  <si>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</si>
  <si>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</si>
  <si>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</si>
  <si>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</si>
  <si>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</si>
  <si>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</si>
  <si>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</si>
  <si>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</si>
  <si>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</si>
  <si>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</si>
  <si>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</si>
  <si>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</si>
  <si>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</si>
  <si>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</si>
  <si>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</si>
  <si>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</si>
  <si>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</si>
  <si>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</si>
  <si>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</si>
  <si>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</si>
  <si>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</si>
  <si>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</si>
  <si>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</si>
  <si>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</si>
  <si>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</si>
  <si>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</si>
  <si>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</si>
  <si>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</si>
  <si>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</si>
  <si>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</si>
  <si>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</si>
  <si>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</si>
  <si>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</si>
  <si>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</si>
  <si>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</si>
  <si>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</si>
  <si>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</si>
  <si>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</si>
  <si>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</si>
  <si>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</si>
  <si>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</si>
  <si>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</si>
  <si>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</si>
  <si>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</si>
  <si>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</si>
  <si>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</si>
  <si>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</si>
  <si>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</si>
  <si>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</si>
  <si>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</si>
  <si>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</si>
  <si>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</si>
  <si>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</si>
  <si>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</si>
  <si>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</si>
  <si>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</si>
  <si>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</si>
  <si>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</si>
  <si>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</si>
  <si>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</si>
  <si>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</si>
  <si>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</si>
  <si>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</si>
  <si>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</si>
  <si>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</si>
  <si>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</si>
  <si>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</si>
  <si>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</si>
  <si>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</si>
  <si>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</si>
  <si>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</si>
  <si>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</si>
  <si>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</si>
  <si>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</si>
  <si>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</si>
  <si>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</si>
  <si>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</si>
  <si>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</si>
  <si>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</si>
  <si>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</si>
  <si>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</si>
  <si>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</si>
  <si>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</si>
  <si>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</si>
  <si>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</si>
  <si>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</si>
  <si>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</si>
  <si>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</si>
  <si>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</si>
  <si>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</si>
  <si>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</si>
  <si>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</si>
  <si>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</si>
  <si>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</si>
  <si>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</si>
  <si>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</si>
  <si>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</si>
  <si>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</si>
  <si>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</si>
  <si>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</si>
  <si>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</si>
  <si>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</si>
  <si>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</si>
  <si>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</si>
  <si>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</si>
  <si>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</si>
  <si>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</si>
  <si>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</si>
  <si>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</si>
  <si>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</si>
  <si>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</si>
  <si>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</si>
  <si>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</si>
  <si>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</si>
  <si>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</si>
  <si>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</si>
  <si>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</si>
  <si>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</si>
  <si>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</si>
  <si>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</si>
  <si>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</si>
  <si>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</si>
  <si>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</si>
  <si>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</si>
  <si>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</si>
  <si>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</si>
  <si>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</si>
  <si>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</si>
  <si>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</si>
  <si>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</si>
  <si>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</si>
  <si>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</si>
  <si>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</si>
  <si>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</si>
  <si>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</si>
  <si>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</si>
  <si>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</si>
  <si>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</si>
  <si>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</si>
  <si>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</si>
  <si>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</si>
  <si>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</si>
  <si>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</si>
  <si>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</si>
  <si>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</si>
  <si>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</si>
  <si>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</si>
  <si>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</si>
  <si>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</si>
  <si>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</si>
  <si>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</si>
  <si>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</si>
  <si>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</si>
  <si>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</si>
  <si>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</si>
  <si>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</si>
  <si>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</si>
  <si>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</si>
  <si>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</si>
  <si>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</si>
  <si>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</si>
  <si>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</si>
  <si>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</si>
  <si>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</si>
  <si>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</si>
  <si>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</si>
  <si>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</si>
  <si>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</si>
  <si>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</si>
  <si>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</si>
  <si>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</si>
  <si>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</si>
  <si>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</si>
  <si>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</si>
  <si>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</si>
  <si>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</si>
  <si>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</si>
  <si>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</si>
  <si>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</si>
  <si>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</si>
  <si>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</si>
  <si>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</si>
  <si>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</si>
  <si>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</si>
  <si>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</si>
  <si>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</si>
  <si>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</si>
  <si>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</si>
  <si>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</si>
  <si>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</si>
  <si>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</si>
  <si>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</si>
  <si>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</si>
  <si>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</si>
  <si>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</si>
  <si>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</si>
  <si>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</si>
  <si>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</si>
  <si>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</si>
  <si>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</si>
  <si>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</si>
  <si>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</si>
  <si>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</si>
  <si>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</si>
  <si>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</si>
  <si>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</si>
  <si>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</si>
  <si>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</si>
  <si>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</si>
  <si>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</si>
  <si>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</si>
  <si>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</si>
  <si>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</si>
  <si>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</si>
  <si>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</si>
  <si>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</si>
  <si>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</si>
  <si>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</si>
  <si>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</si>
  <si>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</si>
  <si>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</si>
  <si>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</si>
  <si>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</si>
  <si>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</si>
  <si>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</si>
  <si>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</si>
  <si>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</si>
  <si>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</si>
  <si>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</si>
  <si>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</si>
  <si>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</si>
  <si>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</si>
  <si>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</si>
  <si>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</si>
  <si>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</si>
  <si>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</si>
  <si>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</si>
  <si>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</si>
  <si>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</si>
  <si>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</si>
  <si>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</si>
  <si>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</si>
  <si>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</si>
  <si>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</si>
  <si>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</si>
  <si>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</si>
  <si>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</si>
  <si>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</si>
  <si>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</si>
  <si>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</si>
  <si>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</si>
  <si>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</si>
  <si>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</si>
  <si>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</si>
  <si>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</si>
  <si>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</si>
  <si>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</si>
  <si>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</si>
  <si>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</si>
  <si>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</si>
  <si>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</si>
  <si>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</si>
  <si>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</si>
  <si>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</si>
  <si>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</si>
  <si>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</si>
  <si>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</si>
  <si>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</si>
  <si>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</si>
  <si>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</si>
  <si>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</si>
  <si>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</si>
  <si>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</si>
  <si>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</si>
  <si>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</si>
  <si>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</si>
  <si>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</si>
  <si>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</si>
  <si>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</si>
  <si>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</si>
  <si>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</si>
  <si>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</si>
  <si>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</si>
  <si>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</si>
  <si>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</si>
  <si>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</si>
  <si>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</si>
  <si>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</si>
  <si>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</si>
  <si>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</si>
  <si>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</si>
  <si>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</si>
  <si>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</si>
  <si>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</si>
  <si>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</si>
  <si>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</si>
  <si>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</si>
  <si>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</si>
  <si>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</si>
  <si>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</si>
  <si>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</si>
  <si>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</si>
  <si>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</si>
  <si>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</si>
  <si>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</si>
  <si>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</si>
  <si>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</si>
  <si>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</si>
  <si>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</si>
  <si>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</si>
  <si>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</si>
  <si>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</si>
  <si>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</si>
  <si>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</si>
  <si>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</si>
  <si>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</si>
  <si>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</si>
  <si>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</si>
  <si>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</si>
  <si>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</si>
  <si>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</si>
  <si>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</si>
  <si>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</si>
  <si>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</si>
  <si>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</si>
  <si>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</si>
  <si>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</si>
  <si>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</si>
  <si>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</si>
  <si>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</si>
  <si>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</si>
  <si>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</si>
  <si>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</si>
  <si>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</si>
  <si>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</si>
  <si>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</si>
  <si>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</si>
  <si>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</si>
  <si>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</si>
  <si>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</si>
  <si>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</si>
  <si>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</si>
  <si>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</si>
  <si>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</si>
  <si>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</si>
  <si>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</si>
  <si>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</si>
  <si>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</si>
  <si>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</si>
  <si>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</si>
  <si>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</si>
  <si>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</si>
  <si>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</si>
  <si>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</si>
  <si>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</si>
  <si>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</si>
  <si>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</si>
  <si>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</si>
  <si>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</si>
  <si>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</si>
  <si>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</si>
  <si>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</si>
  <si>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</si>
  <si>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</si>
  <si>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</si>
  <si>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</si>
  <si>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</si>
  <si>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</si>
  <si>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</si>
  <si>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</si>
  <si>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</si>
  <si>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</si>
  <si>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</si>
  <si>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</si>
  <si>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</si>
  <si>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</si>
  <si>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</si>
  <si>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</si>
  <si>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</si>
  <si>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</si>
  <si>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</si>
  <si>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</si>
  <si>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</si>
  <si>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</si>
  <si>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</si>
  <si>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</si>
  <si>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</si>
  <si>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</si>
  <si>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</si>
  <si>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</si>
  <si>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</si>
  <si>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</si>
  <si>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</si>
  <si>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</si>
  <si>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</si>
  <si>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</si>
  <si>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</si>
  <si>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</si>
  <si>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</si>
  <si>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</si>
  <si>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</si>
  <si>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</si>
  <si>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</si>
  <si>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</si>
  <si>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</si>
  <si>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</si>
  <si>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</si>
  <si>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</si>
  <si>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</si>
  <si>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</si>
  <si>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</si>
  <si>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</si>
  <si>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</si>
  <si>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</si>
  <si>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</si>
  <si>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</si>
  <si>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</si>
  <si>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</si>
  <si>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</si>
  <si>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</si>
  <si>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</si>
  <si>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</si>
  <si>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</si>
  <si>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</si>
  <si>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</si>
  <si>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</si>
  <si>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</si>
  <si>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</si>
  <si>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</si>
  <si>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</si>
  <si>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</si>
  <si>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</si>
  <si>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</si>
  <si>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</si>
  <si>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</si>
  <si>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</si>
  <si>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</si>
  <si>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</si>
  <si>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</si>
  <si>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</si>
  <si>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</si>
  <si>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</si>
  <si>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</si>
  <si>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</si>
  <si>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</si>
  <si>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</si>
  <si>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</si>
  <si>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</si>
  <si>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</si>
  <si>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</si>
  <si>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</si>
  <si>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</si>
  <si>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</si>
  <si>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</si>
  <si>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</si>
  <si>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</si>
  <si>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</si>
  <si>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</si>
  <si>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</si>
  <si>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</si>
  <si>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</si>
  <si>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</si>
  <si>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</si>
  <si>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</si>
  <si>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</si>
  <si>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</si>
  <si>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</si>
  <si>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</si>
  <si>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</si>
  <si>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</si>
  <si>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</si>
  <si>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</si>
  <si>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</si>
  <si>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</si>
  <si>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</si>
  <si>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</si>
  <si>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</si>
  <si>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</si>
  <si>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</si>
  <si>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</si>
  <si>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</si>
  <si>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</si>
  <si>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</si>
  <si>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</si>
  <si>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</si>
  <si>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</si>
  <si>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</si>
  <si>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</si>
  <si>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</si>
  <si>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</si>
  <si>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</si>
  <si>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</si>
  <si>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</si>
  <si>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</si>
  <si>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</si>
  <si>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</si>
  <si>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</si>
  <si>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</si>
  <si>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</si>
  <si>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</si>
  <si>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</si>
  <si>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</si>
  <si>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</si>
  <si>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</si>
  <si>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</si>
  <si>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</si>
  <si>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</si>
  <si>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</si>
  <si>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</si>
  <si>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</si>
  <si>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</si>
  <si>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</si>
  <si>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</si>
  <si>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</si>
  <si>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</si>
  <si>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</si>
  <si>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</si>
  <si>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</si>
  <si>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</si>
  <si>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</si>
  <si>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</si>
  <si>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</si>
  <si>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</si>
  <si>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</si>
  <si>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</si>
  <si>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</si>
  <si>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</si>
  <si>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</si>
  <si>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</si>
  <si>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</si>
  <si>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</si>
  <si>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</si>
  <si>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</si>
  <si>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</si>
  <si>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</si>
  <si>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</si>
  <si>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</si>
  <si>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</si>
  <si>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</si>
  <si>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</si>
  <si>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</si>
  <si>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</si>
  <si>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</si>
  <si>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</si>
  <si>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</si>
  <si>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</si>
  <si>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</si>
  <si>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</si>
  <si>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</si>
  <si>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</si>
  <si>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</si>
  <si>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</si>
  <si>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</si>
  <si>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</si>
  <si>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</si>
  <si>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</si>
  <si>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</si>
  <si>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</si>
  <si>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</si>
  <si>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</si>
  <si>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</si>
  <si>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</si>
  <si>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</si>
  <si>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</si>
  <si>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</si>
  <si>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</si>
  <si>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</si>
  <si>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</si>
  <si>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</si>
  <si>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</si>
  <si>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</si>
  <si>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</si>
  <si>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</si>
  <si>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</si>
  <si>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</si>
  <si>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</si>
  <si>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</si>
  <si>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</si>
  <si>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</si>
  <si>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</si>
  <si>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</si>
  <si>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</si>
  <si>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</si>
  <si>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</si>
  <si>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</si>
  <si>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</si>
  <si>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</si>
  <si>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</si>
  <si>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</si>
  <si>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</si>
  <si>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</si>
  <si>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</si>
  <si>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</si>
  <si>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</si>
  <si>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</si>
  <si>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</si>
  <si>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</si>
  <si>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</si>
  <si>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</si>
  <si>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</si>
  <si>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</si>
  <si>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</si>
  <si>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</si>
  <si>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</si>
  <si>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</si>
  <si>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</si>
  <si>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</si>
  <si>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</si>
  <si>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</si>
  <si>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</si>
  <si>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</si>
  <si>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</si>
  <si>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</si>
  <si>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</si>
  <si>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</si>
  <si>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</si>
  <si>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</si>
  <si>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</si>
  <si>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</si>
  <si>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</si>
  <si>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</si>
  <si>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</si>
  <si>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</si>
  <si>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</si>
  <si>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</si>
  <si>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</si>
  <si>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</si>
  <si>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</si>
  <si>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</si>
  <si>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</si>
  <si>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</si>
  <si>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</si>
  <si>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</si>
  <si>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</si>
  <si>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</si>
  <si>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</si>
  <si>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</si>
  <si>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</si>
  <si>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</si>
  <si>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</si>
  <si>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</si>
  <si>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</si>
  <si>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</si>
  <si>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</si>
  <si>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</si>
  <si>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</si>
  <si>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</si>
  <si>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</si>
  <si>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</si>
  <si>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</si>
  <si>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</si>
  <si>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</si>
  <si>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</si>
  <si>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</si>
  <si>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</si>
  <si>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</si>
  <si>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</si>
  <si>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</si>
  <si>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</si>
  <si>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</si>
  <si>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</si>
  <si>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</si>
  <si>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</si>
  <si>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</si>
  <si>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</si>
  <si>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</si>
  <si>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</si>
  <si>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</si>
  <si>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</si>
  <si>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</si>
  <si>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</si>
  <si>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</si>
  <si>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</si>
  <si>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</si>
  <si>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</si>
  <si>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</si>
  <si>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</si>
  <si>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</si>
  <si>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</si>
  <si>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</si>
  <si>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</si>
  <si>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</si>
  <si>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</si>
  <si>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</si>
  <si>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</si>
  <si>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</si>
  <si>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</si>
  <si>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</si>
  <si>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</si>
  <si>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</si>
  <si>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</si>
  <si>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</si>
  <si>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</si>
  <si>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</si>
  <si>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</si>
  <si>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</si>
  <si>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</si>
  <si>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</si>
  <si>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</si>
  <si>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</si>
  <si>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</si>
  <si>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</si>
  <si>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</si>
  <si>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</si>
  <si>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</si>
  <si>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</si>
  <si>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</si>
  <si>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</si>
  <si>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</si>
  <si>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</si>
  <si>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</si>
  <si>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</si>
  <si>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</si>
  <si>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</si>
  <si>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</si>
  <si>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</si>
  <si>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</si>
  <si>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</si>
  <si>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</si>
  <si>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</si>
  <si>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</si>
  <si>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</si>
  <si>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</si>
  <si>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</si>
  <si>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</si>
  <si>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</si>
  <si>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</si>
  <si>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</si>
  <si>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</si>
  <si>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</si>
  <si>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</si>
  <si>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</si>
  <si>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</si>
  <si>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</si>
  <si>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</si>
  <si>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</si>
  <si>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</si>
  <si>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</si>
  <si>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</si>
  <si>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</si>
  <si>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</si>
  <si>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</si>
  <si>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</si>
  <si>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</si>
  <si>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</si>
  <si>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</si>
  <si>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</si>
  <si>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</si>
  <si>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</si>
  <si>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</si>
  <si>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</si>
  <si>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</si>
  <si>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</si>
  <si>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</si>
  <si>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</si>
  <si>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</si>
  <si>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</si>
  <si>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</si>
  <si>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</si>
  <si>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</si>
  <si>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</si>
  <si>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</si>
  <si>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</si>
  <si>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</si>
  <si>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</si>
  <si>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</si>
  <si>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</si>
  <si>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</si>
  <si>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</si>
  <si>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</si>
  <si>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</si>
  <si>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</si>
  <si>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</si>
  <si>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</si>
  <si>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</si>
  <si>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</si>
  <si>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</si>
  <si>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</si>
  <si>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</si>
  <si>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</si>
  <si>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</si>
  <si>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</si>
  <si>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</si>
  <si>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</si>
  <si>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</si>
  <si>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</si>
  <si>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</si>
  <si>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</si>
  <si>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</si>
  <si>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</si>
  <si>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</si>
  <si>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</si>
  <si>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</si>
  <si>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</si>
  <si>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</si>
  <si>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</si>
  <si>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</si>
  <si>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</si>
  <si>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</si>
  <si>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</si>
  <si>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</si>
  <si>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</si>
  <si>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</si>
  <si>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</si>
  <si>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</si>
  <si>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</si>
  <si>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</si>
  <si>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</si>
  <si>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</si>
  <si>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</si>
  <si>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</si>
  <si>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</si>
  <si>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</si>
  <si>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</si>
  <si>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</si>
  <si>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</si>
  <si>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</si>
  <si>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</si>
  <si>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</si>
  <si>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</si>
  <si>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</si>
  <si>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</si>
  <si>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</si>
  <si>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</si>
  <si>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</si>
  <si>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</si>
  <si>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</si>
  <si>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</si>
  <si>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</si>
  <si>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</si>
  <si>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</si>
  <si>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</si>
  <si>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</si>
  <si>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</si>
  <si>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</si>
  <si>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</si>
  <si>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</si>
  <si>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</si>
  <si>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</si>
  <si>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</si>
  <si>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</si>
  <si>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</si>
  <si>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</si>
  <si>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</si>
  <si>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</si>
  <si>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</si>
  <si>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</si>
  <si>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</si>
  <si>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</si>
  <si>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</si>
  <si>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</si>
  <si>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</si>
  <si>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</si>
  <si>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</si>
  <si>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</si>
  <si>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</si>
  <si>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</si>
  <si>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</si>
  <si>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</si>
  <si>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</si>
  <si>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</si>
  <si>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</si>
  <si>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</si>
  <si>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</si>
  <si>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</si>
  <si>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</si>
  <si>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</si>
  <si>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</si>
  <si>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</si>
  <si>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</si>
  <si>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</si>
  <si>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</si>
  <si>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</si>
  <si>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</si>
  <si>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</si>
  <si>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</si>
  <si>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</si>
  <si>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</si>
  <si>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</si>
  <si>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</si>
  <si>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</si>
  <si>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</si>
  <si>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</si>
  <si>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</si>
  <si>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</si>
  <si>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</si>
  <si>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</si>
  <si>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</si>
  <si>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</si>
  <si>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</si>
  <si>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</si>
  <si>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</si>
  <si>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</si>
  <si>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</si>
  <si>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</si>
  <si>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</si>
  <si>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</si>
  <si>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</si>
  <si>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</si>
  <si>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</si>
  <si>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</si>
  <si>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</si>
  <si>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</si>
  <si>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</si>
  <si>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</si>
  <si>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</si>
  <si>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</si>
  <si>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</si>
  <si>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</si>
  <si>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</si>
  <si>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</si>
  <si>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</si>
  <si>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</si>
  <si>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</si>
  <si>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</si>
  <si>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</si>
  <si>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</si>
  <si>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</si>
  <si>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</si>
  <si>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</si>
  <si>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</si>
  <si>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</si>
  <si>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</si>
  <si>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</si>
  <si>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</si>
  <si>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</si>
  <si>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</si>
  <si>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</si>
  <si>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</si>
  <si>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</si>
  <si>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</si>
  <si>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</si>
  <si>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</si>
  <si>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</si>
  <si>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</si>
  <si>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</si>
  <si>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</si>
  <si>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</si>
  <si>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</si>
  <si>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</si>
  <si>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</si>
  <si>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</si>
  <si>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</si>
  <si>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</si>
  <si>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</si>
  <si>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</si>
  <si>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</si>
  <si>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</si>
  <si>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</si>
  <si>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</si>
  <si>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</si>
  <si>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</si>
  <si>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</si>
  <si>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</si>
  <si>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</si>
  <si>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</si>
  <si>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</si>
  <si>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</si>
  <si>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</si>
  <si>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</si>
  <si>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</si>
  <si>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</si>
  <si>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</si>
  <si>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</si>
  <si>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</si>
  <si>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</si>
  <si>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</si>
  <si>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</si>
  <si>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</si>
  <si>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</si>
  <si>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</si>
  <si>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</si>
  <si>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</si>
  <si>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</si>
  <si>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</si>
  <si>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</si>
  <si>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</si>
  <si>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</si>
  <si>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</si>
  <si>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</si>
  <si>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</si>
  <si>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</si>
  <si>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</si>
  <si>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</si>
  <si>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</si>
  <si>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</si>
  <si>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</si>
  <si>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</si>
  <si>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</si>
  <si>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</si>
  <si>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</si>
  <si>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</si>
  <si>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</si>
  <si>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</si>
  <si>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</si>
  <si>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</si>
  <si>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</si>
  <si>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</si>
  <si>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</si>
  <si>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</si>
  <si>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</si>
  <si>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</si>
  <si>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</si>
  <si>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</si>
  <si>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</si>
  <si>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</si>
  <si>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</si>
  <si>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</si>
  <si>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</si>
  <si>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</si>
  <si>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</si>
  <si>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</si>
  <si>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</si>
  <si>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</si>
  <si>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</si>
  <si>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</si>
  <si>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</si>
  <si>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</si>
  <si>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</si>
  <si>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</si>
  <si>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</si>
  <si>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</si>
  <si>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</si>
  <si>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</si>
  <si>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</si>
  <si>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</si>
  <si>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</si>
  <si>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</si>
  <si>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</si>
  <si>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</si>
  <si>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</si>
  <si>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</si>
  <si>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</si>
  <si>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</si>
  <si>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</si>
  <si>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</si>
  <si>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</si>
  <si>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</si>
  <si>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</si>
  <si>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</si>
  <si>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</si>
  <si>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</si>
  <si>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</si>
  <si>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</si>
  <si>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</si>
  <si>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</si>
  <si>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</si>
  <si>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</si>
  <si>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</si>
  <si>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</si>
  <si>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</si>
  <si>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</si>
  <si>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</si>
  <si>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</si>
  <si>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</si>
  <si>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</si>
  <si>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</si>
  <si>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</si>
  <si>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</si>
  <si>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</si>
  <si>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</si>
  <si>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</si>
  <si>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</si>
  <si>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</si>
  <si>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</si>
  <si>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</si>
  <si>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</si>
  <si>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</si>
  <si>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</si>
  <si>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</si>
  <si>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</si>
  <si>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</si>
  <si>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</si>
  <si>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</si>
  <si>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</si>
  <si>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</si>
  <si>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</si>
  <si>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</si>
  <si>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</si>
  <si>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</si>
  <si>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</si>
  <si>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</si>
  <si>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</si>
  <si>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</si>
  <si>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</si>
  <si>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</si>
  <si>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</si>
  <si>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</si>
  <si>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</si>
  <si>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</si>
  <si>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</si>
  <si>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</si>
  <si>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</si>
  <si>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</si>
  <si>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</si>
  <si>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</si>
  <si>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</si>
  <si>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</si>
  <si>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</si>
  <si>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</si>
  <si>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</si>
  <si>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</si>
  <si>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</si>
  <si>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</si>
  <si>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</si>
  <si>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</si>
  <si>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</si>
  <si>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</si>
  <si>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</si>
  <si>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</si>
  <si>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</si>
  <si>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</si>
  <si>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</si>
  <si>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</si>
  <si>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</si>
  <si>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</si>
  <si>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</si>
  <si>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</si>
  <si>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</si>
  <si>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</si>
  <si>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</si>
  <si>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</si>
  <si>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</si>
  <si>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</si>
  <si>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</si>
  <si>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</si>
  <si>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</si>
  <si>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</si>
  <si>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</si>
  <si>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</si>
  <si>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</si>
  <si>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</si>
  <si>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</si>
  <si>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</si>
  <si>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</si>
  <si>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</si>
  <si>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</si>
  <si>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</si>
  <si>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</si>
  <si>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</si>
  <si>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</si>
  <si>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</si>
  <si>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</si>
  <si>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</si>
  <si>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</si>
  <si>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</si>
  <si>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</si>
  <si>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</si>
  <si>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</si>
  <si>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</si>
  <si>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</si>
  <si>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</si>
  <si>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</si>
  <si>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</si>
  <si>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</si>
  <si>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</si>
  <si>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</si>
  <si>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</si>
  <si>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</si>
  <si>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</si>
  <si>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</si>
  <si>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</si>
  <si>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</si>
  <si>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</si>
  <si>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</si>
  <si>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</si>
  <si>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</si>
  <si>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</si>
  <si>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</si>
  <si>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</si>
  <si>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</si>
  <si>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</si>
  <si>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</si>
  <si>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</si>
  <si>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</si>
  <si>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</si>
  <si>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</si>
  <si>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</si>
  <si>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</si>
  <si>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</si>
  <si>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</si>
  <si>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</si>
  <si>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</si>
  <si>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</si>
  <si>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</si>
  <si>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</si>
  <si>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</si>
  <si>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</si>
  <si>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</si>
  <si>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</si>
  <si>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</si>
  <si>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</si>
  <si>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</si>
  <si>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</si>
  <si>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</si>
  <si>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</si>
  <si>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</si>
  <si>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</si>
  <si>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</si>
  <si>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</si>
  <si>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</si>
  <si>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</si>
  <si>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</si>
  <si>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</si>
  <si>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</si>
  <si>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</si>
  <si>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</si>
  <si>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</si>
  <si>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</si>
  <si>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</si>
  <si>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</si>
  <si>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</si>
  <si>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</si>
  <si>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</si>
  <si>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</si>
  <si>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</si>
  <si>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</si>
  <si>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</si>
  <si>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</si>
  <si>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</si>
  <si>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</si>
  <si>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</si>
  <si>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</si>
  <si>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</si>
  <si>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</si>
  <si>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</si>
  <si>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</si>
  <si>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</si>
  <si>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</si>
  <si>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</si>
  <si>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</si>
  <si>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</si>
  <si>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</si>
  <si>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</si>
  <si>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</si>
  <si>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</si>
  <si>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</si>
  <si>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</si>
  <si>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</si>
  <si>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</si>
  <si>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</si>
  <si>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</si>
  <si>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</si>
  <si>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</si>
  <si>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</si>
  <si>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</si>
  <si>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</si>
  <si>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</si>
  <si>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</si>
  <si>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</si>
  <si>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</si>
  <si>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</si>
  <si>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</si>
  <si>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</si>
  <si>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</si>
  <si>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</si>
  <si>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</si>
  <si>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</si>
  <si>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</si>
  <si>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</si>
  <si>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</si>
  <si>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</si>
  <si>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</si>
  <si>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</si>
  <si>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</si>
  <si>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</si>
  <si>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</si>
  <si>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</si>
  <si>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</si>
  <si>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</si>
  <si>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</si>
  <si>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</si>
  <si>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</si>
  <si>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</si>
  <si>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</si>
  <si>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</si>
  <si>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</si>
  <si>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</si>
  <si>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</si>
  <si>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</si>
  <si>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</si>
  <si>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</si>
  <si>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</si>
  <si>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</si>
  <si>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</si>
  <si>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</si>
  <si>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</si>
  <si>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</si>
  <si>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</si>
  <si>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</si>
  <si>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</si>
  <si>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</si>
  <si>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</si>
  <si>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</si>
  <si>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</si>
  <si>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</si>
  <si>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</si>
  <si>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</si>
  <si>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</si>
  <si>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</si>
  <si>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</si>
  <si>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</si>
  <si>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</si>
  <si>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</si>
  <si>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</si>
  <si>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</si>
  <si>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</si>
  <si>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</si>
  <si>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</si>
  <si>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</si>
  <si>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</si>
  <si>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</si>
  <si>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</si>
  <si>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</si>
  <si>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</si>
  <si>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</si>
  <si>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</si>
  <si>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</si>
  <si>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</si>
  <si>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</si>
  <si>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</si>
  <si>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</si>
  <si>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</si>
  <si>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</si>
  <si>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</si>
  <si>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</si>
  <si>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</si>
  <si>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</si>
  <si>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</si>
  <si>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</si>
  <si>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</si>
  <si>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</si>
  <si>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</si>
  <si>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</si>
  <si>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</si>
  <si>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</si>
  <si>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</si>
  <si>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</si>
  <si>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</si>
  <si>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</si>
  <si>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</si>
  <si>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</si>
  <si>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</si>
  <si>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</si>
  <si>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</si>
  <si>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</si>
  <si>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</si>
  <si>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</si>
  <si>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</si>
  <si>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</si>
  <si>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</si>
  <si>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</si>
  <si>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</si>
  <si>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</si>
  <si>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</si>
  <si>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</si>
  <si>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</si>
  <si>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</si>
  <si>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</si>
  <si>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</si>
  <si>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</si>
  <si>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</si>
  <si>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</si>
  <si>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</si>
  <si>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</si>
  <si>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</si>
  <si>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</si>
  <si>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</si>
  <si>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</si>
  <si>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</si>
  <si>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</si>
  <si>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</si>
  <si>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</si>
  <si>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</si>
  <si>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</si>
  <si>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</si>
  <si>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</si>
  <si>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</si>
  <si>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</si>
  <si>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</si>
  <si>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</si>
  <si>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</si>
  <si>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</si>
  <si>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</si>
  <si>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</si>
  <si>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</si>
  <si>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</si>
  <si>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</si>
  <si>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</si>
  <si>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</si>
  <si>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</si>
  <si>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</si>
  <si>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</si>
  <si>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</si>
  <si>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</si>
  <si>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</si>
  <si>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</si>
  <si>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</si>
  <si>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</si>
  <si>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</si>
  <si>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</si>
  <si>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</si>
  <si>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</si>
  <si>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</si>
  <si>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</si>
  <si>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</si>
  <si>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</si>
  <si>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</si>
  <si>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</si>
  <si>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</si>
  <si>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</si>
  <si>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</si>
  <si>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</si>
  <si>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</si>
  <si>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</si>
  <si>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</si>
  <si>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</si>
  <si>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</si>
  <si>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</si>
  <si>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</si>
  <si>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</si>
  <si>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</si>
  <si>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</si>
  <si>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</si>
  <si>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</si>
  <si>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</si>
  <si>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</si>
  <si>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</si>
  <si>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</si>
  <si>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</si>
  <si>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</si>
  <si>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</si>
  <si>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</si>
  <si>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</si>
  <si>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</si>
  <si>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</si>
  <si>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</si>
  <si>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</si>
  <si>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</si>
  <si>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</si>
  <si>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</si>
  <si>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</si>
  <si>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</si>
  <si>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</si>
  <si>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</si>
  <si>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</si>
  <si>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</si>
  <si>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</si>
  <si>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</si>
  <si>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</si>
  <si>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</si>
  <si>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</si>
  <si>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</si>
  <si>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</si>
  <si>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</si>
  <si>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</si>
  <si>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</si>
  <si>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</si>
  <si>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</si>
  <si>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</si>
  <si>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</si>
  <si>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</si>
  <si>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</si>
  <si>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</si>
  <si>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</si>
  <si>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</si>
  <si>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</si>
  <si>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</si>
  <si>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</si>
  <si>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</si>
  <si>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</si>
  <si>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</si>
  <si>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</si>
  <si>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</si>
  <si>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</si>
  <si>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</si>
  <si>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</si>
  <si>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</si>
  <si>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</si>
  <si>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</si>
  <si>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</si>
  <si>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</si>
  <si>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</si>
  <si>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</si>
  <si>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</si>
  <si>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</si>
  <si>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</si>
  <si>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</si>
  <si>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</si>
  <si>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</si>
  <si>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</si>
  <si>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</si>
  <si>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</si>
  <si>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</si>
  <si>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</si>
  <si>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</si>
  <si>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</si>
  <si>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</si>
  <si>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</si>
  <si>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</si>
  <si>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</si>
  <si>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</si>
  <si>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</si>
  <si>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</si>
  <si>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</si>
  <si>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</si>
  <si>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</si>
  <si>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</si>
  <si>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</si>
  <si>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</si>
  <si>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</si>
  <si>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</si>
  <si>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</si>
  <si>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</si>
  <si>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</si>
  <si>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</si>
  <si>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</si>
  <si>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</si>
  <si>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</si>
  <si>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</si>
  <si>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</si>
  <si>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</si>
  <si>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</si>
  <si>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</si>
  <si>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</si>
  <si>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</si>
  <si>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</si>
  <si>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</si>
  <si>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</si>
  <si>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</si>
  <si>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</si>
  <si>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</si>
  <si>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</si>
  <si>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</si>
  <si>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</si>
  <si>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</si>
  <si>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</si>
  <si>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</si>
  <si>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</si>
  <si>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</si>
  <si>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</si>
  <si>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</si>
  <si>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</si>
  <si>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</si>
  <si>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</si>
  <si>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</si>
  <si>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</si>
  <si>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</si>
  <si>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</si>
  <si>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</si>
  <si>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</si>
  <si>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</si>
  <si>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</si>
  <si>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</si>
  <si>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</si>
  <si>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</si>
  <si>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</si>
  <si>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</si>
  <si>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</si>
  <si>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</si>
  <si>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</si>
  <si>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</si>
  <si>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</si>
  <si>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</si>
  <si>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</si>
  <si>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</si>
  <si>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</si>
  <si>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</si>
  <si>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</si>
  <si>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</si>
  <si>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</si>
  <si>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</si>
  <si>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</si>
  <si>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</si>
  <si>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</si>
  <si>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</si>
  <si>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</si>
  <si>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</si>
  <si>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</si>
  <si>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</si>
  <si>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</si>
  <si>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</si>
  <si>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</si>
  <si>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</si>
  <si>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</si>
  <si>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</si>
  <si>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</si>
  <si>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</si>
  <si>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</si>
  <si>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</si>
  <si>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</si>
  <si>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</si>
  <si>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</si>
  <si>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</si>
  <si>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</si>
  <si>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</si>
  <si>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</si>
  <si>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</si>
  <si>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</si>
  <si>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</si>
  <si>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</si>
  <si>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</si>
  <si>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</si>
  <si>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</si>
  <si>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</si>
  <si>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</si>
  <si>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</si>
  <si>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</si>
  <si>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</si>
  <si>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</si>
  <si>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</si>
  <si>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</si>
  <si>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</si>
  <si>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</si>
  <si>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</si>
  <si>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</si>
  <si>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</si>
  <si>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</si>
  <si>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</si>
  <si>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</si>
  <si>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</si>
  <si>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</si>
  <si>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</si>
  <si>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</si>
  <si>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</si>
  <si>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</si>
  <si>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</si>
  <si>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</si>
  <si>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</si>
  <si>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</si>
  <si>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</si>
  <si>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</si>
  <si>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</si>
  <si>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</si>
  <si>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</si>
  <si>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</si>
  <si>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</si>
  <si>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</si>
  <si>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</si>
  <si>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</si>
  <si>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</si>
  <si>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</si>
  <si>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</si>
  <si>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</si>
  <si>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</si>
  <si>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</si>
  <si>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</si>
  <si>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</si>
  <si>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</si>
  <si>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</si>
  <si>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</si>
  <si>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</si>
  <si>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</si>
  <si>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</si>
  <si>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</si>
  <si>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</si>
  <si>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</si>
  <si>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</si>
  <si>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</si>
  <si>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</si>
  <si>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</si>
  <si>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</si>
  <si>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</si>
  <si>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</si>
  <si>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</si>
  <si>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</si>
  <si>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</si>
  <si>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</si>
  <si>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</si>
  <si>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</si>
  <si>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</si>
  <si>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</si>
  <si>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</si>
  <si>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</si>
  <si>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</si>
  <si>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</si>
  <si>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</si>
  <si>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</si>
  <si>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</si>
  <si>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</si>
  <si>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</si>
  <si>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</si>
  <si>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</si>
  <si>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</si>
  <si>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</si>
  <si>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</si>
  <si>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</si>
  <si>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</si>
  <si>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</si>
  <si>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</si>
  <si>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</si>
  <si>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</si>
  <si>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</si>
  <si>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</si>
  <si>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</si>
  <si>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</si>
  <si>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</si>
  <si>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</si>
  <si>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</si>
  <si>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</si>
  <si>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</si>
  <si>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</si>
  <si>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</si>
  <si>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</si>
  <si>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</si>
  <si>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</si>
  <si>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</si>
  <si>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</si>
  <si>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</si>
  <si>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</si>
  <si>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</si>
  <si>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</si>
  <si>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</si>
  <si>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</si>
  <si>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</si>
  <si>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</si>
  <si>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</si>
  <si>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</si>
  <si>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</si>
  <si>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</si>
  <si>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</si>
  <si>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</si>
  <si>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</si>
  <si>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</si>
  <si>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</si>
  <si>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</si>
  <si>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</si>
  <si>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</si>
  <si>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</si>
  <si>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</si>
  <si>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</si>
  <si>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</si>
  <si>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</si>
  <si>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</si>
  <si>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</si>
  <si>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</si>
  <si>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</si>
  <si>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</si>
  <si>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</si>
  <si>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</si>
  <si>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</si>
  <si>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</si>
  <si>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</si>
  <si>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</si>
  <si>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</si>
  <si>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</si>
  <si>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</si>
  <si>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</si>
  <si>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</si>
  <si>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</si>
  <si>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</si>
  <si>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</si>
  <si>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</si>
  <si>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</si>
  <si>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</si>
  <si>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</si>
  <si>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</si>
  <si>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</si>
  <si>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</si>
  <si>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</si>
  <si>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</si>
  <si>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</si>
  <si>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</si>
  <si>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</si>
  <si>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</si>
  <si>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</si>
  <si>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</si>
  <si>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</si>
  <si>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</si>
  <si>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</si>
  <si>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</si>
  <si>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</si>
  <si>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</si>
  <si>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</si>
  <si>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</si>
  <si>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</si>
  <si>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</si>
  <si>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</si>
  <si>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</si>
  <si>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</si>
  <si>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</si>
  <si>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</si>
  <si>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</si>
  <si>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</si>
  <si>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</si>
  <si>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</si>
  <si>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</si>
  <si>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</si>
  <si>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</si>
  <si>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</si>
  <si>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</si>
  <si>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</si>
  <si>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</si>
  <si>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</si>
  <si>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</si>
  <si>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</si>
  <si>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</si>
  <si>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</si>
  <si>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</si>
  <si>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</si>
  <si>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</si>
  <si>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</si>
  <si>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</si>
  <si>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</si>
  <si>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</si>
  <si>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</si>
  <si>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</si>
  <si>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</si>
  <si>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</si>
  <si>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</si>
  <si>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</si>
  <si>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</si>
  <si>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</si>
  <si>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</si>
  <si>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</si>
  <si>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</si>
  <si>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</si>
  <si>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</si>
  <si>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</si>
  <si>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</si>
  <si>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</si>
  <si>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</si>
  <si>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</si>
  <si>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</si>
  <si>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</si>
  <si>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</si>
  <si>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</si>
  <si>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</si>
  <si>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</si>
  <si>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</si>
  <si>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</si>
  <si>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</si>
  <si>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</si>
  <si>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</si>
  <si>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</si>
  <si>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</si>
  <si>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</si>
  <si>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</si>
  <si>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</si>
  <si>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</si>
  <si>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</si>
  <si>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</si>
  <si>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</si>
  <si>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</si>
  <si>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</si>
  <si>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</si>
  <si>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</si>
  <si>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</si>
  <si>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</si>
  <si>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</si>
  <si>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</si>
  <si>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</si>
  <si>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</si>
  <si>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</si>
  <si>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</si>
  <si>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</si>
  <si>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</si>
  <si>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</si>
  <si>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</si>
  <si>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</si>
  <si>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</si>
  <si>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</si>
  <si>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</si>
  <si>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</si>
  <si>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</si>
  <si>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</si>
  <si>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</si>
  <si>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</si>
  <si>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</si>
  <si>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</si>
  <si>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</si>
  <si>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</si>
  <si>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</si>
  <si>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</si>
  <si>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</si>
  <si>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</si>
  <si>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</si>
  <si>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</si>
  <si>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</si>
  <si>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</si>
  <si>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</si>
  <si>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</si>
  <si>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</si>
  <si>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</si>
  <si>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</si>
  <si>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</si>
  <si>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</si>
  <si>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</si>
  <si>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</si>
  <si>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</si>
  <si>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</si>
  <si>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</si>
  <si>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</si>
  <si>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</si>
  <si>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</si>
  <si>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</si>
  <si>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</si>
  <si>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</si>
  <si>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</si>
  <si>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</si>
  <si>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</si>
  <si>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</si>
  <si>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</si>
  <si>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</si>
  <si>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</si>
  <si>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</si>
  <si>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</si>
  <si>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</si>
  <si>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</si>
  <si>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</si>
  <si>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</si>
  <si>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</si>
  <si>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</si>
  <si>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</si>
  <si>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</si>
  <si>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</si>
  <si>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</si>
  <si>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</si>
  <si>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</si>
  <si>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</si>
  <si>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</si>
  <si>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</si>
  <si>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</si>
  <si>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</si>
  <si>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</si>
  <si>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</si>
  <si>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</si>
  <si>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</si>
  <si>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</si>
  <si>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</si>
  <si>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</si>
  <si>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</si>
  <si>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</si>
  <si>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</si>
  <si>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</si>
  <si>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</si>
  <si>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</si>
  <si>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</si>
  <si>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</si>
  <si>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</si>
  <si>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</si>
  <si>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</si>
  <si>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</si>
  <si>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</si>
  <si>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</si>
  <si>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</si>
  <si>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</si>
  <si>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</si>
  <si>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</si>
  <si>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</si>
  <si>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</si>
  <si>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</si>
  <si>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</si>
  <si>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</si>
  <si>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</si>
  <si>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</si>
  <si>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</si>
  <si>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</si>
  <si>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</si>
  <si>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</si>
  <si>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</si>
  <si>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</si>
  <si>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</si>
  <si>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</si>
  <si>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</si>
  <si>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</si>
  <si>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</si>
  <si>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</si>
  <si>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</si>
  <si>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</si>
  <si>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</si>
  <si>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</si>
  <si>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</si>
  <si>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</si>
  <si>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</si>
  <si>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</si>
  <si>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</si>
  <si>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</si>
  <si>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</si>
  <si>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</si>
  <si>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</si>
  <si>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</si>
  <si>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</si>
  <si>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</si>
  <si>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</si>
  <si>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</si>
  <si>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</si>
  <si>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</si>
  <si>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</si>
  <si>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</si>
  <si>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</si>
  <si>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</si>
  <si>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</si>
  <si>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</si>
  <si>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</si>
  <si>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</si>
  <si>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</si>
  <si>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</si>
  <si>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</si>
  <si>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</si>
  <si>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</si>
  <si>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</si>
  <si>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</si>
  <si>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</si>
  <si>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</si>
  <si>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</si>
  <si>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</si>
  <si>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</si>
  <si>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</si>
  <si>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</si>
  <si>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</si>
  <si>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</si>
  <si>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</si>
  <si>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</si>
  <si>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</si>
  <si>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</si>
  <si>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</si>
  <si>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</si>
  <si>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</si>
  <si>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</si>
  <si>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</si>
  <si>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</si>
  <si>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</si>
  <si>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</si>
  <si>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</si>
  <si>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</si>
  <si>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</si>
  <si>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</si>
  <si>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</si>
  <si>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</si>
  <si>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</si>
  <si>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</si>
  <si>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</si>
  <si>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</si>
  <si>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</si>
  <si>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</si>
  <si>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</si>
  <si>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</si>
  <si>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</si>
  <si>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</si>
  <si>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</si>
  <si>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</si>
  <si>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</si>
  <si>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</si>
  <si>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</si>
  <si>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</si>
  <si>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</si>
  <si>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</si>
  <si>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</si>
  <si>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</si>
  <si>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</si>
  <si>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</si>
  <si>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</si>
  <si>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</si>
  <si>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</si>
  <si>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</si>
  <si>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</si>
  <si>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</si>
  <si>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</si>
  <si>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</si>
  <si>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</si>
  <si>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</si>
  <si>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</si>
  <si>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</si>
  <si>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</si>
  <si>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</si>
  <si>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</si>
  <si>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</si>
  <si>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</si>
  <si>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</si>
  <si>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</si>
  <si>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</si>
  <si>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</si>
  <si>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</si>
  <si>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</si>
  <si>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</si>
  <si>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</si>
  <si>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</si>
  <si>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</si>
  <si>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</si>
  <si>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</si>
  <si>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</si>
  <si>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</si>
  <si>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</si>
  <si>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</si>
  <si>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</si>
  <si>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</si>
  <si>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</si>
  <si>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</si>
  <si>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</si>
  <si>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</si>
  <si>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</si>
  <si>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</si>
  <si>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</si>
  <si>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</si>
  <si>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</si>
  <si>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</si>
  <si>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</si>
  <si>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</si>
  <si>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</si>
  <si>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</si>
  <si>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</si>
  <si>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</si>
  <si>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</si>
  <si>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</si>
  <si>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</si>
  <si>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</si>
  <si>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</si>
  <si>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</si>
  <si>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</si>
  <si>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</si>
  <si>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</si>
  <si>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</si>
  <si>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</si>
  <si>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</si>
  <si>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</si>
  <si>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</si>
  <si>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</si>
  <si>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</si>
  <si>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</si>
  <si>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</si>
  <si>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</si>
  <si>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</si>
  <si>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</si>
  <si>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</si>
  <si>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</si>
  <si>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</si>
  <si>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</si>
  <si>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</si>
  <si>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</si>
  <si>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</si>
  <si>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</si>
  <si>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</si>
  <si>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</si>
  <si>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</si>
  <si>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</si>
  <si>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</si>
  <si>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</si>
  <si>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</si>
  <si>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</si>
  <si>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</si>
  <si>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</si>
  <si>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</si>
  <si>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</si>
  <si>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</si>
  <si>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</si>
  <si>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</si>
  <si>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</si>
  <si>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</si>
  <si>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</si>
  <si>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</si>
  <si>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</si>
  <si>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</si>
  <si>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</si>
  <si>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</si>
  <si>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</si>
  <si>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</si>
  <si>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</si>
  <si>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</si>
  <si>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</si>
  <si>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</si>
  <si>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</si>
  <si>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</si>
  <si>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</si>
  <si>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</si>
  <si>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</si>
  <si>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</si>
  <si>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</si>
  <si>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</si>
  <si>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</si>
  <si>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</si>
  <si>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</si>
  <si>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</si>
  <si>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</si>
  <si>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</si>
  <si>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</si>
  <si>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</si>
  <si>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</si>
  <si>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</si>
  <si>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</si>
  <si>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</si>
  <si>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</si>
  <si>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</si>
  <si>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</si>
  <si>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</si>
  <si>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</si>
  <si>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</si>
  <si>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</si>
  <si>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</si>
  <si>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</si>
  <si>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</si>
  <si>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</si>
  <si>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</si>
  <si>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</si>
  <si>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</si>
  <si>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</si>
  <si>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</si>
  <si>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</si>
  <si>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</si>
  <si>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</si>
  <si>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</si>
  <si>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</si>
  <si>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</si>
  <si>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</si>
  <si>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</si>
  <si>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</si>
  <si>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</si>
  <si>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</si>
  <si>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</si>
  <si>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</si>
  <si>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</si>
  <si>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</si>
  <si>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</si>
  <si>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</si>
  <si>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</si>
  <si>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</si>
  <si>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</si>
  <si>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</si>
  <si>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</si>
  <si>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</si>
  <si>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</si>
  <si>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</si>
  <si>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</si>
  <si>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</si>
  <si>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</si>
  <si>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</si>
  <si>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</si>
  <si>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</si>
  <si>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</si>
  <si>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</si>
  <si>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</si>
  <si>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</si>
  <si>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</si>
  <si>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</si>
  <si>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</si>
  <si>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</si>
  <si>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</si>
  <si>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</si>
  <si>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</si>
  <si>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</si>
  <si>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</si>
  <si>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</si>
  <si>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</si>
  <si>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</si>
  <si>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</si>
  <si>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</si>
  <si>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</si>
  <si>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</si>
  <si>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</si>
  <si>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</si>
  <si>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</si>
  <si>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</si>
  <si>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</si>
  <si>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</si>
  <si>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</si>
  <si>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</si>
  <si>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</si>
  <si>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</si>
  <si>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</si>
  <si>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</si>
  <si>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</si>
  <si>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</si>
  <si>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</si>
  <si>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</si>
  <si>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</si>
  <si>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</si>
  <si>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</si>
  <si>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</si>
  <si>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</si>
  <si>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</si>
  <si>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</si>
  <si>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</si>
  <si>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</si>
  <si>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</si>
  <si>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</si>
  <si>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</si>
  <si>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</si>
  <si>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</si>
  <si>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</si>
  <si>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</si>
  <si>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</si>
  <si>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</si>
  <si>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</si>
  <si>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</si>
  <si>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</si>
  <si>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</si>
  <si>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</si>
  <si>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</si>
  <si>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</si>
  <si>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</si>
  <si>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</si>
  <si>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</si>
  <si>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</si>
  <si>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</si>
  <si>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</si>
  <si>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</si>
  <si>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</si>
  <si>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</si>
  <si>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</si>
  <si>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</si>
  <si>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</si>
  <si>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</si>
  <si>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</si>
  <si>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</si>
  <si>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</si>
  <si>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</si>
  <si>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</si>
  <si>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</si>
  <si>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</si>
  <si>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</si>
  <si>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</si>
  <si>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</si>
  <si>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</si>
  <si>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</si>
  <si>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</si>
  <si>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</si>
  <si>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</si>
  <si>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</si>
  <si>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</si>
  <si>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</si>
  <si>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</si>
  <si>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</si>
  <si>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</si>
  <si>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</si>
  <si>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</si>
  <si>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</si>
  <si>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</si>
  <si>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</si>
  <si>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</si>
  <si>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</si>
  <si>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</si>
  <si>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</si>
  <si>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</si>
  <si>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</si>
  <si>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</si>
  <si>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</si>
  <si>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</si>
  <si>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</si>
  <si>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</si>
  <si>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</si>
  <si>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</si>
  <si>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</si>
  <si>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</si>
  <si>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</si>
  <si>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</si>
  <si>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</si>
  <si>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</si>
  <si>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</si>
  <si>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</si>
  <si>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</si>
  <si>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</si>
  <si>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</si>
  <si>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</si>
  <si>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</si>
  <si>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</si>
  <si>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</si>
  <si>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</si>
  <si>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</si>
  <si>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</si>
  <si>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</si>
  <si>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</si>
  <si>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</si>
  <si>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</si>
  <si>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</si>
  <si>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</si>
  <si>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</si>
  <si>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</si>
  <si>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</si>
  <si>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</si>
  <si>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</si>
  <si>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</si>
  <si>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</si>
  <si>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</si>
  <si>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</si>
  <si>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</si>
  <si>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</si>
  <si>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</si>
  <si>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</si>
  <si>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</si>
  <si>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</si>
  <si>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</si>
  <si>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</si>
  <si>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</si>
  <si>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</si>
  <si>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</si>
  <si>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</si>
  <si>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</si>
  <si>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</si>
  <si>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</si>
  <si>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</si>
  <si>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</si>
  <si>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</si>
  <si>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</si>
  <si>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</si>
  <si>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</si>
  <si>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</si>
  <si>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</si>
  <si>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</si>
  <si>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</si>
  <si>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</si>
  <si>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</si>
  <si>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</si>
  <si>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</si>
  <si>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</si>
  <si>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</si>
  <si>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</si>
  <si>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</si>
  <si>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</si>
  <si>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</si>
  <si>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</si>
  <si>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</si>
  <si>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</si>
  <si>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</si>
  <si>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</si>
  <si>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</si>
  <si>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</si>
  <si>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</si>
  <si>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</si>
  <si>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</si>
  <si>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</si>
  <si>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</si>
  <si>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</si>
  <si>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</si>
  <si>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</si>
  <si>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</si>
  <si>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</si>
  <si>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</si>
  <si>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</si>
  <si>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</si>
  <si>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</si>
  <si>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</si>
  <si>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</si>
  <si>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</si>
  <si>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</si>
  <si>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</si>
  <si>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</si>
  <si>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</si>
  <si>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</si>
  <si>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</si>
  <si>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</si>
  <si>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</si>
  <si>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</si>
  <si>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</si>
  <si>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</si>
  <si>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</si>
  <si>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</si>
  <si>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</si>
  <si>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</si>
  <si>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</si>
  <si>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</si>
  <si>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</si>
  <si>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</si>
  <si>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</si>
  <si>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</si>
  <si>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</si>
  <si>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</si>
  <si>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</si>
  <si>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</si>
  <si>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</si>
  <si>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</si>
  <si>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</si>
  <si>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</si>
  <si>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</si>
  <si>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</si>
  <si>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</si>
  <si>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</si>
  <si>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</si>
  <si>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</si>
  <si>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</si>
  <si>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</si>
  <si>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</si>
  <si>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</si>
  <si>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</si>
  <si>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</si>
  <si>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</si>
  <si>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</si>
  <si>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</si>
  <si>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</si>
  <si>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</si>
  <si>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</si>
  <si>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</si>
  <si>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</si>
  <si>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</si>
  <si>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</si>
  <si>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</si>
  <si>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</si>
  <si>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</si>
  <si>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</si>
  <si>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</si>
  <si>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</si>
  <si>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</si>
  <si>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</si>
  <si>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</si>
  <si>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</si>
  <si>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</si>
  <si>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</si>
  <si>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</si>
  <si>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</si>
  <si>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</si>
  <si>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</si>
  <si>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</si>
  <si>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</si>
  <si>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</si>
  <si>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</si>
  <si>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</si>
  <si>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</si>
  <si>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</si>
  <si>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</si>
  <si>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</si>
  <si>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</si>
  <si>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</si>
  <si>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</si>
  <si>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</si>
  <si>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</si>
  <si>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</si>
  <si>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</si>
  <si>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</si>
  <si>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</si>
  <si>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</si>
  <si>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</si>
  <si>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</si>
  <si>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</si>
  <si>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</si>
  <si>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</si>
  <si>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</si>
  <si>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</si>
  <si>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</si>
  <si>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</si>
  <si>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</si>
  <si>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</si>
  <si>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</si>
  <si>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</si>
  <si>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</si>
  <si>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</si>
  <si>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</si>
  <si>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</si>
  <si>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</si>
  <si>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</si>
  <si>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</si>
  <si>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</si>
  <si>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</si>
  <si>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</si>
  <si>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</si>
  <si>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</si>
  <si>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</si>
  <si>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</si>
  <si>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</si>
  <si>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</si>
  <si>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</si>
  <si>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</si>
  <si>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</si>
  <si>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</si>
  <si>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</si>
  <si>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</si>
  <si>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</si>
  <si>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</si>
  <si>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</si>
  <si>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</si>
  <si>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</si>
  <si>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</si>
  <si>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</si>
  <si>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</si>
  <si>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</si>
  <si>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</si>
  <si>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</si>
  <si>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</si>
  <si>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</si>
  <si>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</si>
  <si>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</si>
  <si>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</si>
  <si>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</si>
  <si>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</si>
  <si>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</si>
  <si>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</si>
  <si>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</si>
  <si>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</si>
  <si>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</si>
  <si>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</si>
  <si>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</si>
  <si>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</si>
  <si>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</si>
  <si>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</si>
  <si>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</si>
  <si>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</si>
  <si>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</si>
  <si>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</si>
  <si>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</si>
  <si>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</si>
  <si>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</si>
  <si>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</si>
  <si>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</si>
  <si>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</si>
  <si>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</si>
  <si>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</si>
  <si>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</si>
  <si>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</si>
  <si>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</si>
  <si>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</si>
  <si>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</si>
  <si>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</si>
  <si>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</si>
  <si>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</si>
  <si>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</si>
  <si>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</si>
  <si>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</si>
  <si>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</si>
  <si>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</si>
  <si>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</si>
  <si>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</si>
  <si>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</si>
  <si>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</si>
  <si>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</si>
  <si>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</si>
  <si>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</si>
  <si>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</si>
  <si>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</si>
  <si>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</si>
  <si>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</si>
  <si>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</si>
  <si>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</si>
  <si>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</si>
  <si>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</si>
  <si>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</si>
  <si>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</si>
  <si>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</si>
  <si>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</si>
  <si>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</si>
  <si>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</si>
  <si>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</si>
  <si>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</si>
  <si>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</si>
  <si>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</si>
  <si>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</si>
  <si>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</si>
  <si>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</si>
  <si>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</si>
  <si>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</si>
  <si>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</si>
  <si>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</si>
  <si>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</si>
  <si>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</si>
  <si>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</si>
  <si>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</si>
  <si>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</si>
  <si>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</si>
  <si>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</si>
  <si>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</si>
  <si>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</si>
  <si>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</si>
  <si>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</si>
  <si>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</si>
  <si>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</si>
  <si>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</si>
  <si>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</si>
  <si>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</si>
  <si>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</si>
  <si>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</si>
  <si>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</si>
  <si>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</si>
  <si>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</si>
  <si>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</si>
  <si>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</si>
  <si>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</si>
  <si>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</si>
  <si>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</si>
  <si>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</si>
  <si>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</si>
  <si>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</si>
  <si>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</si>
  <si>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</si>
  <si>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</si>
  <si>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</si>
  <si>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</si>
  <si>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</si>
  <si>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</si>
  <si>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</si>
  <si>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</si>
  <si>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</si>
  <si>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</si>
  <si>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</si>
  <si>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</si>
  <si>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</si>
  <si>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</si>
  <si>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</si>
  <si>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</si>
  <si>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</si>
  <si>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</si>
  <si>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</si>
  <si>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</si>
  <si>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</si>
  <si>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</si>
  <si>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</si>
  <si>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</si>
  <si>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</si>
  <si>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</si>
  <si>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</si>
  <si>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</si>
  <si>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</si>
  <si>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</si>
  <si>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</si>
  <si>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</si>
  <si>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</si>
  <si>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</si>
  <si>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</si>
  <si>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</si>
  <si>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</si>
  <si>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</si>
  <si>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</si>
  <si>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</si>
  <si>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</si>
  <si>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</si>
  <si>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</si>
  <si>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</si>
  <si>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</si>
  <si>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</si>
  <si>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</si>
  <si>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</si>
  <si>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</si>
  <si>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</si>
  <si>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</si>
  <si>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</si>
  <si>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</si>
  <si>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</si>
  <si>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</si>
  <si>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</si>
  <si>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</si>
  <si>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</si>
  <si>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</si>
  <si>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</si>
  <si>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</si>
  <si>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</si>
  <si>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</si>
  <si>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</si>
  <si>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</si>
  <si>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</si>
  <si>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</si>
  <si>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</si>
  <si>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</si>
  <si>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</si>
  <si>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</si>
  <si>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</si>
  <si>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</si>
  <si>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</si>
  <si>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</si>
  <si>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</si>
  <si>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</si>
  <si>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</si>
  <si>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</si>
  <si>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</si>
  <si>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</si>
  <si>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</si>
  <si>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</si>
  <si>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</si>
  <si>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</si>
  <si>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</si>
  <si>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</si>
  <si>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</si>
  <si>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</si>
  <si>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</si>
  <si>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</si>
  <si>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</si>
  <si>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</si>
  <si>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</si>
  <si>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</si>
  <si>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</si>
  <si>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</si>
  <si>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</si>
  <si>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</si>
  <si>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</si>
  <si>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</si>
  <si>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</si>
  <si>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</si>
  <si>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</si>
  <si>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</si>
  <si>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</si>
  <si>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</si>
  <si>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</si>
  <si>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</si>
  <si>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</si>
  <si>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</si>
  <si>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</si>
  <si>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</si>
  <si>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</si>
  <si>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</si>
  <si>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</si>
  <si>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</si>
  <si>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</si>
  <si>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</si>
  <si>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</si>
  <si>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</si>
  <si>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</si>
  <si>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</si>
  <si>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</si>
  <si>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</si>
  <si>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</si>
  <si>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</si>
  <si>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</si>
  <si>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</si>
  <si>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</si>
  <si>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</si>
  <si>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</si>
  <si>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</si>
  <si>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</si>
  <si>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</si>
  <si>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</si>
  <si>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</si>
  <si>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</si>
  <si>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</si>
  <si>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</si>
  <si>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</si>
  <si>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</si>
  <si>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</si>
  <si>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</si>
  <si>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</si>
  <si>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</si>
  <si>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</si>
  <si>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</si>
  <si>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</si>
  <si>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</si>
  <si>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</si>
  <si>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</si>
  <si>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</si>
  <si>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</si>
  <si>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</si>
  <si>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</si>
  <si>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</si>
  <si>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</si>
  <si>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</si>
  <si>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</si>
  <si>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</si>
  <si>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</si>
  <si>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</si>
  <si>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</si>
  <si>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</si>
  <si>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</si>
  <si>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</si>
  <si>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</si>
  <si>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</si>
  <si>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</si>
  <si>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</si>
  <si>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</si>
  <si>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</si>
  <si>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</si>
  <si>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</si>
  <si>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</si>
  <si>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</si>
  <si>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</si>
  <si>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</si>
  <si>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</si>
  <si>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</si>
  <si>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</si>
  <si>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</si>
  <si>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</si>
  <si>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</si>
  <si>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</si>
  <si>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</si>
  <si>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</si>
  <si>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</si>
  <si>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</si>
  <si>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</si>
  <si>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</si>
  <si>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</si>
  <si>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</si>
  <si>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</si>
  <si>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</si>
  <si>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</si>
  <si>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</si>
  <si>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</si>
  <si>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</si>
  <si>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</si>
  <si>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</si>
  <si>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</si>
  <si>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</si>
  <si>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</si>
  <si>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</si>
  <si>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</si>
  <si>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</si>
  <si>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</si>
  <si>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</si>
  <si>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</si>
  <si>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</si>
  <si>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</si>
  <si>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</si>
  <si>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</si>
  <si>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</si>
  <si>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</si>
  <si>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</si>
  <si>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</si>
  <si>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</si>
  <si>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</si>
  <si>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</si>
  <si>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</si>
  <si>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</si>
  <si>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</si>
  <si>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</si>
  <si>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</si>
  <si>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</si>
  <si>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</si>
  <si>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</si>
  <si>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</si>
  <si>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</si>
  <si>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</si>
  <si>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</si>
  <si>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</si>
  <si>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</si>
  <si>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</si>
  <si>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</si>
  <si>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</si>
  <si>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</si>
  <si>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</si>
  <si>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</si>
  <si>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</si>
  <si>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</si>
  <si>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</si>
  <si>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</si>
  <si>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</si>
  <si>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</si>
  <si>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</si>
  <si>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</si>
  <si>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</si>
  <si>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</si>
  <si>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</si>
  <si>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</si>
  <si>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</si>
  <si>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</si>
  <si>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</si>
  <si>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</si>
  <si>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</si>
  <si>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</si>
  <si>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</si>
  <si>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</si>
  <si>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</si>
  <si>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</si>
  <si>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</si>
  <si>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</si>
  <si>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</si>
  <si>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</si>
  <si>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</si>
  <si>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</si>
  <si>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</si>
  <si>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</si>
  <si>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</si>
  <si>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</si>
  <si>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</si>
  <si>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</si>
  <si>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</si>
  <si>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</si>
  <si>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</si>
  <si>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</si>
  <si>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</si>
  <si>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</si>
  <si>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</si>
  <si>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</si>
  <si>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</si>
  <si>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</si>
  <si>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</si>
  <si>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</si>
  <si>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</si>
  <si>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</si>
  <si>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</si>
  <si>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</si>
  <si>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</si>
  <si>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</si>
  <si>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</si>
  <si>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</si>
  <si>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</si>
  <si>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</si>
  <si>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</si>
  <si>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</si>
  <si>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</si>
  <si>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</si>
  <si>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</si>
  <si>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</si>
  <si>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</si>
  <si>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</si>
  <si>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</si>
  <si>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</si>
  <si>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</si>
  <si>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</si>
  <si>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</si>
  <si>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</si>
  <si>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</si>
  <si>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</si>
  <si>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</si>
  <si>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</si>
  <si>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</si>
  <si>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</si>
  <si>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</si>
  <si>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</si>
  <si>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</si>
  <si>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</si>
  <si>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</si>
  <si>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</si>
  <si>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</si>
  <si>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</si>
  <si>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</si>
  <si>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</si>
  <si>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</si>
  <si>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</si>
  <si>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</si>
  <si>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</si>
  <si>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</si>
  <si>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</si>
  <si>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</si>
  <si>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</si>
  <si>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</si>
  <si>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</si>
  <si>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</si>
  <si>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</si>
  <si>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</si>
  <si>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</si>
  <si>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</si>
  <si>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</si>
  <si>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</si>
  <si>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</si>
  <si>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</si>
  <si>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</si>
  <si>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</si>
  <si>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</si>
  <si>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</si>
  <si>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</si>
  <si>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</si>
  <si>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</si>
  <si>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</si>
  <si>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</si>
  <si>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</si>
  <si>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</si>
  <si>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</si>
  <si>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</si>
  <si>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</si>
  <si>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</si>
  <si>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</si>
  <si>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</si>
  <si>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</si>
  <si>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</si>
  <si>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</si>
  <si>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</si>
  <si>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</si>
  <si>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</si>
  <si>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</si>
  <si>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</si>
  <si>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</si>
  <si>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</si>
  <si>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</si>
  <si>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</si>
  <si>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</si>
  <si>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</si>
  <si>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</si>
  <si>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</si>
  <si>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</si>
  <si>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</si>
  <si>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</si>
  <si>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</si>
  <si>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</si>
  <si>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</si>
  <si>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</si>
  <si>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</si>
  <si>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</si>
  <si>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</si>
  <si>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</si>
  <si>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</si>
  <si>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</si>
  <si>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</si>
  <si>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</si>
  <si>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</si>
  <si>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</si>
  <si>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</si>
  <si>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</si>
  <si>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</si>
  <si>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</si>
  <si>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</si>
  <si>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</si>
  <si>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</si>
  <si>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</si>
  <si>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</si>
  <si>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</si>
  <si>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</si>
  <si>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</si>
  <si>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</si>
  <si>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</si>
  <si>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</si>
  <si>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</si>
  <si>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</si>
  <si>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</si>
  <si>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</si>
  <si>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</si>
  <si>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</si>
  <si>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</si>
  <si>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</si>
  <si>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</si>
  <si>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</si>
  <si>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</si>
  <si>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</si>
  <si>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</si>
  <si>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</si>
  <si>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</si>
  <si>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</si>
  <si>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</si>
  <si>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</si>
  <si>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</si>
  <si>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</si>
  <si>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</si>
  <si>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</si>
  <si>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</si>
  <si>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</si>
  <si>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</si>
  <si>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</si>
  <si>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</si>
  <si>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</si>
  <si>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</si>
  <si>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</si>
  <si>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</si>
  <si>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</si>
  <si>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</si>
  <si>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</si>
  <si>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</si>
  <si>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</si>
  <si>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</si>
  <si>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</si>
  <si>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</si>
  <si>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</si>
  <si>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</si>
  <si>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</si>
  <si>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</si>
  <si>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</si>
  <si>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</si>
  <si>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</si>
  <si>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</si>
  <si>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</si>
  <si>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</si>
  <si>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</si>
  <si>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</si>
  <si>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</si>
  <si>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</si>
  <si>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</si>
  <si>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</si>
  <si>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</si>
  <si>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</si>
  <si>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</si>
  <si>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</si>
  <si>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</si>
  <si>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</si>
  <si>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</si>
  <si>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</si>
  <si>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</si>
  <si>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</si>
  <si>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</si>
  <si>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</si>
  <si>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</si>
  <si>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</si>
  <si>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</si>
  <si>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</si>
  <si>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</si>
  <si>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</si>
  <si>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</si>
  <si>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</si>
  <si>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</si>
  <si>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</si>
  <si>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</si>
  <si>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</si>
  <si>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</si>
  <si>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</si>
  <si>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</si>
  <si>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</si>
  <si>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</si>
  <si>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</si>
  <si>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</si>
  <si>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</si>
  <si>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</si>
  <si>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</si>
  <si>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</si>
  <si>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</si>
  <si>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</si>
  <si>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</si>
  <si>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</si>
  <si>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</si>
  <si>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</si>
  <si>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</si>
  <si>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</si>
  <si>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</si>
  <si>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</si>
  <si>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</si>
  <si>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</si>
  <si>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</si>
  <si>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</si>
  <si>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</si>
  <si>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</si>
  <si>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</si>
  <si>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</si>
  <si>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</si>
  <si>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</si>
  <si>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</si>
  <si>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</si>
  <si>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</si>
  <si>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</si>
  <si>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</si>
  <si>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</si>
  <si>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</si>
  <si>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</si>
  <si>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</si>
  <si>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</si>
  <si>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</si>
  <si>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</si>
  <si>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</si>
  <si>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</si>
  <si>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</si>
  <si>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</si>
  <si>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</si>
  <si>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</si>
  <si>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</si>
  <si>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</si>
  <si>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</si>
  <si>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</si>
  <si>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</si>
  <si>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</si>
  <si>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</si>
  <si>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</si>
  <si>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</si>
  <si>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</si>
  <si>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</si>
  <si>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</si>
  <si>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</si>
  <si>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</si>
  <si>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</si>
  <si>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</si>
  <si>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</si>
  <si>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</si>
  <si>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</si>
  <si>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</si>
  <si>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Upper Quartile of Pledged</t>
  </si>
  <si>
    <t>IQR of Pledged</t>
  </si>
  <si>
    <t>Years</t>
  </si>
  <si>
    <t>ID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</si>
  <si>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</si>
  <si>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</si>
  <si>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</si>
  <si>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</si>
  <si>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</si>
  <si>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</si>
  <si>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</si>
  <si>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</si>
  <si>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Count of Outcomes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</si>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</sst>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65" fontId="0" fillId="0" borderId="0" xfId="0" applyNumberFormat="1"/>
    <xf numFmtId="0" fontId="0" fillId="0" borderId="0" xfId="0" applyAlignment="1"/>
    <xf numFmtId="166" fontId="0" fillId="0" borderId="0" xfId="0" applyNumberFormat="1"/>
    <xf numFmtId="166" fontId="0" fillId="0" borderId="0" xfId="0" applyNumberFormat="1" applyAlignme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37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53792383094974E-2"/>
          <c:y val="1.4646719160104987E-2"/>
          <c:w val="0.92684416680057846"/>
          <c:h val="0.7489375328083989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Goals'!$F$2:$F$17</c:f>
              <c:numCache>
                <c:formatCode>0.00%</c:formatCode>
                <c:ptCount val="16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3-3847-B27D-02DD0B1772C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Goals'!$G$2:$G$17</c:f>
              <c:numCache>
                <c:formatCode>0.00%</c:formatCode>
                <c:ptCount val="16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3-3847-B27D-02DD0B1772C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Goals'!$H$2:$H$17</c:f>
              <c:numCache>
                <c:formatCode>0.00%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A3-3847-B27D-02DD0B177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0918175"/>
        <c:axId val="1920919823"/>
      </c:lineChart>
      <c:catAx>
        <c:axId val="192091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19823"/>
        <c:crosses val="autoZero"/>
        <c:auto val="0"/>
        <c:lblAlgn val="ctr"/>
        <c:lblOffset val="100"/>
        <c:noMultiLvlLbl val="0"/>
      </c:catAx>
      <c:valAx>
        <c:axId val="192091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1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2-1244-BB19-78E3C9EA67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2-1244-BB19-78E3C9EA67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2-1244-BB19-78E3C9EA6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04192"/>
        <c:axId val="114892448"/>
      </c:lineChart>
      <c:catAx>
        <c:axId val="1098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92448"/>
        <c:crosses val="autoZero"/>
        <c:auto val="1"/>
        <c:lblAlgn val="ctr"/>
        <c:lblOffset val="100"/>
        <c:noMultiLvlLbl val="0"/>
      </c:catAx>
      <c:valAx>
        <c:axId val="1148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A-C64C-9B3E-FE1362B3BC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37A-C64C-9B3E-FE1362B3BC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37A-C64C-9B3E-FE1362B3BC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7A-C64C-9B3E-FE1362B3B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2279199"/>
        <c:axId val="1222177887"/>
      </c:barChart>
      <c:catAx>
        <c:axId val="122227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77887"/>
        <c:crosses val="autoZero"/>
        <c:auto val="1"/>
        <c:lblAlgn val="ctr"/>
        <c:lblOffset val="100"/>
        <c:noMultiLvlLbl val="0"/>
      </c:catAx>
      <c:valAx>
        <c:axId val="12221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27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7-9746-85BA-E1DCDF310A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D27-9746-85BA-E1DCDF310A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D27-9746-85BA-E1DCDF310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1125935"/>
        <c:axId val="1241134655"/>
      </c:barChart>
      <c:catAx>
        <c:axId val="124112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34655"/>
        <c:crosses val="autoZero"/>
        <c:auto val="1"/>
        <c:lblAlgn val="ctr"/>
        <c:lblOffset val="100"/>
        <c:noMultiLvlLbl val="0"/>
      </c:catAx>
      <c:valAx>
        <c:axId val="124113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2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C-E24D-8E1F-63C5BC76869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BC-E24D-8E1F-63C5BC76869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BC-E24D-8E1F-63C5BC76869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BC-E24D-8E1F-63C5BC768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28863"/>
        <c:axId val="1243295199"/>
      </c:lineChart>
      <c:catAx>
        <c:axId val="117902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295199"/>
        <c:crosses val="autoZero"/>
        <c:auto val="1"/>
        <c:lblAlgn val="ctr"/>
        <c:lblOffset val="100"/>
        <c:noMultiLvlLbl val="0"/>
      </c:catAx>
      <c:valAx>
        <c:axId val="12432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2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169334</xdr:colOff>
      <xdr:row>15</xdr:row>
      <xdr:rowOff>118535</xdr:rowOff>
    </xdr:from>
    <xdr:to>
      <xdr:col>9</xdr:col>
      <xdr:colOff>220135</xdr:colOff>
      <xdr:row>39</xdr:row>
      <xdr:rowOff>16935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58D674-76C3-B34C-A911-9AB5AC100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4</xdr:row>
      <xdr:rowOff>63500</xdr:rowOff>
    </xdr:from>
    <xdr:to>
      <xdr:col>12</xdr:col>
      <xdr:colOff>571500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20E10-A57A-BF47-BCB0-7EF750018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16</xdr:row>
      <xdr:rowOff>50800</xdr:rowOff>
    </xdr:from>
    <xdr:to>
      <xdr:col>10</xdr:col>
      <xdr:colOff>190500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23792-44FA-434F-872A-9BADF491E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11</xdr:row>
      <xdr:rowOff>152400</xdr:rowOff>
    </xdr:from>
    <xdr:to>
      <xdr:col>17</xdr:col>
      <xdr:colOff>406400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9C727-D395-074D-B408-6B30D09A4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20</xdr:row>
      <xdr:rowOff>63500</xdr:rowOff>
    </xdr:from>
    <xdr:to>
      <xdr:col>7</xdr:col>
      <xdr:colOff>685800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BCA5D-7EF7-A04B-854E-8E78F090D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. Jafri" refreshedDate="44622.481769791666" createdVersion="7" refreshedVersion="7" minRefreshableVersion="3" recordCount="4115" xr:uid="{06542645-2A04-A94D-AC8E-23ACBB17003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. Jafri" refreshedDate="44622.673565393517" createdVersion="7" refreshedVersion="7" minRefreshableVersion="3" recordCount="4115" xr:uid="{7F02A5FF-9723-AD49-8875-2BC5FFEACEB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. Jafri" refreshedDate="44624.377018634259" createdVersion="7" refreshedVersion="7" minRefreshableVersion="3" recordCount="4115" xr:uid="{1D41915F-C1EA-E540-8D63-894D097FED3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3F085-B62D-CB43-B77E-57C17438B91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6B0F9-CE07-FA4D-9210-329590D1BE7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0E201-B22B-BB45-A9CD-AA0424A3BB01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E5E6B-8618-E446-BEDC-143B21E8F1EF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40" zoomScaleNormal="14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T2" sqref="T2"/>
    </sheetView>
  </sheetViews>
  <sheetFormatPr baseColWidth="10" defaultColWidth="8.83203125" defaultRowHeight="15" x14ac:dyDescent="0.2"/>
  <cols>
    <col min="1" max="1" width="5.1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7.33203125" bestFit="1" customWidth="1"/>
  </cols>
  <sheetData>
    <row r="1" spans="1:21" ht="16" x14ac:dyDescent="0.2">
      <c r="A1" s="1" t="s">
        <v>8383</v>
      </c>
      <c r="B1" s="8" t="s">
        <v>8367</v>
      </c>
      <c r="C1" s="2" t="s">
        <v>8368</v>
      </c>
      <c r="D1" s="4" t="s">
        <v>8369</v>
      </c>
      <c r="E1" s="6" t="s">
        <v>8370</v>
      </c>
      <c r="F1" s="1" t="s">
        <v>8384</v>
      </c>
      <c r="G1" s="1" t="s">
        <v>8385</v>
      </c>
      <c r="H1" s="1" t="s">
        <v>8386</v>
      </c>
      <c r="I1" s="1" t="s">
        <v>8387</v>
      </c>
      <c r="J1" s="1" t="s">
        <v>8388</v>
      </c>
      <c r="K1" s="1" t="s">
        <v>8389</v>
      </c>
      <c r="L1" s="1" t="s">
        <v>8390</v>
      </c>
      <c r="M1" s="1" t="s">
        <v>8391</v>
      </c>
      <c r="N1" s="1" t="s">
        <v>8293</v>
      </c>
      <c r="O1" s="1" t="s">
        <v>8294</v>
      </c>
      <c r="P1" s="1" t="s">
        <v>8295</v>
      </c>
      <c r="Q1" s="10" t="s">
        <v>8346</v>
      </c>
      <c r="R1" s="1" t="s">
        <v>8347</v>
      </c>
      <c r="S1" s="1" t="s">
        <v>8353</v>
      </c>
      <c r="T1" s="1" t="s">
        <v>8354</v>
      </c>
      <c r="U1" s="1" t="s">
        <v>8382</v>
      </c>
    </row>
    <row r="2" spans="1:21" ht="48" x14ac:dyDescent="0.2">
      <c r="A2">
        <v>0</v>
      </c>
      <c r="B2" s="9" t="s">
        <v>0</v>
      </c>
      <c r="C2" s="3" t="s">
        <v>4108</v>
      </c>
      <c r="D2" s="5">
        <v>8500</v>
      </c>
      <c r="E2" s="7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8296</v>
      </c>
      <c r="R2" t="s">
        <v>8297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9" t="s">
        <v>1</v>
      </c>
      <c r="C3" s="3" t="s">
        <v>4109</v>
      </c>
      <c r="D3" s="5">
        <v>10275</v>
      </c>
      <c r="E3" s="7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si="0"/>
        <v>143</v>
      </c>
      <c r="P3">
        <f t="shared" si="1"/>
        <v>185.48</v>
      </c>
      <c r="Q3" s="11" t="s">
        <v>8296</v>
      </c>
      <c r="R3" t="s">
        <v>8297</v>
      </c>
      <c r="S3" s="15">
        <f t="shared" si="2"/>
        <v>42766.600497685184</v>
      </c>
      <c r="T3" s="15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9" t="s">
        <v>2</v>
      </c>
      <c r="C4" s="3" t="s">
        <v>4110</v>
      </c>
      <c r="D4" s="5">
        <v>500</v>
      </c>
      <c r="E4" s="7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s="11" t="s">
        <v>8296</v>
      </c>
      <c r="R4" t="s">
        <v>8297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3</v>
      </c>
      <c r="C5" s="3" t="s">
        <v>4111</v>
      </c>
      <c r="D5" s="5">
        <v>10000</v>
      </c>
      <c r="E5" s="7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s="11" t="s">
        <v>8296</v>
      </c>
      <c r="R5" t="s">
        <v>8297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4</v>
      </c>
      <c r="C6" s="3" t="s">
        <v>4112</v>
      </c>
      <c r="D6" s="5">
        <v>44000</v>
      </c>
      <c r="E6" s="7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s="11" t="s">
        <v>8296</v>
      </c>
      <c r="R6" t="s">
        <v>8297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5</v>
      </c>
      <c r="C7" s="3" t="s">
        <v>4113</v>
      </c>
      <c r="D7" s="5">
        <v>3999</v>
      </c>
      <c r="E7" s="7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s="11" t="s">
        <v>8296</v>
      </c>
      <c r="R7" t="s">
        <v>8297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6</v>
      </c>
      <c r="C8" s="3" t="s">
        <v>4114</v>
      </c>
      <c r="D8" s="5">
        <v>8000</v>
      </c>
      <c r="E8" s="7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s="11" t="s">
        <v>8296</v>
      </c>
      <c r="R8" t="s">
        <v>8297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7</v>
      </c>
      <c r="C9" s="3" t="s">
        <v>4115</v>
      </c>
      <c r="D9" s="5">
        <v>9000</v>
      </c>
      <c r="E9" s="7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s="11" t="s">
        <v>8296</v>
      </c>
      <c r="R9" t="s">
        <v>8297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8</v>
      </c>
      <c r="C10" s="3" t="s">
        <v>4116</v>
      </c>
      <c r="D10" s="5">
        <v>3500</v>
      </c>
      <c r="E10" s="7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s="11" t="s">
        <v>8296</v>
      </c>
      <c r="R10" t="s">
        <v>8297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9</v>
      </c>
      <c r="C11" s="3" t="s">
        <v>4117</v>
      </c>
      <c r="D11" s="5">
        <v>500</v>
      </c>
      <c r="E11" s="7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s="11" t="s">
        <v>8296</v>
      </c>
      <c r="R11" t="s">
        <v>8297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10</v>
      </c>
      <c r="C12" s="3" t="s">
        <v>4118</v>
      </c>
      <c r="D12" s="5">
        <v>3000</v>
      </c>
      <c r="E12" s="7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s="11" t="s">
        <v>8296</v>
      </c>
      <c r="R12" t="s">
        <v>8297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11</v>
      </c>
      <c r="C13" s="3" t="s">
        <v>4119</v>
      </c>
      <c r="D13" s="5">
        <v>5000</v>
      </c>
      <c r="E13" s="7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s="11" t="s">
        <v>8296</v>
      </c>
      <c r="R13" t="s">
        <v>8297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12</v>
      </c>
      <c r="C14" s="3" t="s">
        <v>4120</v>
      </c>
      <c r="D14" s="5">
        <v>30000</v>
      </c>
      <c r="E14" s="7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s="11" t="s">
        <v>8296</v>
      </c>
      <c r="R14" t="s">
        <v>8297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13</v>
      </c>
      <c r="C15" s="3" t="s">
        <v>4121</v>
      </c>
      <c r="D15" s="5">
        <v>3500</v>
      </c>
      <c r="E15" s="7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s="11" t="s">
        <v>8296</v>
      </c>
      <c r="R15" t="s">
        <v>8297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14</v>
      </c>
      <c r="C16" s="3" t="s">
        <v>4122</v>
      </c>
      <c r="D16" s="5">
        <v>6000</v>
      </c>
      <c r="E16" s="7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s="11" t="s">
        <v>8296</v>
      </c>
      <c r="R16" t="s">
        <v>8297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15</v>
      </c>
      <c r="C17" s="3" t="s">
        <v>4123</v>
      </c>
      <c r="D17" s="5">
        <v>2000</v>
      </c>
      <c r="E17" s="7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s="11" t="s">
        <v>8296</v>
      </c>
      <c r="R17" t="s">
        <v>8297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16</v>
      </c>
      <c r="C18" s="3" t="s">
        <v>4124</v>
      </c>
      <c r="D18" s="5">
        <v>12000</v>
      </c>
      <c r="E18" s="7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s="11" t="s">
        <v>8296</v>
      </c>
      <c r="R18" t="s">
        <v>8297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17</v>
      </c>
      <c r="C19" s="3" t="s">
        <v>4125</v>
      </c>
      <c r="D19" s="5">
        <v>1500</v>
      </c>
      <c r="E19" s="7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s="11" t="s">
        <v>8296</v>
      </c>
      <c r="R19" t="s">
        <v>8297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18</v>
      </c>
      <c r="C20" s="3" t="s">
        <v>4126</v>
      </c>
      <c r="D20" s="5">
        <v>30000</v>
      </c>
      <c r="E20" s="7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s="11" t="s">
        <v>8296</v>
      </c>
      <c r="R20" t="s">
        <v>8297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19</v>
      </c>
      <c r="C21" s="3" t="s">
        <v>4127</v>
      </c>
      <c r="D21" s="5">
        <v>850</v>
      </c>
      <c r="E21" s="7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s="11" t="s">
        <v>8296</v>
      </c>
      <c r="R21" t="s">
        <v>8297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20</v>
      </c>
      <c r="C22" s="3" t="s">
        <v>4128</v>
      </c>
      <c r="D22" s="5">
        <v>2000</v>
      </c>
      <c r="E22" s="7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s="11" t="s">
        <v>8296</v>
      </c>
      <c r="R22" t="s">
        <v>8297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21</v>
      </c>
      <c r="C23" s="3" t="s">
        <v>4129</v>
      </c>
      <c r="D23" s="5">
        <v>18500</v>
      </c>
      <c r="E23" s="7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s="11" t="s">
        <v>8296</v>
      </c>
      <c r="R23" t="s">
        <v>8297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22</v>
      </c>
      <c r="C24" s="3" t="s">
        <v>4130</v>
      </c>
      <c r="D24" s="5">
        <v>350</v>
      </c>
      <c r="E24" s="7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s="11" t="s">
        <v>8296</v>
      </c>
      <c r="R24" t="s">
        <v>8297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23</v>
      </c>
      <c r="C25" s="3" t="s">
        <v>4131</v>
      </c>
      <c r="D25" s="5">
        <v>2000</v>
      </c>
      <c r="E25" s="7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s="11" t="s">
        <v>8296</v>
      </c>
      <c r="R25" t="s">
        <v>8297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24</v>
      </c>
      <c r="C26" s="3" t="s">
        <v>4132</v>
      </c>
      <c r="D26" s="5">
        <v>35000</v>
      </c>
      <c r="E26" s="7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s="11" t="s">
        <v>8296</v>
      </c>
      <c r="R26" t="s">
        <v>8297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25</v>
      </c>
      <c r="C27" s="3" t="s">
        <v>4133</v>
      </c>
      <c r="D27" s="5">
        <v>600</v>
      </c>
      <c r="E27" s="7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s="11" t="s">
        <v>8296</v>
      </c>
      <c r="R27" t="s">
        <v>8297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26</v>
      </c>
      <c r="C28" s="3" t="s">
        <v>4134</v>
      </c>
      <c r="D28" s="5">
        <v>1250</v>
      </c>
      <c r="E28" s="7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s="11" t="s">
        <v>8296</v>
      </c>
      <c r="R28" t="s">
        <v>8297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27</v>
      </c>
      <c r="C29" s="3" t="s">
        <v>4135</v>
      </c>
      <c r="D29" s="5">
        <v>20000</v>
      </c>
      <c r="E29" s="7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s="11" t="s">
        <v>8296</v>
      </c>
      <c r="R29" t="s">
        <v>8297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28</v>
      </c>
      <c r="C30" s="3" t="s">
        <v>4136</v>
      </c>
      <c r="D30" s="5">
        <v>12000</v>
      </c>
      <c r="E30" s="7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s="11" t="s">
        <v>8296</v>
      </c>
      <c r="R30" t="s">
        <v>8297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29</v>
      </c>
      <c r="C31" s="3" t="s">
        <v>4137</v>
      </c>
      <c r="D31" s="5">
        <v>3000</v>
      </c>
      <c r="E31" s="7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s="11" t="s">
        <v>8296</v>
      </c>
      <c r="R31" t="s">
        <v>8297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30</v>
      </c>
      <c r="C32" s="3" t="s">
        <v>4138</v>
      </c>
      <c r="D32" s="5">
        <v>4000</v>
      </c>
      <c r="E32" s="7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s="11" t="s">
        <v>8296</v>
      </c>
      <c r="R32" t="s">
        <v>8297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31</v>
      </c>
      <c r="C33" s="3" t="s">
        <v>4139</v>
      </c>
      <c r="D33" s="5">
        <v>13</v>
      </c>
      <c r="E33" s="7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s="11" t="s">
        <v>8296</v>
      </c>
      <c r="R33" t="s">
        <v>8297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32</v>
      </c>
      <c r="C34" s="3" t="s">
        <v>4140</v>
      </c>
      <c r="D34" s="5">
        <v>28450</v>
      </c>
      <c r="E34" s="7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s="11" t="s">
        <v>8296</v>
      </c>
      <c r="R34" t="s">
        <v>8297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33</v>
      </c>
      <c r="C35" s="3" t="s">
        <v>4141</v>
      </c>
      <c r="D35" s="5">
        <v>5250</v>
      </c>
      <c r="E35" s="7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s="11" t="s">
        <v>8296</v>
      </c>
      <c r="R35" t="s">
        <v>8297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34</v>
      </c>
      <c r="C36" s="3" t="s">
        <v>4142</v>
      </c>
      <c r="D36" s="5">
        <v>2600</v>
      </c>
      <c r="E36" s="7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s="11" t="s">
        <v>8296</v>
      </c>
      <c r="R36" t="s">
        <v>8297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35</v>
      </c>
      <c r="C37" s="3" t="s">
        <v>4143</v>
      </c>
      <c r="D37" s="5">
        <v>1000</v>
      </c>
      <c r="E37" s="7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s="11" t="s">
        <v>8296</v>
      </c>
      <c r="R37" t="s">
        <v>8297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36</v>
      </c>
      <c r="C38" s="3" t="s">
        <v>4144</v>
      </c>
      <c r="D38" s="5">
        <v>6000</v>
      </c>
      <c r="E38" s="7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s="11" t="s">
        <v>8296</v>
      </c>
      <c r="R38" t="s">
        <v>8297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37</v>
      </c>
      <c r="C39" s="3" t="s">
        <v>4145</v>
      </c>
      <c r="D39" s="5">
        <v>22000</v>
      </c>
      <c r="E39" s="7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s="11" t="s">
        <v>8296</v>
      </c>
      <c r="R39" t="s">
        <v>8297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38</v>
      </c>
      <c r="C40" s="3" t="s">
        <v>4146</v>
      </c>
      <c r="D40" s="5">
        <v>2500</v>
      </c>
      <c r="E40" s="7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s="11" t="s">
        <v>8296</v>
      </c>
      <c r="R40" t="s">
        <v>8297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39</v>
      </c>
      <c r="C41" s="3" t="s">
        <v>4147</v>
      </c>
      <c r="D41" s="5">
        <v>25000</v>
      </c>
      <c r="E41" s="7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s="11" t="s">
        <v>8296</v>
      </c>
      <c r="R41" t="s">
        <v>8297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40</v>
      </c>
      <c r="C42" s="3" t="s">
        <v>4148</v>
      </c>
      <c r="D42" s="5">
        <v>2000</v>
      </c>
      <c r="E42" s="7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s="11" t="s">
        <v>8296</v>
      </c>
      <c r="R42" t="s">
        <v>8297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41</v>
      </c>
      <c r="C43" s="3" t="s">
        <v>4149</v>
      </c>
      <c r="D43" s="5">
        <v>2000</v>
      </c>
      <c r="E43" s="7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s="11" t="s">
        <v>8296</v>
      </c>
      <c r="R43" t="s">
        <v>8297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42</v>
      </c>
      <c r="C44" s="3" t="s">
        <v>4150</v>
      </c>
      <c r="D44" s="5">
        <v>14000</v>
      </c>
      <c r="E44" s="7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s="11" t="s">
        <v>8296</v>
      </c>
      <c r="R44" t="s">
        <v>8297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43</v>
      </c>
      <c r="C45" s="3" t="s">
        <v>4151</v>
      </c>
      <c r="D45" s="5">
        <v>10000</v>
      </c>
      <c r="E45" s="7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s="11" t="s">
        <v>8296</v>
      </c>
      <c r="R45" t="s">
        <v>8297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44</v>
      </c>
      <c r="C46" s="3" t="s">
        <v>4152</v>
      </c>
      <c r="D46" s="5">
        <v>2000</v>
      </c>
      <c r="E46" s="7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s="11" t="s">
        <v>8296</v>
      </c>
      <c r="R46" t="s">
        <v>8297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45</v>
      </c>
      <c r="C47" s="3" t="s">
        <v>4153</v>
      </c>
      <c r="D47" s="5">
        <v>5000</v>
      </c>
      <c r="E47" s="7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s="11" t="s">
        <v>8296</v>
      </c>
      <c r="R47" t="s">
        <v>8297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46</v>
      </c>
      <c r="C48" s="3" t="s">
        <v>4154</v>
      </c>
      <c r="D48" s="5">
        <v>8400</v>
      </c>
      <c r="E48" s="7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s="11" t="s">
        <v>8296</v>
      </c>
      <c r="R48" t="s">
        <v>8297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47</v>
      </c>
      <c r="C49" s="3" t="s">
        <v>4155</v>
      </c>
      <c r="D49" s="5">
        <v>5000</v>
      </c>
      <c r="E49" s="7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s="11" t="s">
        <v>8296</v>
      </c>
      <c r="R49" t="s">
        <v>8297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48</v>
      </c>
      <c r="C50" s="3" t="s">
        <v>4156</v>
      </c>
      <c r="D50" s="5">
        <v>2000</v>
      </c>
      <c r="E50" s="7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s="11" t="s">
        <v>8296</v>
      </c>
      <c r="R50" t="s">
        <v>8297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49</v>
      </c>
      <c r="C51" s="3" t="s">
        <v>4157</v>
      </c>
      <c r="D51" s="5">
        <v>12000</v>
      </c>
      <c r="E51" s="7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s="11" t="s">
        <v>8296</v>
      </c>
      <c r="R51" t="s">
        <v>8297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50</v>
      </c>
      <c r="C52" s="3" t="s">
        <v>4158</v>
      </c>
      <c r="D52" s="5">
        <v>600</v>
      </c>
      <c r="E52" s="7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s="11" t="s">
        <v>8296</v>
      </c>
      <c r="R52" t="s">
        <v>8297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51</v>
      </c>
      <c r="C53" s="3" t="s">
        <v>4159</v>
      </c>
      <c r="D53" s="5">
        <v>11000</v>
      </c>
      <c r="E53" s="7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s="11" t="s">
        <v>8296</v>
      </c>
      <c r="R53" t="s">
        <v>8297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52</v>
      </c>
      <c r="C54" s="3" t="s">
        <v>4160</v>
      </c>
      <c r="D54" s="5">
        <v>10000</v>
      </c>
      <c r="E54" s="7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s="11" t="s">
        <v>8296</v>
      </c>
      <c r="R54" t="s">
        <v>8297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53</v>
      </c>
      <c r="C55" s="3" t="s">
        <v>4161</v>
      </c>
      <c r="D55" s="5">
        <v>3000</v>
      </c>
      <c r="E55" s="7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s="11" t="s">
        <v>8296</v>
      </c>
      <c r="R55" t="s">
        <v>8297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54</v>
      </c>
      <c r="C56" s="3" t="s">
        <v>4162</v>
      </c>
      <c r="D56" s="5">
        <v>10000</v>
      </c>
      <c r="E56" s="7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s="11" t="s">
        <v>8296</v>
      </c>
      <c r="R56" t="s">
        <v>8297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55</v>
      </c>
      <c r="C57" s="3" t="s">
        <v>4163</v>
      </c>
      <c r="D57" s="5">
        <v>8600</v>
      </c>
      <c r="E57" s="7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s="11" t="s">
        <v>8296</v>
      </c>
      <c r="R57" t="s">
        <v>8297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56</v>
      </c>
      <c r="C58" s="3" t="s">
        <v>4164</v>
      </c>
      <c r="D58" s="5">
        <v>8000</v>
      </c>
      <c r="E58" s="7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s="11" t="s">
        <v>8296</v>
      </c>
      <c r="R58" t="s">
        <v>8297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57</v>
      </c>
      <c r="C59" s="3" t="s">
        <v>4165</v>
      </c>
      <c r="D59" s="5">
        <v>15000</v>
      </c>
      <c r="E59" s="7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s="11" t="s">
        <v>8296</v>
      </c>
      <c r="R59" t="s">
        <v>8297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58</v>
      </c>
      <c r="C60" s="3" t="s">
        <v>4166</v>
      </c>
      <c r="D60" s="5">
        <v>10000</v>
      </c>
      <c r="E60" s="7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s="11" t="s">
        <v>8296</v>
      </c>
      <c r="R60" t="s">
        <v>8297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59</v>
      </c>
      <c r="C61" s="3" t="s">
        <v>4167</v>
      </c>
      <c r="D61" s="5">
        <v>20000</v>
      </c>
      <c r="E61" s="7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s="11" t="s">
        <v>8296</v>
      </c>
      <c r="R61" t="s">
        <v>8297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60</v>
      </c>
      <c r="C62" s="3" t="s">
        <v>4168</v>
      </c>
      <c r="D62" s="5">
        <v>4500</v>
      </c>
      <c r="E62" s="7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s="11" t="s">
        <v>8296</v>
      </c>
      <c r="R62" t="s">
        <v>8298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61</v>
      </c>
      <c r="C63" s="3" t="s">
        <v>4169</v>
      </c>
      <c r="D63" s="5">
        <v>5000</v>
      </c>
      <c r="E63" s="7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s="11" t="s">
        <v>8296</v>
      </c>
      <c r="R63" t="s">
        <v>8298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62</v>
      </c>
      <c r="C64" s="3" t="s">
        <v>4170</v>
      </c>
      <c r="D64" s="5">
        <v>3000</v>
      </c>
      <c r="E64" s="7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s="11" t="s">
        <v>8296</v>
      </c>
      <c r="R64" t="s">
        <v>8298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63</v>
      </c>
      <c r="C65" s="3" t="s">
        <v>4171</v>
      </c>
      <c r="D65" s="5">
        <v>2000</v>
      </c>
      <c r="E65" s="7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s="11" t="s">
        <v>8296</v>
      </c>
      <c r="R65" t="s">
        <v>8298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64</v>
      </c>
      <c r="C66" s="3" t="s">
        <v>4172</v>
      </c>
      <c r="D66" s="5">
        <v>1200</v>
      </c>
      <c r="E66" s="7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8296</v>
      </c>
      <c r="R66" t="s">
        <v>8298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9" t="s">
        <v>65</v>
      </c>
      <c r="C67" s="3" t="s">
        <v>4173</v>
      </c>
      <c r="D67" s="5">
        <v>7000</v>
      </c>
      <c r="E67" s="7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si="5"/>
        <v>108</v>
      </c>
      <c r="P67">
        <f t="shared" si="6"/>
        <v>132.05000000000001</v>
      </c>
      <c r="Q67" s="11" t="s">
        <v>8296</v>
      </c>
      <c r="R67" t="s">
        <v>8298</v>
      </c>
      <c r="S67" s="15">
        <f t="shared" si="7"/>
        <v>41835.821226851855</v>
      </c>
      <c r="T67" s="15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9" t="s">
        <v>66</v>
      </c>
      <c r="C68" s="3" t="s">
        <v>4174</v>
      </c>
      <c r="D68" s="5">
        <v>2000</v>
      </c>
      <c r="E68" s="7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5"/>
        <v>119</v>
      </c>
      <c r="P68">
        <f t="shared" si="6"/>
        <v>91.23</v>
      </c>
      <c r="Q68" s="11" t="s">
        <v>8296</v>
      </c>
      <c r="R68" t="s">
        <v>8298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67</v>
      </c>
      <c r="C69" s="3" t="s">
        <v>4175</v>
      </c>
      <c r="D69" s="5">
        <v>2000</v>
      </c>
      <c r="E69" s="7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5"/>
        <v>116</v>
      </c>
      <c r="P69">
        <f t="shared" si="6"/>
        <v>116.25</v>
      </c>
      <c r="Q69" s="11" t="s">
        <v>8296</v>
      </c>
      <c r="R69" t="s">
        <v>8298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68</v>
      </c>
      <c r="C70" s="3" t="s">
        <v>4176</v>
      </c>
      <c r="D70" s="5">
        <v>600</v>
      </c>
      <c r="E70" s="7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5"/>
        <v>127</v>
      </c>
      <c r="P70">
        <f t="shared" si="6"/>
        <v>21.19</v>
      </c>
      <c r="Q70" s="11" t="s">
        <v>8296</v>
      </c>
      <c r="R70" t="s">
        <v>8298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69</v>
      </c>
      <c r="C71" s="3" t="s">
        <v>4177</v>
      </c>
      <c r="D71" s="5">
        <v>10000</v>
      </c>
      <c r="E71" s="7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5"/>
        <v>111</v>
      </c>
      <c r="P71">
        <f t="shared" si="6"/>
        <v>62.33</v>
      </c>
      <c r="Q71" s="11" t="s">
        <v>8296</v>
      </c>
      <c r="R71" t="s">
        <v>8298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70</v>
      </c>
      <c r="C72" s="3" t="s">
        <v>4178</v>
      </c>
      <c r="D72" s="5">
        <v>500</v>
      </c>
      <c r="E72" s="7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5"/>
        <v>127</v>
      </c>
      <c r="P72">
        <f t="shared" si="6"/>
        <v>37.409999999999997</v>
      </c>
      <c r="Q72" s="11" t="s">
        <v>8296</v>
      </c>
      <c r="R72" t="s">
        <v>8298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71</v>
      </c>
      <c r="C73" s="3" t="s">
        <v>4179</v>
      </c>
      <c r="D73" s="5">
        <v>1800</v>
      </c>
      <c r="E73" s="7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5"/>
        <v>124</v>
      </c>
      <c r="P73">
        <f t="shared" si="6"/>
        <v>69.72</v>
      </c>
      <c r="Q73" s="11" t="s">
        <v>8296</v>
      </c>
      <c r="R73" t="s">
        <v>8298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72</v>
      </c>
      <c r="C74" s="3" t="s">
        <v>4180</v>
      </c>
      <c r="D74" s="5">
        <v>2200</v>
      </c>
      <c r="E74" s="7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5"/>
        <v>108</v>
      </c>
      <c r="P74">
        <f t="shared" si="6"/>
        <v>58.17</v>
      </c>
      <c r="Q74" s="11" t="s">
        <v>8296</v>
      </c>
      <c r="R74" t="s">
        <v>8298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73</v>
      </c>
      <c r="C75" s="3" t="s">
        <v>4181</v>
      </c>
      <c r="D75" s="5">
        <v>900</v>
      </c>
      <c r="E75" s="7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5"/>
        <v>100</v>
      </c>
      <c r="P75">
        <f t="shared" si="6"/>
        <v>50</v>
      </c>
      <c r="Q75" s="11" t="s">
        <v>8296</v>
      </c>
      <c r="R75" t="s">
        <v>8298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74</v>
      </c>
      <c r="C76" s="3" t="s">
        <v>4182</v>
      </c>
      <c r="D76" s="5">
        <v>500</v>
      </c>
      <c r="E76" s="7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5"/>
        <v>113</v>
      </c>
      <c r="P76">
        <f t="shared" si="6"/>
        <v>19.47</v>
      </c>
      <c r="Q76" s="11" t="s">
        <v>8296</v>
      </c>
      <c r="R76" t="s">
        <v>8298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75</v>
      </c>
      <c r="C77" s="3" t="s">
        <v>4183</v>
      </c>
      <c r="D77" s="5">
        <v>3500</v>
      </c>
      <c r="E77" s="7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5"/>
        <v>115</v>
      </c>
      <c r="P77">
        <f t="shared" si="6"/>
        <v>85.96</v>
      </c>
      <c r="Q77" s="11" t="s">
        <v>8296</v>
      </c>
      <c r="R77" t="s">
        <v>8298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76</v>
      </c>
      <c r="C78" s="3" t="s">
        <v>4184</v>
      </c>
      <c r="D78" s="5">
        <v>300</v>
      </c>
      <c r="E78" s="7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5"/>
        <v>153</v>
      </c>
      <c r="P78">
        <f t="shared" si="6"/>
        <v>30.67</v>
      </c>
      <c r="Q78" s="11" t="s">
        <v>8296</v>
      </c>
      <c r="R78" t="s">
        <v>8298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77</v>
      </c>
      <c r="C79" s="3" t="s">
        <v>4185</v>
      </c>
      <c r="D79" s="5">
        <v>400</v>
      </c>
      <c r="E79" s="7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5"/>
        <v>393</v>
      </c>
      <c r="P79">
        <f t="shared" si="6"/>
        <v>60.38</v>
      </c>
      <c r="Q79" s="11" t="s">
        <v>8296</v>
      </c>
      <c r="R79" t="s">
        <v>8298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78</v>
      </c>
      <c r="C80" s="3" t="s">
        <v>4186</v>
      </c>
      <c r="D80" s="5">
        <v>50</v>
      </c>
      <c r="E80" s="7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5"/>
        <v>2702</v>
      </c>
      <c r="P80">
        <f t="shared" si="6"/>
        <v>38.6</v>
      </c>
      <c r="Q80" s="11" t="s">
        <v>8296</v>
      </c>
      <c r="R80" t="s">
        <v>8298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79</v>
      </c>
      <c r="C81" s="3" t="s">
        <v>4187</v>
      </c>
      <c r="D81" s="5">
        <v>1300</v>
      </c>
      <c r="E81" s="7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5"/>
        <v>127</v>
      </c>
      <c r="P81">
        <f t="shared" si="6"/>
        <v>40.270000000000003</v>
      </c>
      <c r="Q81" s="11" t="s">
        <v>8296</v>
      </c>
      <c r="R81" t="s">
        <v>8298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80</v>
      </c>
      <c r="C82" s="3" t="s">
        <v>4188</v>
      </c>
      <c r="D82" s="5">
        <v>12000</v>
      </c>
      <c r="E82" s="7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5"/>
        <v>107</v>
      </c>
      <c r="P82">
        <f t="shared" si="6"/>
        <v>273.83</v>
      </c>
      <c r="Q82" s="11" t="s">
        <v>8296</v>
      </c>
      <c r="R82" t="s">
        <v>8298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81</v>
      </c>
      <c r="C83" s="3" t="s">
        <v>4189</v>
      </c>
      <c r="D83" s="5">
        <v>750</v>
      </c>
      <c r="E83" s="7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5"/>
        <v>198</v>
      </c>
      <c r="P83">
        <f t="shared" si="6"/>
        <v>53.04</v>
      </c>
      <c r="Q83" s="11" t="s">
        <v>8296</v>
      </c>
      <c r="R83" t="s">
        <v>8298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82</v>
      </c>
      <c r="C84" s="3" t="s">
        <v>4190</v>
      </c>
      <c r="D84" s="5">
        <v>4000</v>
      </c>
      <c r="E84" s="7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5"/>
        <v>100</v>
      </c>
      <c r="P84">
        <f t="shared" si="6"/>
        <v>40.01</v>
      </c>
      <c r="Q84" s="11" t="s">
        <v>8296</v>
      </c>
      <c r="R84" t="s">
        <v>8298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83</v>
      </c>
      <c r="C85" s="3" t="s">
        <v>4191</v>
      </c>
      <c r="D85" s="5">
        <v>200</v>
      </c>
      <c r="E85" s="7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5"/>
        <v>103</v>
      </c>
      <c r="P85">
        <f t="shared" si="6"/>
        <v>15.77</v>
      </c>
      <c r="Q85" s="11" t="s">
        <v>8296</v>
      </c>
      <c r="R85" t="s">
        <v>8298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84</v>
      </c>
      <c r="C86" s="3" t="s">
        <v>4192</v>
      </c>
      <c r="D86" s="5">
        <v>500</v>
      </c>
      <c r="E86" s="7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5"/>
        <v>100</v>
      </c>
      <c r="P86">
        <f t="shared" si="6"/>
        <v>71.430000000000007</v>
      </c>
      <c r="Q86" s="11" t="s">
        <v>8296</v>
      </c>
      <c r="R86" t="s">
        <v>8298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85</v>
      </c>
      <c r="C87" s="3" t="s">
        <v>4193</v>
      </c>
      <c r="D87" s="5">
        <v>1200</v>
      </c>
      <c r="E87" s="7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5"/>
        <v>126</v>
      </c>
      <c r="P87">
        <f t="shared" si="6"/>
        <v>71.709999999999994</v>
      </c>
      <c r="Q87" s="11" t="s">
        <v>8296</v>
      </c>
      <c r="R87" t="s">
        <v>8298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86</v>
      </c>
      <c r="C88" s="3" t="s">
        <v>4194</v>
      </c>
      <c r="D88" s="5">
        <v>6000</v>
      </c>
      <c r="E88" s="7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5"/>
        <v>106</v>
      </c>
      <c r="P88">
        <f t="shared" si="6"/>
        <v>375.76</v>
      </c>
      <c r="Q88" s="11" t="s">
        <v>8296</v>
      </c>
      <c r="R88" t="s">
        <v>8298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87</v>
      </c>
      <c r="C89" s="3" t="s">
        <v>4195</v>
      </c>
      <c r="D89" s="5">
        <v>2500</v>
      </c>
      <c r="E89" s="7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5"/>
        <v>105</v>
      </c>
      <c r="P89">
        <f t="shared" si="6"/>
        <v>104.6</v>
      </c>
      <c r="Q89" s="11" t="s">
        <v>8296</v>
      </c>
      <c r="R89" t="s">
        <v>8298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88</v>
      </c>
      <c r="C90" s="3" t="s">
        <v>4196</v>
      </c>
      <c r="D90" s="5">
        <v>3500</v>
      </c>
      <c r="E90" s="7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5"/>
        <v>103</v>
      </c>
      <c r="P90">
        <f t="shared" si="6"/>
        <v>60</v>
      </c>
      <c r="Q90" s="11" t="s">
        <v>8296</v>
      </c>
      <c r="R90" t="s">
        <v>8298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89</v>
      </c>
      <c r="C91" s="3" t="s">
        <v>4197</v>
      </c>
      <c r="D91" s="5">
        <v>6000</v>
      </c>
      <c r="E91" s="7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5"/>
        <v>115</v>
      </c>
      <c r="P91">
        <f t="shared" si="6"/>
        <v>123.29</v>
      </c>
      <c r="Q91" s="11" t="s">
        <v>8296</v>
      </c>
      <c r="R91" t="s">
        <v>8298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90</v>
      </c>
      <c r="C92" s="3" t="s">
        <v>4198</v>
      </c>
      <c r="D92" s="5">
        <v>500</v>
      </c>
      <c r="E92" s="7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5"/>
        <v>100</v>
      </c>
      <c r="P92">
        <f t="shared" si="6"/>
        <v>31.38</v>
      </c>
      <c r="Q92" s="11" t="s">
        <v>8296</v>
      </c>
      <c r="R92" t="s">
        <v>8298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91</v>
      </c>
      <c r="C93" s="3" t="s">
        <v>4199</v>
      </c>
      <c r="D93" s="5">
        <v>3000</v>
      </c>
      <c r="E93" s="7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5"/>
        <v>120</v>
      </c>
      <c r="P93">
        <f t="shared" si="6"/>
        <v>78.260000000000005</v>
      </c>
      <c r="Q93" s="11" t="s">
        <v>8296</v>
      </c>
      <c r="R93" t="s">
        <v>8298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92</v>
      </c>
      <c r="C94" s="3" t="s">
        <v>4200</v>
      </c>
      <c r="D94" s="5">
        <v>5000</v>
      </c>
      <c r="E94" s="7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5"/>
        <v>105</v>
      </c>
      <c r="P94">
        <f t="shared" si="6"/>
        <v>122.33</v>
      </c>
      <c r="Q94" s="11" t="s">
        <v>8296</v>
      </c>
      <c r="R94" t="s">
        <v>8298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93</v>
      </c>
      <c r="C95" s="3" t="s">
        <v>4201</v>
      </c>
      <c r="D95" s="5">
        <v>1000</v>
      </c>
      <c r="E95" s="7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5"/>
        <v>111</v>
      </c>
      <c r="P95">
        <f t="shared" si="6"/>
        <v>73.73</v>
      </c>
      <c r="Q95" s="11" t="s">
        <v>8296</v>
      </c>
      <c r="R95" t="s">
        <v>8298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94</v>
      </c>
      <c r="C96" s="3" t="s">
        <v>4202</v>
      </c>
      <c r="D96" s="5">
        <v>250</v>
      </c>
      <c r="E96" s="7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5"/>
        <v>104</v>
      </c>
      <c r="P96">
        <f t="shared" si="6"/>
        <v>21.67</v>
      </c>
      <c r="Q96" s="11" t="s">
        <v>8296</v>
      </c>
      <c r="R96" t="s">
        <v>8298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95</v>
      </c>
      <c r="C97" s="3" t="s">
        <v>4203</v>
      </c>
      <c r="D97" s="5">
        <v>350</v>
      </c>
      <c r="E97" s="7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5"/>
        <v>131</v>
      </c>
      <c r="P97">
        <f t="shared" si="6"/>
        <v>21.9</v>
      </c>
      <c r="Q97" s="11" t="s">
        <v>8296</v>
      </c>
      <c r="R97" t="s">
        <v>8298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96</v>
      </c>
      <c r="C98" s="3" t="s">
        <v>4204</v>
      </c>
      <c r="D98" s="5">
        <v>1500</v>
      </c>
      <c r="E98" s="7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5"/>
        <v>115</v>
      </c>
      <c r="P98">
        <f t="shared" si="6"/>
        <v>50.59</v>
      </c>
      <c r="Q98" s="11" t="s">
        <v>8296</v>
      </c>
      <c r="R98" t="s">
        <v>8298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97</v>
      </c>
      <c r="C99" s="3" t="s">
        <v>4205</v>
      </c>
      <c r="D99" s="5">
        <v>400</v>
      </c>
      <c r="E99" s="7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5"/>
        <v>106</v>
      </c>
      <c r="P99">
        <f t="shared" si="6"/>
        <v>53.13</v>
      </c>
      <c r="Q99" s="11" t="s">
        <v>8296</v>
      </c>
      <c r="R99" t="s">
        <v>8298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98</v>
      </c>
      <c r="C100" s="3" t="s">
        <v>4206</v>
      </c>
      <c r="D100" s="5">
        <v>3200</v>
      </c>
      <c r="E100" s="7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5"/>
        <v>106</v>
      </c>
      <c r="P100">
        <f t="shared" si="6"/>
        <v>56.67</v>
      </c>
      <c r="Q100" s="11" t="s">
        <v>8296</v>
      </c>
      <c r="R100" t="s">
        <v>8298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99</v>
      </c>
      <c r="C101" s="3" t="s">
        <v>4207</v>
      </c>
      <c r="D101" s="5">
        <v>1500</v>
      </c>
      <c r="E101" s="7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5"/>
        <v>106</v>
      </c>
      <c r="P101">
        <f t="shared" si="6"/>
        <v>40.78</v>
      </c>
      <c r="Q101" s="11" t="s">
        <v>8296</v>
      </c>
      <c r="R101" t="s">
        <v>8298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100</v>
      </c>
      <c r="C102" s="3" t="s">
        <v>4208</v>
      </c>
      <c r="D102" s="5">
        <v>5000</v>
      </c>
      <c r="E102" s="7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5"/>
        <v>100</v>
      </c>
      <c r="P102">
        <f t="shared" si="6"/>
        <v>192.31</v>
      </c>
      <c r="Q102" s="11" t="s">
        <v>8296</v>
      </c>
      <c r="R102" t="s">
        <v>8298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101</v>
      </c>
      <c r="C103" s="3" t="s">
        <v>4209</v>
      </c>
      <c r="D103" s="5">
        <v>3500</v>
      </c>
      <c r="E103" s="7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5"/>
        <v>100</v>
      </c>
      <c r="P103">
        <f t="shared" si="6"/>
        <v>100</v>
      </c>
      <c r="Q103" s="11" t="s">
        <v>8296</v>
      </c>
      <c r="R103" t="s">
        <v>8298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102</v>
      </c>
      <c r="C104" s="3" t="s">
        <v>4210</v>
      </c>
      <c r="D104" s="5">
        <v>6000</v>
      </c>
      <c r="E104" s="7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5"/>
        <v>128</v>
      </c>
      <c r="P104">
        <f t="shared" si="6"/>
        <v>117.92</v>
      </c>
      <c r="Q104" s="11" t="s">
        <v>8296</v>
      </c>
      <c r="R104" t="s">
        <v>8298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103</v>
      </c>
      <c r="C105" s="3" t="s">
        <v>4211</v>
      </c>
      <c r="D105" s="5">
        <v>1300</v>
      </c>
      <c r="E105" s="7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5"/>
        <v>105</v>
      </c>
      <c r="P105">
        <f t="shared" si="6"/>
        <v>27.9</v>
      </c>
      <c r="Q105" s="11" t="s">
        <v>8296</v>
      </c>
      <c r="R105" t="s">
        <v>8298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104</v>
      </c>
      <c r="C106" s="3" t="s">
        <v>4212</v>
      </c>
      <c r="D106" s="5">
        <v>500</v>
      </c>
      <c r="E106" s="7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5"/>
        <v>120</v>
      </c>
      <c r="P106">
        <f t="shared" si="6"/>
        <v>60</v>
      </c>
      <c r="Q106" s="11" t="s">
        <v>8296</v>
      </c>
      <c r="R106" t="s">
        <v>8298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105</v>
      </c>
      <c r="C107" s="3" t="s">
        <v>4213</v>
      </c>
      <c r="D107" s="5">
        <v>2200</v>
      </c>
      <c r="E107" s="7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5"/>
        <v>107</v>
      </c>
      <c r="P107">
        <f t="shared" si="6"/>
        <v>39.380000000000003</v>
      </c>
      <c r="Q107" s="11" t="s">
        <v>8296</v>
      </c>
      <c r="R107" t="s">
        <v>8298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106</v>
      </c>
      <c r="C108" s="3" t="s">
        <v>4214</v>
      </c>
      <c r="D108" s="5">
        <v>5000</v>
      </c>
      <c r="E108" s="7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5"/>
        <v>101</v>
      </c>
      <c r="P108">
        <f t="shared" si="6"/>
        <v>186.11</v>
      </c>
      <c r="Q108" s="11" t="s">
        <v>8296</v>
      </c>
      <c r="R108" t="s">
        <v>8298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107</v>
      </c>
      <c r="C109" s="3" t="s">
        <v>4215</v>
      </c>
      <c r="D109" s="5">
        <v>7500</v>
      </c>
      <c r="E109" s="7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5"/>
        <v>102</v>
      </c>
      <c r="P109">
        <f t="shared" si="6"/>
        <v>111.38</v>
      </c>
      <c r="Q109" s="11" t="s">
        <v>8296</v>
      </c>
      <c r="R109" t="s">
        <v>8298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108</v>
      </c>
      <c r="C110" s="3" t="s">
        <v>4216</v>
      </c>
      <c r="D110" s="5">
        <v>1500</v>
      </c>
      <c r="E110" s="7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5"/>
        <v>247</v>
      </c>
      <c r="P110">
        <f t="shared" si="6"/>
        <v>78.72</v>
      </c>
      <c r="Q110" s="11" t="s">
        <v>8296</v>
      </c>
      <c r="R110" t="s">
        <v>8298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109</v>
      </c>
      <c r="C111" s="3" t="s">
        <v>4217</v>
      </c>
      <c r="D111" s="5">
        <v>1000</v>
      </c>
      <c r="E111" s="7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5"/>
        <v>220</v>
      </c>
      <c r="P111">
        <f t="shared" si="6"/>
        <v>46.7</v>
      </c>
      <c r="Q111" s="11" t="s">
        <v>8296</v>
      </c>
      <c r="R111" t="s">
        <v>8298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110</v>
      </c>
      <c r="C112" s="3" t="s">
        <v>4218</v>
      </c>
      <c r="D112" s="5">
        <v>1300</v>
      </c>
      <c r="E112" s="7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5"/>
        <v>131</v>
      </c>
      <c r="P112">
        <f t="shared" si="6"/>
        <v>65.38</v>
      </c>
      <c r="Q112" s="11" t="s">
        <v>8296</v>
      </c>
      <c r="R112" t="s">
        <v>8298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111</v>
      </c>
      <c r="C113" s="3" t="s">
        <v>4219</v>
      </c>
      <c r="D113" s="5">
        <v>3500</v>
      </c>
      <c r="E113" s="7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5"/>
        <v>155</v>
      </c>
      <c r="P113">
        <f t="shared" si="6"/>
        <v>102.08</v>
      </c>
      <c r="Q113" s="11" t="s">
        <v>8296</v>
      </c>
      <c r="R113" t="s">
        <v>8298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112</v>
      </c>
      <c r="C114" s="3" t="s">
        <v>4220</v>
      </c>
      <c r="D114" s="5">
        <v>5000</v>
      </c>
      <c r="E114" s="7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5"/>
        <v>104</v>
      </c>
      <c r="P114">
        <f t="shared" si="6"/>
        <v>64.2</v>
      </c>
      <c r="Q114" s="11" t="s">
        <v>8296</v>
      </c>
      <c r="R114" t="s">
        <v>8298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113</v>
      </c>
      <c r="C115" s="3" t="s">
        <v>4221</v>
      </c>
      <c r="D115" s="5">
        <v>5000</v>
      </c>
      <c r="E115" s="7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5"/>
        <v>141</v>
      </c>
      <c r="P115">
        <f t="shared" si="6"/>
        <v>90.38</v>
      </c>
      <c r="Q115" s="11" t="s">
        <v>8296</v>
      </c>
      <c r="R115" t="s">
        <v>8298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114</v>
      </c>
      <c r="C116" s="3" t="s">
        <v>4222</v>
      </c>
      <c r="D116" s="5">
        <v>3000</v>
      </c>
      <c r="E116" s="7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5"/>
        <v>103</v>
      </c>
      <c r="P116">
        <f t="shared" si="6"/>
        <v>88.57</v>
      </c>
      <c r="Q116" s="11" t="s">
        <v>8296</v>
      </c>
      <c r="R116" t="s">
        <v>8298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115</v>
      </c>
      <c r="C117" s="3" t="s">
        <v>4223</v>
      </c>
      <c r="D117" s="5">
        <v>450</v>
      </c>
      <c r="E117" s="7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5"/>
        <v>140</v>
      </c>
      <c r="P117">
        <f t="shared" si="6"/>
        <v>28.73</v>
      </c>
      <c r="Q117" s="11" t="s">
        <v>8296</v>
      </c>
      <c r="R117" t="s">
        <v>8298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116</v>
      </c>
      <c r="C118" s="3" t="s">
        <v>4224</v>
      </c>
      <c r="D118" s="5">
        <v>3500</v>
      </c>
      <c r="E118" s="7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5"/>
        <v>114</v>
      </c>
      <c r="P118">
        <f t="shared" si="6"/>
        <v>69.790000000000006</v>
      </c>
      <c r="Q118" s="11" t="s">
        <v>8296</v>
      </c>
      <c r="R118" t="s">
        <v>8298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117</v>
      </c>
      <c r="C119" s="3" t="s">
        <v>4225</v>
      </c>
      <c r="D119" s="5">
        <v>4500</v>
      </c>
      <c r="E119" s="7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5"/>
        <v>100</v>
      </c>
      <c r="P119">
        <f t="shared" si="6"/>
        <v>167.49</v>
      </c>
      <c r="Q119" s="11" t="s">
        <v>8296</v>
      </c>
      <c r="R119" t="s">
        <v>8298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118</v>
      </c>
      <c r="C120" s="3" t="s">
        <v>4226</v>
      </c>
      <c r="D120" s="5">
        <v>5000</v>
      </c>
      <c r="E120" s="7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5"/>
        <v>113</v>
      </c>
      <c r="P120">
        <f t="shared" si="6"/>
        <v>144.91</v>
      </c>
      <c r="Q120" s="11" t="s">
        <v>8296</v>
      </c>
      <c r="R120" t="s">
        <v>8298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119</v>
      </c>
      <c r="C121" s="3" t="s">
        <v>4227</v>
      </c>
      <c r="D121" s="5">
        <v>3250</v>
      </c>
      <c r="E121" s="7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5"/>
        <v>105</v>
      </c>
      <c r="P121">
        <f t="shared" si="6"/>
        <v>91.84</v>
      </c>
      <c r="Q121" s="11" t="s">
        <v>8296</v>
      </c>
      <c r="R121" t="s">
        <v>8298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120</v>
      </c>
      <c r="C122" s="3" t="s">
        <v>4228</v>
      </c>
      <c r="D122" s="5">
        <v>70000</v>
      </c>
      <c r="E122" s="7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5"/>
        <v>0</v>
      </c>
      <c r="P122">
        <f t="shared" si="6"/>
        <v>10</v>
      </c>
      <c r="Q122" s="11" t="s">
        <v>8296</v>
      </c>
      <c r="R122" t="s">
        <v>8299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121</v>
      </c>
      <c r="C123" s="3" t="s">
        <v>4229</v>
      </c>
      <c r="D123" s="5">
        <v>3000</v>
      </c>
      <c r="E123" s="7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5"/>
        <v>0</v>
      </c>
      <c r="P123">
        <f t="shared" si="6"/>
        <v>1</v>
      </c>
      <c r="Q123" s="11" t="s">
        <v>8296</v>
      </c>
      <c r="R123" t="s">
        <v>8299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122</v>
      </c>
      <c r="C124" s="3" t="s">
        <v>4230</v>
      </c>
      <c r="D124" s="5">
        <v>100000000</v>
      </c>
      <c r="E124" s="7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5"/>
        <v>0</v>
      </c>
      <c r="P124">
        <f t="shared" si="6"/>
        <v>0</v>
      </c>
      <c r="Q124" s="11" t="s">
        <v>8296</v>
      </c>
      <c r="R124" t="s">
        <v>8299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123</v>
      </c>
      <c r="C125" s="3" t="s">
        <v>4231</v>
      </c>
      <c r="D125" s="5">
        <v>55000</v>
      </c>
      <c r="E125" s="7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5"/>
        <v>0</v>
      </c>
      <c r="P125">
        <f t="shared" si="6"/>
        <v>25.17</v>
      </c>
      <c r="Q125" s="11" t="s">
        <v>8296</v>
      </c>
      <c r="R125" t="s">
        <v>8299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124</v>
      </c>
      <c r="C126" s="3" t="s">
        <v>4232</v>
      </c>
      <c r="D126" s="5">
        <v>4000</v>
      </c>
      <c r="E126" s="7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5"/>
        <v>0</v>
      </c>
      <c r="P126">
        <f t="shared" si="6"/>
        <v>0</v>
      </c>
      <c r="Q126" s="11" t="s">
        <v>8296</v>
      </c>
      <c r="R126" t="s">
        <v>8299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125</v>
      </c>
      <c r="C127" s="3" t="s">
        <v>4233</v>
      </c>
      <c r="D127" s="5">
        <v>500</v>
      </c>
      <c r="E127" s="7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5"/>
        <v>14</v>
      </c>
      <c r="P127">
        <f t="shared" si="6"/>
        <v>11.67</v>
      </c>
      <c r="Q127" s="11" t="s">
        <v>8296</v>
      </c>
      <c r="R127" t="s">
        <v>8299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126</v>
      </c>
      <c r="C128" s="3" t="s">
        <v>4234</v>
      </c>
      <c r="D128" s="5">
        <v>25000</v>
      </c>
      <c r="E128" s="7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5"/>
        <v>6</v>
      </c>
      <c r="P128">
        <f t="shared" si="6"/>
        <v>106.69</v>
      </c>
      <c r="Q128" s="11" t="s">
        <v>8296</v>
      </c>
      <c r="R128" t="s">
        <v>8299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127</v>
      </c>
      <c r="C129" s="3" t="s">
        <v>4235</v>
      </c>
      <c r="D129" s="5">
        <v>8000</v>
      </c>
      <c r="E129" s="7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5"/>
        <v>2</v>
      </c>
      <c r="P129">
        <f t="shared" si="6"/>
        <v>47.5</v>
      </c>
      <c r="Q129" s="11" t="s">
        <v>8296</v>
      </c>
      <c r="R129" t="s">
        <v>8299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128</v>
      </c>
      <c r="C130" s="3" t="s">
        <v>4236</v>
      </c>
      <c r="D130" s="5">
        <v>100000</v>
      </c>
      <c r="E130" s="7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8296</v>
      </c>
      <c r="R130" t="s">
        <v>8299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9" t="s">
        <v>129</v>
      </c>
      <c r="C131" s="3" t="s">
        <v>4237</v>
      </c>
      <c r="D131" s="5">
        <v>20000</v>
      </c>
      <c r="E131" s="7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si="10"/>
        <v>0</v>
      </c>
      <c r="P131">
        <f t="shared" si="11"/>
        <v>0</v>
      </c>
      <c r="Q131" s="11" t="s">
        <v>8296</v>
      </c>
      <c r="R131" t="s">
        <v>8299</v>
      </c>
      <c r="S131" s="15">
        <f t="shared" si="12"/>
        <v>41882.937303240738</v>
      </c>
      <c r="T131" s="15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9" t="s">
        <v>130</v>
      </c>
      <c r="C132" s="3" t="s">
        <v>4238</v>
      </c>
      <c r="D132" s="5">
        <v>600</v>
      </c>
      <c r="E132" s="7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0"/>
        <v>0</v>
      </c>
      <c r="P132">
        <f t="shared" si="11"/>
        <v>0</v>
      </c>
      <c r="Q132" s="11" t="s">
        <v>8296</v>
      </c>
      <c r="R132" t="s">
        <v>8299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131</v>
      </c>
      <c r="C133" s="3" t="s">
        <v>4239</v>
      </c>
      <c r="D133" s="5">
        <v>1200</v>
      </c>
      <c r="E133" s="7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0"/>
        <v>0</v>
      </c>
      <c r="P133">
        <f t="shared" si="11"/>
        <v>0</v>
      </c>
      <c r="Q133" s="11" t="s">
        <v>8296</v>
      </c>
      <c r="R133" t="s">
        <v>8299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132</v>
      </c>
      <c r="C134" s="3" t="s">
        <v>4240</v>
      </c>
      <c r="D134" s="5">
        <v>80000</v>
      </c>
      <c r="E134" s="7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0"/>
        <v>10</v>
      </c>
      <c r="P134">
        <f t="shared" si="11"/>
        <v>94.51</v>
      </c>
      <c r="Q134" s="11" t="s">
        <v>8296</v>
      </c>
      <c r="R134" t="s">
        <v>8299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133</v>
      </c>
      <c r="C135" s="3" t="s">
        <v>4241</v>
      </c>
      <c r="D135" s="5">
        <v>71764</v>
      </c>
      <c r="E135" s="7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0"/>
        <v>0</v>
      </c>
      <c r="P135">
        <f t="shared" si="11"/>
        <v>0</v>
      </c>
      <c r="Q135" s="11" t="s">
        <v>8296</v>
      </c>
      <c r="R135" t="s">
        <v>8299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134</v>
      </c>
      <c r="C136" s="3" t="s">
        <v>4242</v>
      </c>
      <c r="D136" s="5">
        <v>5000</v>
      </c>
      <c r="E136" s="7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0"/>
        <v>0</v>
      </c>
      <c r="P136">
        <f t="shared" si="11"/>
        <v>0</v>
      </c>
      <c r="Q136" s="11" t="s">
        <v>8296</v>
      </c>
      <c r="R136" t="s">
        <v>8299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135</v>
      </c>
      <c r="C137" s="3" t="s">
        <v>4243</v>
      </c>
      <c r="D137" s="5">
        <v>3000</v>
      </c>
      <c r="E137" s="7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0"/>
        <v>13</v>
      </c>
      <c r="P137">
        <f t="shared" si="11"/>
        <v>80.599999999999994</v>
      </c>
      <c r="Q137" s="11" t="s">
        <v>8296</v>
      </c>
      <c r="R137" t="s">
        <v>8299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136</v>
      </c>
      <c r="C138" s="3" t="s">
        <v>4229</v>
      </c>
      <c r="D138" s="5">
        <v>3000</v>
      </c>
      <c r="E138" s="7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0"/>
        <v>0</v>
      </c>
      <c r="P138">
        <f t="shared" si="11"/>
        <v>0</v>
      </c>
      <c r="Q138" s="11" t="s">
        <v>8296</v>
      </c>
      <c r="R138" t="s">
        <v>8299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137</v>
      </c>
      <c r="C139" s="3" t="s">
        <v>4244</v>
      </c>
      <c r="D139" s="5">
        <v>55000</v>
      </c>
      <c r="E139" s="7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0"/>
        <v>0</v>
      </c>
      <c r="P139">
        <f t="shared" si="11"/>
        <v>0</v>
      </c>
      <c r="Q139" s="11" t="s">
        <v>8296</v>
      </c>
      <c r="R139" t="s">
        <v>8299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138</v>
      </c>
      <c r="C140" s="3" t="s">
        <v>4245</v>
      </c>
      <c r="D140" s="5">
        <v>150000</v>
      </c>
      <c r="E140" s="7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0"/>
        <v>3</v>
      </c>
      <c r="P140">
        <f t="shared" si="11"/>
        <v>81.239999999999995</v>
      </c>
      <c r="Q140" s="11" t="s">
        <v>8296</v>
      </c>
      <c r="R140" t="s">
        <v>8299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139</v>
      </c>
      <c r="C141" s="3" t="s">
        <v>4246</v>
      </c>
      <c r="D141" s="5">
        <v>500</v>
      </c>
      <c r="E141" s="7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0"/>
        <v>100</v>
      </c>
      <c r="P141">
        <f t="shared" si="11"/>
        <v>500</v>
      </c>
      <c r="Q141" s="11" t="s">
        <v>8296</v>
      </c>
      <c r="R141" t="s">
        <v>8299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140</v>
      </c>
      <c r="C142" s="3" t="s">
        <v>4247</v>
      </c>
      <c r="D142" s="5">
        <v>200000</v>
      </c>
      <c r="E142" s="7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0"/>
        <v>0</v>
      </c>
      <c r="P142">
        <f t="shared" si="11"/>
        <v>0</v>
      </c>
      <c r="Q142" s="11" t="s">
        <v>8296</v>
      </c>
      <c r="R142" t="s">
        <v>8299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141</v>
      </c>
      <c r="C143" s="3" t="s">
        <v>4248</v>
      </c>
      <c r="D143" s="5">
        <v>12000</v>
      </c>
      <c r="E143" s="7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0"/>
        <v>11</v>
      </c>
      <c r="P143">
        <f t="shared" si="11"/>
        <v>46.18</v>
      </c>
      <c r="Q143" s="11" t="s">
        <v>8296</v>
      </c>
      <c r="R143" t="s">
        <v>8299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142</v>
      </c>
      <c r="C144" s="3" t="s">
        <v>4249</v>
      </c>
      <c r="D144" s="5">
        <v>3000</v>
      </c>
      <c r="E144" s="7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0"/>
        <v>0</v>
      </c>
      <c r="P144">
        <f t="shared" si="11"/>
        <v>10</v>
      </c>
      <c r="Q144" s="11" t="s">
        <v>8296</v>
      </c>
      <c r="R144" t="s">
        <v>8299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143</v>
      </c>
      <c r="C145" s="3" t="s">
        <v>4250</v>
      </c>
      <c r="D145" s="5">
        <v>5500</v>
      </c>
      <c r="E145" s="7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0"/>
        <v>0</v>
      </c>
      <c r="P145">
        <f t="shared" si="11"/>
        <v>0</v>
      </c>
      <c r="Q145" s="11" t="s">
        <v>8296</v>
      </c>
      <c r="R145" t="s">
        <v>8299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144</v>
      </c>
      <c r="C146" s="3" t="s">
        <v>4251</v>
      </c>
      <c r="D146" s="5">
        <v>7500</v>
      </c>
      <c r="E146" s="7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0"/>
        <v>28</v>
      </c>
      <c r="P146">
        <f t="shared" si="11"/>
        <v>55.95</v>
      </c>
      <c r="Q146" s="11" t="s">
        <v>8296</v>
      </c>
      <c r="R146" t="s">
        <v>8299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145</v>
      </c>
      <c r="C147" s="3" t="s">
        <v>4252</v>
      </c>
      <c r="D147" s="5">
        <v>4500</v>
      </c>
      <c r="E147" s="7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0"/>
        <v>8</v>
      </c>
      <c r="P147">
        <f t="shared" si="11"/>
        <v>37.56</v>
      </c>
      <c r="Q147" s="11" t="s">
        <v>8296</v>
      </c>
      <c r="R147" t="s">
        <v>8299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146</v>
      </c>
      <c r="C148" s="3" t="s">
        <v>4253</v>
      </c>
      <c r="D148" s="5">
        <v>20000</v>
      </c>
      <c r="E148" s="7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0"/>
        <v>1</v>
      </c>
      <c r="P148">
        <f t="shared" si="11"/>
        <v>38.33</v>
      </c>
      <c r="Q148" s="11" t="s">
        <v>8296</v>
      </c>
      <c r="R148" t="s">
        <v>8299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147</v>
      </c>
      <c r="C149" s="3" t="s">
        <v>4254</v>
      </c>
      <c r="D149" s="5">
        <v>7000</v>
      </c>
      <c r="E149" s="7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0"/>
        <v>0</v>
      </c>
      <c r="P149">
        <f t="shared" si="11"/>
        <v>0</v>
      </c>
      <c r="Q149" s="11" t="s">
        <v>8296</v>
      </c>
      <c r="R149" t="s">
        <v>8299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148</v>
      </c>
      <c r="C150" s="3" t="s">
        <v>4255</v>
      </c>
      <c r="D150" s="5">
        <v>50000</v>
      </c>
      <c r="E150" s="7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0"/>
        <v>0</v>
      </c>
      <c r="P150">
        <f t="shared" si="11"/>
        <v>20</v>
      </c>
      <c r="Q150" s="11" t="s">
        <v>8296</v>
      </c>
      <c r="R150" t="s">
        <v>8299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149</v>
      </c>
      <c r="C151" s="3" t="s">
        <v>4256</v>
      </c>
      <c r="D151" s="5">
        <v>10000</v>
      </c>
      <c r="E151" s="7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0"/>
        <v>1</v>
      </c>
      <c r="P151">
        <f t="shared" si="11"/>
        <v>15.33</v>
      </c>
      <c r="Q151" s="11" t="s">
        <v>8296</v>
      </c>
      <c r="R151" t="s">
        <v>8299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150</v>
      </c>
      <c r="C152" s="3" t="s">
        <v>4257</v>
      </c>
      <c r="D152" s="5">
        <v>130000</v>
      </c>
      <c r="E152" s="7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0"/>
        <v>23</v>
      </c>
      <c r="P152">
        <f t="shared" si="11"/>
        <v>449.43</v>
      </c>
      <c r="Q152" s="11" t="s">
        <v>8296</v>
      </c>
      <c r="R152" t="s">
        <v>8299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151</v>
      </c>
      <c r="C153" s="3" t="s">
        <v>4258</v>
      </c>
      <c r="D153" s="5">
        <v>250000</v>
      </c>
      <c r="E153" s="7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0"/>
        <v>0</v>
      </c>
      <c r="P153">
        <f t="shared" si="11"/>
        <v>28</v>
      </c>
      <c r="Q153" s="11" t="s">
        <v>8296</v>
      </c>
      <c r="R153" t="s">
        <v>8299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152</v>
      </c>
      <c r="C154" s="3" t="s">
        <v>4259</v>
      </c>
      <c r="D154" s="5">
        <v>380000</v>
      </c>
      <c r="E154" s="7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0"/>
        <v>0</v>
      </c>
      <c r="P154">
        <f t="shared" si="11"/>
        <v>15</v>
      </c>
      <c r="Q154" s="11" t="s">
        <v>8296</v>
      </c>
      <c r="R154" t="s">
        <v>8299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153</v>
      </c>
      <c r="C155" s="3" t="s">
        <v>4260</v>
      </c>
      <c r="D155" s="5">
        <v>50000</v>
      </c>
      <c r="E155" s="7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0"/>
        <v>1</v>
      </c>
      <c r="P155">
        <f t="shared" si="11"/>
        <v>35.9</v>
      </c>
      <c r="Q155" s="11" t="s">
        <v>8296</v>
      </c>
      <c r="R155" t="s">
        <v>8299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154</v>
      </c>
      <c r="C156" s="3" t="s">
        <v>4261</v>
      </c>
      <c r="D156" s="5">
        <v>1500</v>
      </c>
      <c r="E156" s="7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0"/>
        <v>3</v>
      </c>
      <c r="P156">
        <f t="shared" si="11"/>
        <v>13.33</v>
      </c>
      <c r="Q156" s="11" t="s">
        <v>8296</v>
      </c>
      <c r="R156" t="s">
        <v>8299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155</v>
      </c>
      <c r="C157" s="3" t="s">
        <v>4262</v>
      </c>
      <c r="D157" s="5">
        <v>1350000</v>
      </c>
      <c r="E157" s="7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0"/>
        <v>0</v>
      </c>
      <c r="P157">
        <f t="shared" si="11"/>
        <v>20.25</v>
      </c>
      <c r="Q157" s="11" t="s">
        <v>8296</v>
      </c>
      <c r="R157" t="s">
        <v>8299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156</v>
      </c>
      <c r="C158" s="3" t="s">
        <v>4263</v>
      </c>
      <c r="D158" s="5">
        <v>35000</v>
      </c>
      <c r="E158" s="7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0"/>
        <v>5</v>
      </c>
      <c r="P158">
        <f t="shared" si="11"/>
        <v>119</v>
      </c>
      <c r="Q158" s="11" t="s">
        <v>8296</v>
      </c>
      <c r="R158" t="s">
        <v>8299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157</v>
      </c>
      <c r="C159" s="3" t="s">
        <v>4264</v>
      </c>
      <c r="D159" s="5">
        <v>2995</v>
      </c>
      <c r="E159" s="7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0"/>
        <v>0</v>
      </c>
      <c r="P159">
        <f t="shared" si="11"/>
        <v>4</v>
      </c>
      <c r="Q159" s="11" t="s">
        <v>8296</v>
      </c>
      <c r="R159" t="s">
        <v>8299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158</v>
      </c>
      <c r="C160" s="3" t="s">
        <v>4265</v>
      </c>
      <c r="D160" s="5">
        <v>5000</v>
      </c>
      <c r="E160" s="7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0"/>
        <v>0</v>
      </c>
      <c r="P160">
        <f t="shared" si="11"/>
        <v>0</v>
      </c>
      <c r="Q160" s="11" t="s">
        <v>8296</v>
      </c>
      <c r="R160" t="s">
        <v>8299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159</v>
      </c>
      <c r="C161" s="3" t="s">
        <v>4266</v>
      </c>
      <c r="D161" s="5">
        <v>500000</v>
      </c>
      <c r="E161" s="7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0"/>
        <v>0</v>
      </c>
      <c r="P161">
        <f t="shared" si="11"/>
        <v>10</v>
      </c>
      <c r="Q161" s="11" t="s">
        <v>8296</v>
      </c>
      <c r="R161" t="s">
        <v>8299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160</v>
      </c>
      <c r="C162" s="3" t="s">
        <v>4267</v>
      </c>
      <c r="D162" s="5">
        <v>5000</v>
      </c>
      <c r="E162" s="7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0"/>
        <v>0</v>
      </c>
      <c r="P162">
        <f t="shared" si="11"/>
        <v>0</v>
      </c>
      <c r="Q162" s="11" t="s">
        <v>8296</v>
      </c>
      <c r="R162" t="s">
        <v>8300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161</v>
      </c>
      <c r="C163" s="3" t="s">
        <v>4268</v>
      </c>
      <c r="D163" s="5">
        <v>50000</v>
      </c>
      <c r="E163" s="7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0"/>
        <v>0</v>
      </c>
      <c r="P163">
        <f t="shared" si="11"/>
        <v>5</v>
      </c>
      <c r="Q163" s="11" t="s">
        <v>8296</v>
      </c>
      <c r="R163" t="s">
        <v>8300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162</v>
      </c>
      <c r="C164" s="3" t="s">
        <v>4269</v>
      </c>
      <c r="D164" s="5">
        <v>2800</v>
      </c>
      <c r="E164" s="7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0"/>
        <v>16</v>
      </c>
      <c r="P164">
        <f t="shared" si="11"/>
        <v>43.5</v>
      </c>
      <c r="Q164" s="11" t="s">
        <v>8296</v>
      </c>
      <c r="R164" t="s">
        <v>8300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163</v>
      </c>
      <c r="C165" s="3" t="s">
        <v>4270</v>
      </c>
      <c r="D165" s="5">
        <v>2000000</v>
      </c>
      <c r="E165" s="7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0"/>
        <v>0</v>
      </c>
      <c r="P165">
        <f t="shared" si="11"/>
        <v>0</v>
      </c>
      <c r="Q165" s="11" t="s">
        <v>8296</v>
      </c>
      <c r="R165" t="s">
        <v>8300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164</v>
      </c>
      <c r="C166" s="3" t="s">
        <v>4271</v>
      </c>
      <c r="D166" s="5">
        <v>120000</v>
      </c>
      <c r="E166" s="7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0"/>
        <v>1</v>
      </c>
      <c r="P166">
        <f t="shared" si="11"/>
        <v>91.43</v>
      </c>
      <c r="Q166" s="11" t="s">
        <v>8296</v>
      </c>
      <c r="R166" t="s">
        <v>8300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165</v>
      </c>
      <c r="C167" s="3" t="s">
        <v>4272</v>
      </c>
      <c r="D167" s="5">
        <v>17000</v>
      </c>
      <c r="E167" s="7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0"/>
        <v>0</v>
      </c>
      <c r="P167">
        <f t="shared" si="11"/>
        <v>0</v>
      </c>
      <c r="Q167" s="11" t="s">
        <v>8296</v>
      </c>
      <c r="R167" t="s">
        <v>8300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166</v>
      </c>
      <c r="C168" s="3" t="s">
        <v>4273</v>
      </c>
      <c r="D168" s="5">
        <v>5000</v>
      </c>
      <c r="E168" s="7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0"/>
        <v>60</v>
      </c>
      <c r="P168">
        <f t="shared" si="11"/>
        <v>3000</v>
      </c>
      <c r="Q168" s="11" t="s">
        <v>8296</v>
      </c>
      <c r="R168" t="s">
        <v>8300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167</v>
      </c>
      <c r="C169" s="3" t="s">
        <v>4274</v>
      </c>
      <c r="D169" s="5">
        <v>110000</v>
      </c>
      <c r="E169" s="7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0"/>
        <v>0</v>
      </c>
      <c r="P169">
        <f t="shared" si="11"/>
        <v>5.5</v>
      </c>
      <c r="Q169" s="11" t="s">
        <v>8296</v>
      </c>
      <c r="R169" t="s">
        <v>8300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168</v>
      </c>
      <c r="C170" s="3" t="s">
        <v>4275</v>
      </c>
      <c r="D170" s="5">
        <v>8000</v>
      </c>
      <c r="E170" s="7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0"/>
        <v>4</v>
      </c>
      <c r="P170">
        <f t="shared" si="11"/>
        <v>108.33</v>
      </c>
      <c r="Q170" s="11" t="s">
        <v>8296</v>
      </c>
      <c r="R170" t="s">
        <v>8300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169</v>
      </c>
      <c r="C171" s="3" t="s">
        <v>4276</v>
      </c>
      <c r="D171" s="5">
        <v>2500</v>
      </c>
      <c r="E171" s="7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0"/>
        <v>22</v>
      </c>
      <c r="P171">
        <f t="shared" si="11"/>
        <v>56</v>
      </c>
      <c r="Q171" s="11" t="s">
        <v>8296</v>
      </c>
      <c r="R171" t="s">
        <v>8300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170</v>
      </c>
      <c r="C172" s="3" t="s">
        <v>4277</v>
      </c>
      <c r="D172" s="5">
        <v>10000</v>
      </c>
      <c r="E172" s="7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0"/>
        <v>3</v>
      </c>
      <c r="P172">
        <f t="shared" si="11"/>
        <v>32.5</v>
      </c>
      <c r="Q172" s="11" t="s">
        <v>8296</v>
      </c>
      <c r="R172" t="s">
        <v>8300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171</v>
      </c>
      <c r="C173" s="3" t="s">
        <v>4278</v>
      </c>
      <c r="D173" s="5">
        <v>50000</v>
      </c>
      <c r="E173" s="7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0"/>
        <v>0</v>
      </c>
      <c r="P173">
        <f t="shared" si="11"/>
        <v>1</v>
      </c>
      <c r="Q173" s="11" t="s">
        <v>8296</v>
      </c>
      <c r="R173" t="s">
        <v>8300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172</v>
      </c>
      <c r="C174" s="3" t="s">
        <v>4279</v>
      </c>
      <c r="D174" s="5">
        <v>95000</v>
      </c>
      <c r="E174" s="7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0"/>
        <v>0</v>
      </c>
      <c r="P174">
        <f t="shared" si="11"/>
        <v>0</v>
      </c>
      <c r="Q174" s="11" t="s">
        <v>8296</v>
      </c>
      <c r="R174" t="s">
        <v>8300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173</v>
      </c>
      <c r="C175" s="3" t="s">
        <v>4280</v>
      </c>
      <c r="D175" s="5">
        <v>1110</v>
      </c>
      <c r="E175" s="7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0"/>
        <v>0</v>
      </c>
      <c r="P175">
        <f t="shared" si="11"/>
        <v>0</v>
      </c>
      <c r="Q175" s="11" t="s">
        <v>8296</v>
      </c>
      <c r="R175" t="s">
        <v>8300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174</v>
      </c>
      <c r="C176" s="3" t="s">
        <v>4281</v>
      </c>
      <c r="D176" s="5">
        <v>6000</v>
      </c>
      <c r="E176" s="7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0"/>
        <v>0</v>
      </c>
      <c r="P176">
        <f t="shared" si="11"/>
        <v>0</v>
      </c>
      <c r="Q176" s="11" t="s">
        <v>8296</v>
      </c>
      <c r="R176" t="s">
        <v>8300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175</v>
      </c>
      <c r="C177" s="3" t="s">
        <v>4282</v>
      </c>
      <c r="D177" s="5">
        <v>20000</v>
      </c>
      <c r="E177" s="7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0"/>
        <v>6</v>
      </c>
      <c r="P177">
        <f t="shared" si="11"/>
        <v>49.88</v>
      </c>
      <c r="Q177" s="11" t="s">
        <v>8296</v>
      </c>
      <c r="R177" t="s">
        <v>8300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176</v>
      </c>
      <c r="C178" s="3" t="s">
        <v>4283</v>
      </c>
      <c r="D178" s="5">
        <v>1500</v>
      </c>
      <c r="E178" s="7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0"/>
        <v>0</v>
      </c>
      <c r="P178">
        <f t="shared" si="11"/>
        <v>0</v>
      </c>
      <c r="Q178" s="11" t="s">
        <v>8296</v>
      </c>
      <c r="R178" t="s">
        <v>8300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177</v>
      </c>
      <c r="C179" s="3" t="s">
        <v>4284</v>
      </c>
      <c r="D179" s="5">
        <v>450</v>
      </c>
      <c r="E179" s="7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0"/>
        <v>40</v>
      </c>
      <c r="P179">
        <f t="shared" si="11"/>
        <v>25.71</v>
      </c>
      <c r="Q179" s="11" t="s">
        <v>8296</v>
      </c>
      <c r="R179" t="s">
        <v>8300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178</v>
      </c>
      <c r="C180" s="3" t="s">
        <v>4285</v>
      </c>
      <c r="D180" s="5">
        <v>500000</v>
      </c>
      <c r="E180" s="7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0"/>
        <v>0</v>
      </c>
      <c r="P180">
        <f t="shared" si="11"/>
        <v>0</v>
      </c>
      <c r="Q180" s="11" t="s">
        <v>8296</v>
      </c>
      <c r="R180" t="s">
        <v>8300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179</v>
      </c>
      <c r="C181" s="3" t="s">
        <v>4286</v>
      </c>
      <c r="D181" s="5">
        <v>1000</v>
      </c>
      <c r="E181" s="7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0"/>
        <v>20</v>
      </c>
      <c r="P181">
        <f t="shared" si="11"/>
        <v>100</v>
      </c>
      <c r="Q181" s="11" t="s">
        <v>8296</v>
      </c>
      <c r="R181" t="s">
        <v>8300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180</v>
      </c>
      <c r="C182" s="3" t="s">
        <v>4287</v>
      </c>
      <c r="D182" s="5">
        <v>1200</v>
      </c>
      <c r="E182" s="7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0"/>
        <v>33</v>
      </c>
      <c r="P182">
        <f t="shared" si="11"/>
        <v>30.85</v>
      </c>
      <c r="Q182" s="11" t="s">
        <v>8296</v>
      </c>
      <c r="R182" t="s">
        <v>8300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181</v>
      </c>
      <c r="C183" s="3" t="s">
        <v>4288</v>
      </c>
      <c r="D183" s="5">
        <v>3423</v>
      </c>
      <c r="E183" s="7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0"/>
        <v>21</v>
      </c>
      <c r="P183">
        <f t="shared" si="11"/>
        <v>180.5</v>
      </c>
      <c r="Q183" s="11" t="s">
        <v>8296</v>
      </c>
      <c r="R183" t="s">
        <v>8300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182</v>
      </c>
      <c r="C184" s="3" t="s">
        <v>4289</v>
      </c>
      <c r="D184" s="5">
        <v>1000</v>
      </c>
      <c r="E184" s="7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0"/>
        <v>0</v>
      </c>
      <c r="P184">
        <f t="shared" si="11"/>
        <v>0</v>
      </c>
      <c r="Q184" s="11" t="s">
        <v>8296</v>
      </c>
      <c r="R184" t="s">
        <v>8300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183</v>
      </c>
      <c r="C185" s="3" t="s">
        <v>4290</v>
      </c>
      <c r="D185" s="5">
        <v>12500</v>
      </c>
      <c r="E185" s="7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0"/>
        <v>36</v>
      </c>
      <c r="P185">
        <f t="shared" si="11"/>
        <v>373.5</v>
      </c>
      <c r="Q185" s="11" t="s">
        <v>8296</v>
      </c>
      <c r="R185" t="s">
        <v>8300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184</v>
      </c>
      <c r="C186" s="3" t="s">
        <v>4291</v>
      </c>
      <c r="D186" s="5">
        <v>1500</v>
      </c>
      <c r="E186" s="7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0"/>
        <v>3</v>
      </c>
      <c r="P186">
        <f t="shared" si="11"/>
        <v>25.5</v>
      </c>
      <c r="Q186" s="11" t="s">
        <v>8296</v>
      </c>
      <c r="R186" t="s">
        <v>8300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185</v>
      </c>
      <c r="C187" s="3" t="s">
        <v>4292</v>
      </c>
      <c r="D187" s="5">
        <v>40000</v>
      </c>
      <c r="E187" s="7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0"/>
        <v>6</v>
      </c>
      <c r="P187">
        <f t="shared" si="11"/>
        <v>220</v>
      </c>
      <c r="Q187" s="11" t="s">
        <v>8296</v>
      </c>
      <c r="R187" t="s">
        <v>8300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186</v>
      </c>
      <c r="C188" s="3" t="s">
        <v>4293</v>
      </c>
      <c r="D188" s="5">
        <v>5000</v>
      </c>
      <c r="E188" s="7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0"/>
        <v>0</v>
      </c>
      <c r="P188">
        <f t="shared" si="11"/>
        <v>0</v>
      </c>
      <c r="Q188" s="11" t="s">
        <v>8296</v>
      </c>
      <c r="R188" t="s">
        <v>8300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187</v>
      </c>
      <c r="C189" s="3" t="s">
        <v>4294</v>
      </c>
      <c r="D189" s="5">
        <v>5000</v>
      </c>
      <c r="E189" s="7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0"/>
        <v>16</v>
      </c>
      <c r="P189">
        <f t="shared" si="11"/>
        <v>160</v>
      </c>
      <c r="Q189" s="11" t="s">
        <v>8296</v>
      </c>
      <c r="R189" t="s">
        <v>8300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188</v>
      </c>
      <c r="C190" s="3" t="s">
        <v>4295</v>
      </c>
      <c r="D190" s="5">
        <v>1500</v>
      </c>
      <c r="E190" s="7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0"/>
        <v>0</v>
      </c>
      <c r="P190">
        <f t="shared" si="11"/>
        <v>0</v>
      </c>
      <c r="Q190" s="11" t="s">
        <v>8296</v>
      </c>
      <c r="R190" t="s">
        <v>8300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189</v>
      </c>
      <c r="C191" s="3" t="s">
        <v>4296</v>
      </c>
      <c r="D191" s="5">
        <v>500000</v>
      </c>
      <c r="E191" s="7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0"/>
        <v>0</v>
      </c>
      <c r="P191">
        <f t="shared" si="11"/>
        <v>69</v>
      </c>
      <c r="Q191" s="11" t="s">
        <v>8296</v>
      </c>
      <c r="R191" t="s">
        <v>8300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190</v>
      </c>
      <c r="C192" s="3" t="s">
        <v>4297</v>
      </c>
      <c r="D192" s="5">
        <v>12000</v>
      </c>
      <c r="E192" s="7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0"/>
        <v>0</v>
      </c>
      <c r="P192">
        <f t="shared" si="11"/>
        <v>50</v>
      </c>
      <c r="Q192" s="11" t="s">
        <v>8296</v>
      </c>
      <c r="R192" t="s">
        <v>8300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191</v>
      </c>
      <c r="C193" s="3" t="s">
        <v>4298</v>
      </c>
      <c r="D193" s="5">
        <v>5000</v>
      </c>
      <c r="E193" s="7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0"/>
        <v>5</v>
      </c>
      <c r="P193">
        <f t="shared" si="11"/>
        <v>83.33</v>
      </c>
      <c r="Q193" s="11" t="s">
        <v>8296</v>
      </c>
      <c r="R193" t="s">
        <v>8300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192</v>
      </c>
      <c r="C194" s="3" t="s">
        <v>4299</v>
      </c>
      <c r="D194" s="5">
        <v>1000000</v>
      </c>
      <c r="E194" s="7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8296</v>
      </c>
      <c r="R194" t="s">
        <v>8300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9" t="s">
        <v>193</v>
      </c>
      <c r="C195" s="3" t="s">
        <v>4300</v>
      </c>
      <c r="D195" s="5">
        <v>1000</v>
      </c>
      <c r="E195" s="7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si="15"/>
        <v>0</v>
      </c>
      <c r="P195">
        <f t="shared" si="16"/>
        <v>0</v>
      </c>
      <c r="Q195" s="11" t="s">
        <v>8296</v>
      </c>
      <c r="R195" t="s">
        <v>8300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9" t="s">
        <v>194</v>
      </c>
      <c r="C196" s="3" t="s">
        <v>4301</v>
      </c>
      <c r="D196" s="5">
        <v>2500</v>
      </c>
      <c r="E196" s="7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5"/>
        <v>0</v>
      </c>
      <c r="P196">
        <f t="shared" si="16"/>
        <v>1</v>
      </c>
      <c r="Q196" s="11" t="s">
        <v>8296</v>
      </c>
      <c r="R196" t="s">
        <v>8300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195</v>
      </c>
      <c r="C197" s="3" t="s">
        <v>4302</v>
      </c>
      <c r="D197" s="5">
        <v>2000000</v>
      </c>
      <c r="E197" s="7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5"/>
        <v>0</v>
      </c>
      <c r="P197">
        <f t="shared" si="16"/>
        <v>0</v>
      </c>
      <c r="Q197" s="11" t="s">
        <v>8296</v>
      </c>
      <c r="R197" t="s">
        <v>8300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196</v>
      </c>
      <c r="C198" s="3" t="s">
        <v>4303</v>
      </c>
      <c r="D198" s="5">
        <v>3500</v>
      </c>
      <c r="E198" s="7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5"/>
        <v>42</v>
      </c>
      <c r="P198">
        <f t="shared" si="16"/>
        <v>77.11</v>
      </c>
      <c r="Q198" s="11" t="s">
        <v>8296</v>
      </c>
      <c r="R198" t="s">
        <v>8300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197</v>
      </c>
      <c r="C199" s="3" t="s">
        <v>4304</v>
      </c>
      <c r="D199" s="5">
        <v>2500</v>
      </c>
      <c r="E199" s="7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5"/>
        <v>10</v>
      </c>
      <c r="P199">
        <f t="shared" si="16"/>
        <v>32.75</v>
      </c>
      <c r="Q199" s="11" t="s">
        <v>8296</v>
      </c>
      <c r="R199" t="s">
        <v>8300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198</v>
      </c>
      <c r="C200" s="3" t="s">
        <v>4305</v>
      </c>
      <c r="D200" s="5">
        <v>25000</v>
      </c>
      <c r="E200" s="7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5"/>
        <v>1</v>
      </c>
      <c r="P200">
        <f t="shared" si="16"/>
        <v>46.5</v>
      </c>
      <c r="Q200" s="11" t="s">
        <v>8296</v>
      </c>
      <c r="R200" t="s">
        <v>8300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199</v>
      </c>
      <c r="C201" s="3" t="s">
        <v>4306</v>
      </c>
      <c r="D201" s="5">
        <v>10000</v>
      </c>
      <c r="E201" s="7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5"/>
        <v>0</v>
      </c>
      <c r="P201">
        <f t="shared" si="16"/>
        <v>0</v>
      </c>
      <c r="Q201" s="11" t="s">
        <v>8296</v>
      </c>
      <c r="R201" t="s">
        <v>8300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200</v>
      </c>
      <c r="C202" s="3" t="s">
        <v>4307</v>
      </c>
      <c r="D202" s="5">
        <v>6000</v>
      </c>
      <c r="E202" s="7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5"/>
        <v>26</v>
      </c>
      <c r="P202">
        <f t="shared" si="16"/>
        <v>87.31</v>
      </c>
      <c r="Q202" s="11" t="s">
        <v>8296</v>
      </c>
      <c r="R202" t="s">
        <v>8300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201</v>
      </c>
      <c r="C203" s="3" t="s">
        <v>4308</v>
      </c>
      <c r="D203" s="5">
        <v>650</v>
      </c>
      <c r="E203" s="7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5"/>
        <v>58</v>
      </c>
      <c r="P203">
        <f t="shared" si="16"/>
        <v>54.29</v>
      </c>
      <c r="Q203" s="11" t="s">
        <v>8296</v>
      </c>
      <c r="R203" t="s">
        <v>8300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202</v>
      </c>
      <c r="C204" s="3" t="s">
        <v>4309</v>
      </c>
      <c r="D204" s="5">
        <v>6000</v>
      </c>
      <c r="E204" s="7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5"/>
        <v>0</v>
      </c>
      <c r="P204">
        <f t="shared" si="16"/>
        <v>0</v>
      </c>
      <c r="Q204" s="11" t="s">
        <v>8296</v>
      </c>
      <c r="R204" t="s">
        <v>8300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203</v>
      </c>
      <c r="C205" s="3" t="s">
        <v>4310</v>
      </c>
      <c r="D205" s="5">
        <v>2500</v>
      </c>
      <c r="E205" s="7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5"/>
        <v>30</v>
      </c>
      <c r="P205">
        <f t="shared" si="16"/>
        <v>93.25</v>
      </c>
      <c r="Q205" s="11" t="s">
        <v>8296</v>
      </c>
      <c r="R205" t="s">
        <v>8300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204</v>
      </c>
      <c r="C206" s="3" t="s">
        <v>4311</v>
      </c>
      <c r="D206" s="5">
        <v>300000</v>
      </c>
      <c r="E206" s="7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5"/>
        <v>51</v>
      </c>
      <c r="P206">
        <f t="shared" si="16"/>
        <v>117.68</v>
      </c>
      <c r="Q206" s="11" t="s">
        <v>8296</v>
      </c>
      <c r="R206" t="s">
        <v>8300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205</v>
      </c>
      <c r="C207" s="3" t="s">
        <v>4312</v>
      </c>
      <c r="D207" s="5">
        <v>8000</v>
      </c>
      <c r="E207" s="7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5"/>
        <v>16</v>
      </c>
      <c r="P207">
        <f t="shared" si="16"/>
        <v>76.47</v>
      </c>
      <c r="Q207" s="11" t="s">
        <v>8296</v>
      </c>
      <c r="R207" t="s">
        <v>8300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206</v>
      </c>
      <c r="C208" s="3" t="s">
        <v>4313</v>
      </c>
      <c r="D208" s="5">
        <v>12700</v>
      </c>
      <c r="E208" s="7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5"/>
        <v>0</v>
      </c>
      <c r="P208">
        <f t="shared" si="16"/>
        <v>0</v>
      </c>
      <c r="Q208" s="11" t="s">
        <v>8296</v>
      </c>
      <c r="R208" t="s">
        <v>8300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207</v>
      </c>
      <c r="C209" s="3" t="s">
        <v>4314</v>
      </c>
      <c r="D209" s="5">
        <v>14000</v>
      </c>
      <c r="E209" s="7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5"/>
        <v>15</v>
      </c>
      <c r="P209">
        <f t="shared" si="16"/>
        <v>163.85</v>
      </c>
      <c r="Q209" s="11" t="s">
        <v>8296</v>
      </c>
      <c r="R209" t="s">
        <v>8300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208</v>
      </c>
      <c r="C210" s="3" t="s">
        <v>4315</v>
      </c>
      <c r="D210" s="5">
        <v>50000</v>
      </c>
      <c r="E210" s="7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5"/>
        <v>0</v>
      </c>
      <c r="P210">
        <f t="shared" si="16"/>
        <v>0</v>
      </c>
      <c r="Q210" s="11" t="s">
        <v>8296</v>
      </c>
      <c r="R210" t="s">
        <v>8300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209</v>
      </c>
      <c r="C211" s="3" t="s">
        <v>4316</v>
      </c>
      <c r="D211" s="5">
        <v>25000</v>
      </c>
      <c r="E211" s="7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5"/>
        <v>0</v>
      </c>
      <c r="P211">
        <f t="shared" si="16"/>
        <v>0</v>
      </c>
      <c r="Q211" s="11" t="s">
        <v>8296</v>
      </c>
      <c r="R211" t="s">
        <v>8300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210</v>
      </c>
      <c r="C212" s="3" t="s">
        <v>4317</v>
      </c>
      <c r="D212" s="5">
        <v>12000</v>
      </c>
      <c r="E212" s="7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5"/>
        <v>25</v>
      </c>
      <c r="P212">
        <f t="shared" si="16"/>
        <v>91.82</v>
      </c>
      <c r="Q212" s="11" t="s">
        <v>8296</v>
      </c>
      <c r="R212" t="s">
        <v>8300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211</v>
      </c>
      <c r="C213" s="3" t="s">
        <v>4318</v>
      </c>
      <c r="D213" s="5">
        <v>5000</v>
      </c>
      <c r="E213" s="7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5"/>
        <v>45</v>
      </c>
      <c r="P213">
        <f t="shared" si="16"/>
        <v>185.83</v>
      </c>
      <c r="Q213" s="11" t="s">
        <v>8296</v>
      </c>
      <c r="R213" t="s">
        <v>8300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212</v>
      </c>
      <c r="C214" s="3" t="s">
        <v>4319</v>
      </c>
      <c r="D214" s="5">
        <v>6300</v>
      </c>
      <c r="E214" s="7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5"/>
        <v>0</v>
      </c>
      <c r="P214">
        <f t="shared" si="16"/>
        <v>1</v>
      </c>
      <c r="Q214" s="11" t="s">
        <v>8296</v>
      </c>
      <c r="R214" t="s">
        <v>8300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213</v>
      </c>
      <c r="C215" s="3" t="s">
        <v>4320</v>
      </c>
      <c r="D215" s="5">
        <v>50000</v>
      </c>
      <c r="E215" s="7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5"/>
        <v>0</v>
      </c>
      <c r="P215">
        <f t="shared" si="16"/>
        <v>20</v>
      </c>
      <c r="Q215" s="11" t="s">
        <v>8296</v>
      </c>
      <c r="R215" t="s">
        <v>8300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214</v>
      </c>
      <c r="C216" s="3" t="s">
        <v>4321</v>
      </c>
      <c r="D216" s="5">
        <v>12500</v>
      </c>
      <c r="E216" s="7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5"/>
        <v>0</v>
      </c>
      <c r="P216">
        <f t="shared" si="16"/>
        <v>1</v>
      </c>
      <c r="Q216" s="11" t="s">
        <v>8296</v>
      </c>
      <c r="R216" t="s">
        <v>8300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215</v>
      </c>
      <c r="C217" s="3" t="s">
        <v>4322</v>
      </c>
      <c r="D217" s="5">
        <v>4400</v>
      </c>
      <c r="E217" s="7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5"/>
        <v>0</v>
      </c>
      <c r="P217">
        <f t="shared" si="16"/>
        <v>10</v>
      </c>
      <c r="Q217" s="11" t="s">
        <v>8296</v>
      </c>
      <c r="R217" t="s">
        <v>8300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216</v>
      </c>
      <c r="C218" s="3" t="s">
        <v>4323</v>
      </c>
      <c r="D218" s="5">
        <v>50000</v>
      </c>
      <c r="E218" s="7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5"/>
        <v>56</v>
      </c>
      <c r="P218">
        <f t="shared" si="16"/>
        <v>331.54</v>
      </c>
      <c r="Q218" s="11" t="s">
        <v>8296</v>
      </c>
      <c r="R218" t="s">
        <v>8300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217</v>
      </c>
      <c r="C219" s="3" t="s">
        <v>4324</v>
      </c>
      <c r="D219" s="5">
        <v>100000</v>
      </c>
      <c r="E219" s="7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5"/>
        <v>12</v>
      </c>
      <c r="P219">
        <f t="shared" si="16"/>
        <v>314.29000000000002</v>
      </c>
      <c r="Q219" s="11" t="s">
        <v>8296</v>
      </c>
      <c r="R219" t="s">
        <v>8300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218</v>
      </c>
      <c r="C220" s="3" t="s">
        <v>4325</v>
      </c>
      <c r="D220" s="5">
        <v>5000</v>
      </c>
      <c r="E220" s="7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5"/>
        <v>2</v>
      </c>
      <c r="P220">
        <f t="shared" si="16"/>
        <v>100</v>
      </c>
      <c r="Q220" s="11" t="s">
        <v>8296</v>
      </c>
      <c r="R220" t="s">
        <v>8300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219</v>
      </c>
      <c r="C221" s="3" t="s">
        <v>4326</v>
      </c>
      <c r="D221" s="5">
        <v>50000</v>
      </c>
      <c r="E221" s="7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5"/>
        <v>18</v>
      </c>
      <c r="P221">
        <f t="shared" si="16"/>
        <v>115.99</v>
      </c>
      <c r="Q221" s="11" t="s">
        <v>8296</v>
      </c>
      <c r="R221" t="s">
        <v>8300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220</v>
      </c>
      <c r="C222" s="3" t="s">
        <v>4327</v>
      </c>
      <c r="D222" s="5">
        <v>50000</v>
      </c>
      <c r="E222" s="7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5"/>
        <v>1</v>
      </c>
      <c r="P222">
        <f t="shared" si="16"/>
        <v>120</v>
      </c>
      <c r="Q222" s="11" t="s">
        <v>8296</v>
      </c>
      <c r="R222" t="s">
        <v>8300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221</v>
      </c>
      <c r="C223" s="3" t="s">
        <v>4328</v>
      </c>
      <c r="D223" s="5">
        <v>50000</v>
      </c>
      <c r="E223" s="7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5"/>
        <v>0</v>
      </c>
      <c r="P223">
        <f t="shared" si="16"/>
        <v>0</v>
      </c>
      <c r="Q223" s="11" t="s">
        <v>8296</v>
      </c>
      <c r="R223" t="s">
        <v>8300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222</v>
      </c>
      <c r="C224" s="3" t="s">
        <v>4329</v>
      </c>
      <c r="D224" s="5">
        <v>1000</v>
      </c>
      <c r="E224" s="7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5"/>
        <v>13</v>
      </c>
      <c r="P224">
        <f t="shared" si="16"/>
        <v>65</v>
      </c>
      <c r="Q224" s="11" t="s">
        <v>8296</v>
      </c>
      <c r="R224" t="s">
        <v>8300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223</v>
      </c>
      <c r="C225" s="3" t="s">
        <v>4330</v>
      </c>
      <c r="D225" s="5">
        <v>1500000</v>
      </c>
      <c r="E225" s="7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5"/>
        <v>0</v>
      </c>
      <c r="P225">
        <f t="shared" si="16"/>
        <v>0</v>
      </c>
      <c r="Q225" s="11" t="s">
        <v>8296</v>
      </c>
      <c r="R225" t="s">
        <v>8300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224</v>
      </c>
      <c r="C226" s="3" t="s">
        <v>4331</v>
      </c>
      <c r="D226" s="5">
        <v>6000000</v>
      </c>
      <c r="E226" s="7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5"/>
        <v>0</v>
      </c>
      <c r="P226">
        <f t="shared" si="16"/>
        <v>0</v>
      </c>
      <c r="Q226" s="11" t="s">
        <v>8296</v>
      </c>
      <c r="R226" t="s">
        <v>8300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225</v>
      </c>
      <c r="C227" s="3" t="s">
        <v>4332</v>
      </c>
      <c r="D227" s="5">
        <v>200</v>
      </c>
      <c r="E227" s="7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5"/>
        <v>0</v>
      </c>
      <c r="P227">
        <f t="shared" si="16"/>
        <v>0</v>
      </c>
      <c r="Q227" s="11" t="s">
        <v>8296</v>
      </c>
      <c r="R227" t="s">
        <v>8300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226</v>
      </c>
      <c r="C228" s="3" t="s">
        <v>4333</v>
      </c>
      <c r="D228" s="5">
        <v>29000</v>
      </c>
      <c r="E228" s="7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5"/>
        <v>1</v>
      </c>
      <c r="P228">
        <f t="shared" si="16"/>
        <v>125</v>
      </c>
      <c r="Q228" s="11" t="s">
        <v>8296</v>
      </c>
      <c r="R228" t="s">
        <v>8300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227</v>
      </c>
      <c r="C229" s="3" t="s">
        <v>4334</v>
      </c>
      <c r="D229" s="5">
        <v>28000</v>
      </c>
      <c r="E229" s="7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5"/>
        <v>0</v>
      </c>
      <c r="P229">
        <f t="shared" si="16"/>
        <v>0</v>
      </c>
      <c r="Q229" s="11" t="s">
        <v>8296</v>
      </c>
      <c r="R229" t="s">
        <v>8300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228</v>
      </c>
      <c r="C230" s="3" t="s">
        <v>4335</v>
      </c>
      <c r="D230" s="5">
        <v>8000</v>
      </c>
      <c r="E230" s="7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5"/>
        <v>0</v>
      </c>
      <c r="P230">
        <f t="shared" si="16"/>
        <v>0</v>
      </c>
      <c r="Q230" s="11" t="s">
        <v>8296</v>
      </c>
      <c r="R230" t="s">
        <v>8300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229</v>
      </c>
      <c r="C231" s="3" t="s">
        <v>4336</v>
      </c>
      <c r="D231" s="5">
        <v>3000</v>
      </c>
      <c r="E231" s="7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5"/>
        <v>0</v>
      </c>
      <c r="P231">
        <f t="shared" si="16"/>
        <v>0</v>
      </c>
      <c r="Q231" s="11" t="s">
        <v>8296</v>
      </c>
      <c r="R231" t="s">
        <v>8300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230</v>
      </c>
      <c r="C232" s="3" t="s">
        <v>4337</v>
      </c>
      <c r="D232" s="5">
        <v>15000</v>
      </c>
      <c r="E232" s="7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5"/>
        <v>0</v>
      </c>
      <c r="P232">
        <f t="shared" si="16"/>
        <v>30</v>
      </c>
      <c r="Q232" s="11" t="s">
        <v>8296</v>
      </c>
      <c r="R232" t="s">
        <v>8300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231</v>
      </c>
      <c r="C233" s="3" t="s">
        <v>4338</v>
      </c>
      <c r="D233" s="5">
        <v>1500000</v>
      </c>
      <c r="E233" s="7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5"/>
        <v>0</v>
      </c>
      <c r="P233">
        <f t="shared" si="16"/>
        <v>0</v>
      </c>
      <c r="Q233" s="11" t="s">
        <v>8296</v>
      </c>
      <c r="R233" t="s">
        <v>8300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232</v>
      </c>
      <c r="C234" s="3" t="s">
        <v>4339</v>
      </c>
      <c r="D234" s="5">
        <v>4000</v>
      </c>
      <c r="E234" s="7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5"/>
        <v>3</v>
      </c>
      <c r="P234">
        <f t="shared" si="16"/>
        <v>15.71</v>
      </c>
      <c r="Q234" s="11" t="s">
        <v>8296</v>
      </c>
      <c r="R234" t="s">
        <v>8300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233</v>
      </c>
      <c r="C235" s="3" t="s">
        <v>4340</v>
      </c>
      <c r="D235" s="5">
        <v>350000</v>
      </c>
      <c r="E235" s="7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5"/>
        <v>0</v>
      </c>
      <c r="P235">
        <f t="shared" si="16"/>
        <v>0</v>
      </c>
      <c r="Q235" s="11" t="s">
        <v>8296</v>
      </c>
      <c r="R235" t="s">
        <v>8300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234</v>
      </c>
      <c r="C236" s="3" t="s">
        <v>4341</v>
      </c>
      <c r="D236" s="5">
        <v>1000</v>
      </c>
      <c r="E236" s="7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5"/>
        <v>40</v>
      </c>
      <c r="P236">
        <f t="shared" si="16"/>
        <v>80.2</v>
      </c>
      <c r="Q236" s="11" t="s">
        <v>8296</v>
      </c>
      <c r="R236" t="s">
        <v>8300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235</v>
      </c>
      <c r="C237" s="3" t="s">
        <v>4342</v>
      </c>
      <c r="D237" s="5">
        <v>10000</v>
      </c>
      <c r="E237" s="7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5"/>
        <v>0</v>
      </c>
      <c r="P237">
        <f t="shared" si="16"/>
        <v>0</v>
      </c>
      <c r="Q237" s="11" t="s">
        <v>8296</v>
      </c>
      <c r="R237" t="s">
        <v>8300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236</v>
      </c>
      <c r="C238" s="3" t="s">
        <v>4343</v>
      </c>
      <c r="D238" s="5">
        <v>150000</v>
      </c>
      <c r="E238" s="7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5"/>
        <v>0</v>
      </c>
      <c r="P238">
        <f t="shared" si="16"/>
        <v>0</v>
      </c>
      <c r="Q238" s="11" t="s">
        <v>8296</v>
      </c>
      <c r="R238" t="s">
        <v>8300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237</v>
      </c>
      <c r="C239" s="3" t="s">
        <v>4344</v>
      </c>
      <c r="D239" s="5">
        <v>15000</v>
      </c>
      <c r="E239" s="7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5"/>
        <v>0</v>
      </c>
      <c r="P239">
        <f t="shared" si="16"/>
        <v>50</v>
      </c>
      <c r="Q239" s="11" t="s">
        <v>8296</v>
      </c>
      <c r="R239" t="s">
        <v>8300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238</v>
      </c>
      <c r="C240" s="3" t="s">
        <v>4345</v>
      </c>
      <c r="D240" s="5">
        <v>26000</v>
      </c>
      <c r="E240" s="7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5"/>
        <v>0</v>
      </c>
      <c r="P240">
        <f t="shared" si="16"/>
        <v>0</v>
      </c>
      <c r="Q240" s="11" t="s">
        <v>8296</v>
      </c>
      <c r="R240" t="s">
        <v>8300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239</v>
      </c>
      <c r="C241" s="3" t="s">
        <v>4346</v>
      </c>
      <c r="D241" s="5">
        <v>1000</v>
      </c>
      <c r="E241" s="7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5"/>
        <v>25</v>
      </c>
      <c r="P241">
        <f t="shared" si="16"/>
        <v>50</v>
      </c>
      <c r="Q241" s="11" t="s">
        <v>8296</v>
      </c>
      <c r="R241" t="s">
        <v>8300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240</v>
      </c>
      <c r="C242" s="3" t="s">
        <v>4347</v>
      </c>
      <c r="D242" s="5">
        <v>15000</v>
      </c>
      <c r="E242" s="7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5"/>
        <v>108</v>
      </c>
      <c r="P242">
        <f t="shared" si="16"/>
        <v>117.85</v>
      </c>
      <c r="Q242" s="11" t="s">
        <v>8296</v>
      </c>
      <c r="R242" t="s">
        <v>8301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241</v>
      </c>
      <c r="C243" s="3" t="s">
        <v>4348</v>
      </c>
      <c r="D243" s="5">
        <v>36400</v>
      </c>
      <c r="E243" s="7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5"/>
        <v>113</v>
      </c>
      <c r="P243">
        <f t="shared" si="16"/>
        <v>109.04</v>
      </c>
      <c r="Q243" s="11" t="s">
        <v>8296</v>
      </c>
      <c r="R243" t="s">
        <v>8301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242</v>
      </c>
      <c r="C244" s="3" t="s">
        <v>4349</v>
      </c>
      <c r="D244" s="5">
        <v>13000</v>
      </c>
      <c r="E244" s="7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5"/>
        <v>113</v>
      </c>
      <c r="P244">
        <f t="shared" si="16"/>
        <v>73.02</v>
      </c>
      <c r="Q244" s="11" t="s">
        <v>8296</v>
      </c>
      <c r="R244" t="s">
        <v>8301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243</v>
      </c>
      <c r="C245" s="3" t="s">
        <v>4350</v>
      </c>
      <c r="D245" s="5">
        <v>25000</v>
      </c>
      <c r="E245" s="7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5"/>
        <v>103</v>
      </c>
      <c r="P245">
        <f t="shared" si="16"/>
        <v>78.2</v>
      </c>
      <c r="Q245" s="11" t="s">
        <v>8296</v>
      </c>
      <c r="R245" t="s">
        <v>8301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4351</v>
      </c>
      <c r="D246" s="5">
        <v>3500</v>
      </c>
      <c r="E246" s="7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5"/>
        <v>114</v>
      </c>
      <c r="P246">
        <f t="shared" si="16"/>
        <v>47.4</v>
      </c>
      <c r="Q246" s="11" t="s">
        <v>8296</v>
      </c>
      <c r="R246" t="s">
        <v>8301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244</v>
      </c>
      <c r="C247" s="3" t="s">
        <v>4352</v>
      </c>
      <c r="D247" s="5">
        <v>5000</v>
      </c>
      <c r="E247" s="7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5"/>
        <v>104</v>
      </c>
      <c r="P247">
        <f t="shared" si="16"/>
        <v>54.02</v>
      </c>
      <c r="Q247" s="11" t="s">
        <v>8296</v>
      </c>
      <c r="R247" t="s">
        <v>8301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245</v>
      </c>
      <c r="C248" s="3" t="s">
        <v>4353</v>
      </c>
      <c r="D248" s="5">
        <v>5000</v>
      </c>
      <c r="E248" s="7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5"/>
        <v>305</v>
      </c>
      <c r="P248">
        <f t="shared" si="16"/>
        <v>68.489999999999995</v>
      </c>
      <c r="Q248" s="11" t="s">
        <v>8296</v>
      </c>
      <c r="R248" t="s">
        <v>8301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246</v>
      </c>
      <c r="C249" s="3" t="s">
        <v>4354</v>
      </c>
      <c r="D249" s="5">
        <v>5000</v>
      </c>
      <c r="E249" s="7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5"/>
        <v>134</v>
      </c>
      <c r="P249">
        <f t="shared" si="16"/>
        <v>108.15</v>
      </c>
      <c r="Q249" s="11" t="s">
        <v>8296</v>
      </c>
      <c r="R249" t="s">
        <v>8301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247</v>
      </c>
      <c r="C250" s="3" t="s">
        <v>4355</v>
      </c>
      <c r="D250" s="5">
        <v>85000</v>
      </c>
      <c r="E250" s="7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5"/>
        <v>101</v>
      </c>
      <c r="P250">
        <f t="shared" si="16"/>
        <v>589.95000000000005</v>
      </c>
      <c r="Q250" s="11" t="s">
        <v>8296</v>
      </c>
      <c r="R250" t="s">
        <v>8301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248</v>
      </c>
      <c r="C251" s="3" t="s">
        <v>4356</v>
      </c>
      <c r="D251" s="5">
        <v>10000</v>
      </c>
      <c r="E251" s="7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5"/>
        <v>113</v>
      </c>
      <c r="P251">
        <f t="shared" si="16"/>
        <v>48.05</v>
      </c>
      <c r="Q251" s="11" t="s">
        <v>8296</v>
      </c>
      <c r="R251" t="s">
        <v>8301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249</v>
      </c>
      <c r="C252" s="3" t="s">
        <v>4357</v>
      </c>
      <c r="D252" s="5">
        <v>30000</v>
      </c>
      <c r="E252" s="7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5"/>
        <v>106</v>
      </c>
      <c r="P252">
        <f t="shared" si="16"/>
        <v>72.48</v>
      </c>
      <c r="Q252" s="11" t="s">
        <v>8296</v>
      </c>
      <c r="R252" t="s">
        <v>8301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250</v>
      </c>
      <c r="C253" s="3" t="s">
        <v>4358</v>
      </c>
      <c r="D253" s="5">
        <v>3500</v>
      </c>
      <c r="E253" s="7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5"/>
        <v>126</v>
      </c>
      <c r="P253">
        <f t="shared" si="16"/>
        <v>57.08</v>
      </c>
      <c r="Q253" s="11" t="s">
        <v>8296</v>
      </c>
      <c r="R253" t="s">
        <v>8301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251</v>
      </c>
      <c r="C254" s="3" t="s">
        <v>4359</v>
      </c>
      <c r="D254" s="5">
        <v>5000</v>
      </c>
      <c r="E254" s="7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5"/>
        <v>185</v>
      </c>
      <c r="P254">
        <f t="shared" si="16"/>
        <v>85.44</v>
      </c>
      <c r="Q254" s="11" t="s">
        <v>8296</v>
      </c>
      <c r="R254" t="s">
        <v>8301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252</v>
      </c>
      <c r="C255" s="3" t="s">
        <v>4360</v>
      </c>
      <c r="D255" s="5">
        <v>1500</v>
      </c>
      <c r="E255" s="7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5"/>
        <v>101</v>
      </c>
      <c r="P255">
        <f t="shared" si="16"/>
        <v>215.86</v>
      </c>
      <c r="Q255" s="11" t="s">
        <v>8296</v>
      </c>
      <c r="R255" t="s">
        <v>8301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253</v>
      </c>
      <c r="C256" s="3" t="s">
        <v>4361</v>
      </c>
      <c r="D256" s="5">
        <v>24000</v>
      </c>
      <c r="E256" s="7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5"/>
        <v>117</v>
      </c>
      <c r="P256">
        <f t="shared" si="16"/>
        <v>89.39</v>
      </c>
      <c r="Q256" s="11" t="s">
        <v>8296</v>
      </c>
      <c r="R256" t="s">
        <v>8301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254</v>
      </c>
      <c r="C257" s="3" t="s">
        <v>4362</v>
      </c>
      <c r="D257" s="5">
        <v>8000</v>
      </c>
      <c r="E257" s="7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5"/>
        <v>107</v>
      </c>
      <c r="P257">
        <f t="shared" si="16"/>
        <v>45.42</v>
      </c>
      <c r="Q257" s="11" t="s">
        <v>8296</v>
      </c>
      <c r="R257" t="s">
        <v>8301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255</v>
      </c>
      <c r="C258" s="3" t="s">
        <v>4363</v>
      </c>
      <c r="D258" s="5">
        <v>13000</v>
      </c>
      <c r="E258" s="7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8296</v>
      </c>
      <c r="R258" t="s">
        <v>8301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9" t="s">
        <v>256</v>
      </c>
      <c r="C259" s="3" t="s">
        <v>4364</v>
      </c>
      <c r="D259" s="5">
        <v>35000</v>
      </c>
      <c r="E259" s="7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si="20"/>
        <v>107</v>
      </c>
      <c r="P259">
        <f t="shared" si="21"/>
        <v>66.7</v>
      </c>
      <c r="Q259" s="11" t="s">
        <v>8296</v>
      </c>
      <c r="R259" t="s">
        <v>8301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9" t="s">
        <v>257</v>
      </c>
      <c r="C260" s="3" t="s">
        <v>4365</v>
      </c>
      <c r="D260" s="5">
        <v>30000</v>
      </c>
      <c r="E260" s="7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0"/>
        <v>191</v>
      </c>
      <c r="P260">
        <f t="shared" si="21"/>
        <v>83.35</v>
      </c>
      <c r="Q260" s="11" t="s">
        <v>8296</v>
      </c>
      <c r="R260" t="s">
        <v>8301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258</v>
      </c>
      <c r="C261" s="3" t="s">
        <v>4366</v>
      </c>
      <c r="D261" s="5">
        <v>75000</v>
      </c>
      <c r="E261" s="7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0"/>
        <v>132</v>
      </c>
      <c r="P261">
        <f t="shared" si="21"/>
        <v>105.05</v>
      </c>
      <c r="Q261" s="11" t="s">
        <v>8296</v>
      </c>
      <c r="R261" t="s">
        <v>8301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259</v>
      </c>
      <c r="C262" s="3" t="s">
        <v>4367</v>
      </c>
      <c r="D262" s="5">
        <v>10000</v>
      </c>
      <c r="E262" s="7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0"/>
        <v>106</v>
      </c>
      <c r="P262">
        <f t="shared" si="21"/>
        <v>120.91</v>
      </c>
      <c r="Q262" s="11" t="s">
        <v>8296</v>
      </c>
      <c r="R262" t="s">
        <v>8301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260</v>
      </c>
      <c r="C263" s="3" t="s">
        <v>4368</v>
      </c>
      <c r="D263" s="5">
        <v>20000</v>
      </c>
      <c r="E263" s="7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0"/>
        <v>107</v>
      </c>
      <c r="P263">
        <f t="shared" si="21"/>
        <v>97.64</v>
      </c>
      <c r="Q263" s="11" t="s">
        <v>8296</v>
      </c>
      <c r="R263" t="s">
        <v>8301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261</v>
      </c>
      <c r="C264" s="3" t="s">
        <v>4369</v>
      </c>
      <c r="D264" s="5">
        <v>2500</v>
      </c>
      <c r="E264" s="7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0"/>
        <v>240</v>
      </c>
      <c r="P264">
        <f t="shared" si="21"/>
        <v>41.38</v>
      </c>
      <c r="Q264" s="11" t="s">
        <v>8296</v>
      </c>
      <c r="R264" t="s">
        <v>8301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262</v>
      </c>
      <c r="C265" s="3" t="s">
        <v>4370</v>
      </c>
      <c r="D265" s="5">
        <v>25000</v>
      </c>
      <c r="E265" s="7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0"/>
        <v>118</v>
      </c>
      <c r="P265">
        <f t="shared" si="21"/>
        <v>30.65</v>
      </c>
      <c r="Q265" s="11" t="s">
        <v>8296</v>
      </c>
      <c r="R265" t="s">
        <v>8301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263</v>
      </c>
      <c r="C266" s="3" t="s">
        <v>4371</v>
      </c>
      <c r="D266" s="5">
        <v>5000</v>
      </c>
      <c r="E266" s="7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0"/>
        <v>118</v>
      </c>
      <c r="P266">
        <f t="shared" si="21"/>
        <v>64.95</v>
      </c>
      <c r="Q266" s="11" t="s">
        <v>8296</v>
      </c>
      <c r="R266" t="s">
        <v>8301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264</v>
      </c>
      <c r="C267" s="3" t="s">
        <v>4372</v>
      </c>
      <c r="D267" s="5">
        <v>5000</v>
      </c>
      <c r="E267" s="7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0"/>
        <v>111</v>
      </c>
      <c r="P267">
        <f t="shared" si="21"/>
        <v>95.78</v>
      </c>
      <c r="Q267" s="11" t="s">
        <v>8296</v>
      </c>
      <c r="R267" t="s">
        <v>8301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265</v>
      </c>
      <c r="C268" s="3" t="s">
        <v>4373</v>
      </c>
      <c r="D268" s="5">
        <v>1000</v>
      </c>
      <c r="E268" s="7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0"/>
        <v>146</v>
      </c>
      <c r="P268">
        <f t="shared" si="21"/>
        <v>40.42</v>
      </c>
      <c r="Q268" s="11" t="s">
        <v>8296</v>
      </c>
      <c r="R268" t="s">
        <v>8301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266</v>
      </c>
      <c r="C269" s="3" t="s">
        <v>4374</v>
      </c>
      <c r="D269" s="5">
        <v>9850</v>
      </c>
      <c r="E269" s="7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0"/>
        <v>132</v>
      </c>
      <c r="P269">
        <f t="shared" si="21"/>
        <v>78.58</v>
      </c>
      <c r="Q269" s="11" t="s">
        <v>8296</v>
      </c>
      <c r="R269" t="s">
        <v>8301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267</v>
      </c>
      <c r="C270" s="3" t="s">
        <v>4375</v>
      </c>
      <c r="D270" s="5">
        <v>5000</v>
      </c>
      <c r="E270" s="7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0"/>
        <v>111</v>
      </c>
      <c r="P270">
        <f t="shared" si="21"/>
        <v>50.18</v>
      </c>
      <c r="Q270" s="11" t="s">
        <v>8296</v>
      </c>
      <c r="R270" t="s">
        <v>8301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268</v>
      </c>
      <c r="C271" s="3" t="s">
        <v>4376</v>
      </c>
      <c r="D271" s="5">
        <v>100000</v>
      </c>
      <c r="E271" s="7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0"/>
        <v>147</v>
      </c>
      <c r="P271">
        <f t="shared" si="21"/>
        <v>92.25</v>
      </c>
      <c r="Q271" s="11" t="s">
        <v>8296</v>
      </c>
      <c r="R271" t="s">
        <v>8301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269</v>
      </c>
      <c r="C272" s="3" t="s">
        <v>4377</v>
      </c>
      <c r="D272" s="5">
        <v>2300</v>
      </c>
      <c r="E272" s="7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0"/>
        <v>153</v>
      </c>
      <c r="P272">
        <f t="shared" si="21"/>
        <v>57.54</v>
      </c>
      <c r="Q272" s="11" t="s">
        <v>8296</v>
      </c>
      <c r="R272" t="s">
        <v>8301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270</v>
      </c>
      <c r="C273" s="3" t="s">
        <v>4378</v>
      </c>
      <c r="D273" s="5">
        <v>30000</v>
      </c>
      <c r="E273" s="7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0"/>
        <v>105</v>
      </c>
      <c r="P273">
        <f t="shared" si="21"/>
        <v>109.42</v>
      </c>
      <c r="Q273" s="11" t="s">
        <v>8296</v>
      </c>
      <c r="R273" t="s">
        <v>8301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271</v>
      </c>
      <c r="C274" s="3" t="s">
        <v>4379</v>
      </c>
      <c r="D274" s="5">
        <v>3000</v>
      </c>
      <c r="E274" s="7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0"/>
        <v>177</v>
      </c>
      <c r="P274">
        <f t="shared" si="21"/>
        <v>81.89</v>
      </c>
      <c r="Q274" s="11" t="s">
        <v>8296</v>
      </c>
      <c r="R274" t="s">
        <v>8301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272</v>
      </c>
      <c r="C275" s="3" t="s">
        <v>4380</v>
      </c>
      <c r="D275" s="5">
        <v>5000</v>
      </c>
      <c r="E275" s="7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0"/>
        <v>108</v>
      </c>
      <c r="P275">
        <f t="shared" si="21"/>
        <v>45.67</v>
      </c>
      <c r="Q275" s="11" t="s">
        <v>8296</v>
      </c>
      <c r="R275" t="s">
        <v>8301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273</v>
      </c>
      <c r="C276" s="3" t="s">
        <v>4381</v>
      </c>
      <c r="D276" s="5">
        <v>4000</v>
      </c>
      <c r="E276" s="7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0"/>
        <v>156</v>
      </c>
      <c r="P276">
        <f t="shared" si="21"/>
        <v>55.22</v>
      </c>
      <c r="Q276" s="11" t="s">
        <v>8296</v>
      </c>
      <c r="R276" t="s">
        <v>8301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274</v>
      </c>
      <c r="C277" s="3" t="s">
        <v>4382</v>
      </c>
      <c r="D277" s="5">
        <v>20000</v>
      </c>
      <c r="E277" s="7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0"/>
        <v>108</v>
      </c>
      <c r="P277">
        <f t="shared" si="21"/>
        <v>65.3</v>
      </c>
      <c r="Q277" s="11" t="s">
        <v>8296</v>
      </c>
      <c r="R277" t="s">
        <v>8301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275</v>
      </c>
      <c r="C278" s="3" t="s">
        <v>4383</v>
      </c>
      <c r="D278" s="5">
        <v>4000</v>
      </c>
      <c r="E278" s="7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0"/>
        <v>148</v>
      </c>
      <c r="P278">
        <f t="shared" si="21"/>
        <v>95.23</v>
      </c>
      <c r="Q278" s="11" t="s">
        <v>8296</v>
      </c>
      <c r="R278" t="s">
        <v>8301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276</v>
      </c>
      <c r="C279" s="3" t="s">
        <v>4384</v>
      </c>
      <c r="D279" s="5">
        <v>65000</v>
      </c>
      <c r="E279" s="7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0"/>
        <v>110</v>
      </c>
      <c r="P279">
        <f t="shared" si="21"/>
        <v>75.44</v>
      </c>
      <c r="Q279" s="11" t="s">
        <v>8296</v>
      </c>
      <c r="R279" t="s">
        <v>8301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277</v>
      </c>
      <c r="C280" s="3" t="s">
        <v>4385</v>
      </c>
      <c r="D280" s="5">
        <v>27000</v>
      </c>
      <c r="E280" s="7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0"/>
        <v>150</v>
      </c>
      <c r="P280">
        <f t="shared" si="21"/>
        <v>97.82</v>
      </c>
      <c r="Q280" s="11" t="s">
        <v>8296</v>
      </c>
      <c r="R280" t="s">
        <v>8301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278</v>
      </c>
      <c r="C281" s="3" t="s">
        <v>4386</v>
      </c>
      <c r="D281" s="5">
        <v>17000</v>
      </c>
      <c r="E281" s="7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0"/>
        <v>157</v>
      </c>
      <c r="P281">
        <f t="shared" si="21"/>
        <v>87.69</v>
      </c>
      <c r="Q281" s="11" t="s">
        <v>8296</v>
      </c>
      <c r="R281" t="s">
        <v>8301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279</v>
      </c>
      <c r="C282" s="3" t="s">
        <v>4387</v>
      </c>
      <c r="D282" s="5">
        <v>75000</v>
      </c>
      <c r="E282" s="7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0"/>
        <v>156</v>
      </c>
      <c r="P282">
        <f t="shared" si="21"/>
        <v>54.75</v>
      </c>
      <c r="Q282" s="11" t="s">
        <v>8296</v>
      </c>
      <c r="R282" t="s">
        <v>8301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280</v>
      </c>
      <c r="C283" s="3" t="s">
        <v>4388</v>
      </c>
      <c r="D283" s="5">
        <v>5500</v>
      </c>
      <c r="E283" s="7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0"/>
        <v>121</v>
      </c>
      <c r="P283">
        <f t="shared" si="21"/>
        <v>83.95</v>
      </c>
      <c r="Q283" s="11" t="s">
        <v>8296</v>
      </c>
      <c r="R283" t="s">
        <v>8301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281</v>
      </c>
      <c r="C284" s="3" t="s">
        <v>4389</v>
      </c>
      <c r="D284" s="5">
        <v>45000</v>
      </c>
      <c r="E284" s="7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0"/>
        <v>101</v>
      </c>
      <c r="P284">
        <f t="shared" si="21"/>
        <v>254.39</v>
      </c>
      <c r="Q284" s="11" t="s">
        <v>8296</v>
      </c>
      <c r="R284" t="s">
        <v>8301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282</v>
      </c>
      <c r="C285" s="3" t="s">
        <v>4390</v>
      </c>
      <c r="D285" s="5">
        <v>18000</v>
      </c>
      <c r="E285" s="7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0"/>
        <v>114</v>
      </c>
      <c r="P285">
        <f t="shared" si="21"/>
        <v>101.83</v>
      </c>
      <c r="Q285" s="11" t="s">
        <v>8296</v>
      </c>
      <c r="R285" t="s">
        <v>8301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283</v>
      </c>
      <c r="C286" s="3" t="s">
        <v>4391</v>
      </c>
      <c r="D286" s="5">
        <v>40000</v>
      </c>
      <c r="E286" s="7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0"/>
        <v>105</v>
      </c>
      <c r="P286">
        <f t="shared" si="21"/>
        <v>55.07</v>
      </c>
      <c r="Q286" s="11" t="s">
        <v>8296</v>
      </c>
      <c r="R286" t="s">
        <v>8301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284</v>
      </c>
      <c r="C287" s="3" t="s">
        <v>4392</v>
      </c>
      <c r="D287" s="5">
        <v>14000</v>
      </c>
      <c r="E287" s="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0"/>
        <v>229</v>
      </c>
      <c r="P287">
        <f t="shared" si="21"/>
        <v>56.9</v>
      </c>
      <c r="Q287" s="11" t="s">
        <v>8296</v>
      </c>
      <c r="R287" t="s">
        <v>8301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285</v>
      </c>
      <c r="C288" s="3" t="s">
        <v>4393</v>
      </c>
      <c r="D288" s="5">
        <v>15000</v>
      </c>
      <c r="E288" s="7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0"/>
        <v>109</v>
      </c>
      <c r="P288">
        <f t="shared" si="21"/>
        <v>121.28</v>
      </c>
      <c r="Q288" s="11" t="s">
        <v>8296</v>
      </c>
      <c r="R288" t="s">
        <v>8301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286</v>
      </c>
      <c r="C289" s="3" t="s">
        <v>4394</v>
      </c>
      <c r="D289" s="5">
        <v>15000</v>
      </c>
      <c r="E289" s="7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0"/>
        <v>176</v>
      </c>
      <c r="P289">
        <f t="shared" si="21"/>
        <v>91.19</v>
      </c>
      <c r="Q289" s="11" t="s">
        <v>8296</v>
      </c>
      <c r="R289" t="s">
        <v>8301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287</v>
      </c>
      <c r="C290" s="3" t="s">
        <v>4395</v>
      </c>
      <c r="D290" s="5">
        <v>50000</v>
      </c>
      <c r="E290" s="7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0"/>
        <v>103</v>
      </c>
      <c r="P290">
        <f t="shared" si="21"/>
        <v>115.45</v>
      </c>
      <c r="Q290" s="11" t="s">
        <v>8296</v>
      </c>
      <c r="R290" t="s">
        <v>8301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288</v>
      </c>
      <c r="C291" s="3" t="s">
        <v>4396</v>
      </c>
      <c r="D291" s="5">
        <v>15000</v>
      </c>
      <c r="E291" s="7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0"/>
        <v>105</v>
      </c>
      <c r="P291">
        <f t="shared" si="21"/>
        <v>67.77</v>
      </c>
      <c r="Q291" s="11" t="s">
        <v>8296</v>
      </c>
      <c r="R291" t="s">
        <v>8301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289</v>
      </c>
      <c r="C292" s="3" t="s">
        <v>4397</v>
      </c>
      <c r="D292" s="5">
        <v>4500</v>
      </c>
      <c r="E292" s="7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0"/>
        <v>107</v>
      </c>
      <c r="P292">
        <f t="shared" si="21"/>
        <v>28.58</v>
      </c>
      <c r="Q292" s="11" t="s">
        <v>8296</v>
      </c>
      <c r="R292" t="s">
        <v>8301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290</v>
      </c>
      <c r="C293" s="3" t="s">
        <v>4398</v>
      </c>
      <c r="D293" s="5">
        <v>5000</v>
      </c>
      <c r="E293" s="7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0"/>
        <v>120</v>
      </c>
      <c r="P293">
        <f t="shared" si="21"/>
        <v>46.88</v>
      </c>
      <c r="Q293" s="11" t="s">
        <v>8296</v>
      </c>
      <c r="R293" t="s">
        <v>8301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291</v>
      </c>
      <c r="C294" s="3" t="s">
        <v>4399</v>
      </c>
      <c r="D294" s="5">
        <v>75000</v>
      </c>
      <c r="E294" s="7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0"/>
        <v>102</v>
      </c>
      <c r="P294">
        <f t="shared" si="21"/>
        <v>154.41999999999999</v>
      </c>
      <c r="Q294" s="11" t="s">
        <v>8296</v>
      </c>
      <c r="R294" t="s">
        <v>8301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292</v>
      </c>
      <c r="C295" s="3" t="s">
        <v>4400</v>
      </c>
      <c r="D295" s="5">
        <v>26000</v>
      </c>
      <c r="E295" s="7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0"/>
        <v>101</v>
      </c>
      <c r="P295">
        <f t="shared" si="21"/>
        <v>201.22</v>
      </c>
      <c r="Q295" s="11" t="s">
        <v>8296</v>
      </c>
      <c r="R295" t="s">
        <v>8301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293</v>
      </c>
      <c r="C296" s="3" t="s">
        <v>4401</v>
      </c>
      <c r="D296" s="5">
        <v>5000</v>
      </c>
      <c r="E296" s="7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0"/>
        <v>100</v>
      </c>
      <c r="P296">
        <f t="shared" si="21"/>
        <v>100</v>
      </c>
      <c r="Q296" s="11" t="s">
        <v>8296</v>
      </c>
      <c r="R296" t="s">
        <v>8301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294</v>
      </c>
      <c r="C297" s="3" t="s">
        <v>4402</v>
      </c>
      <c r="D297" s="5">
        <v>50000</v>
      </c>
      <c r="E297" s="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0"/>
        <v>133</v>
      </c>
      <c r="P297">
        <f t="shared" si="21"/>
        <v>100.08</v>
      </c>
      <c r="Q297" s="11" t="s">
        <v>8296</v>
      </c>
      <c r="R297" t="s">
        <v>8301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295</v>
      </c>
      <c r="C298" s="3" t="s">
        <v>4403</v>
      </c>
      <c r="D298" s="5">
        <v>25000</v>
      </c>
      <c r="E298" s="7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0"/>
        <v>119</v>
      </c>
      <c r="P298">
        <f t="shared" si="21"/>
        <v>230.09</v>
      </c>
      <c r="Q298" s="11" t="s">
        <v>8296</v>
      </c>
      <c r="R298" t="s">
        <v>8301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296</v>
      </c>
      <c r="C299" s="3" t="s">
        <v>4404</v>
      </c>
      <c r="D299" s="5">
        <v>20000</v>
      </c>
      <c r="E299" s="7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0"/>
        <v>101</v>
      </c>
      <c r="P299">
        <f t="shared" si="21"/>
        <v>141.75</v>
      </c>
      <c r="Q299" s="11" t="s">
        <v>8296</v>
      </c>
      <c r="R299" t="s">
        <v>8301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297</v>
      </c>
      <c r="C300" s="3" t="s">
        <v>4405</v>
      </c>
      <c r="D300" s="5">
        <v>126000</v>
      </c>
      <c r="E300" s="7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0"/>
        <v>109</v>
      </c>
      <c r="P300">
        <f t="shared" si="21"/>
        <v>56.34</v>
      </c>
      <c r="Q300" s="11" t="s">
        <v>8296</v>
      </c>
      <c r="R300" t="s">
        <v>8301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298</v>
      </c>
      <c r="C301" s="3" t="s">
        <v>4406</v>
      </c>
      <c r="D301" s="5">
        <v>10000</v>
      </c>
      <c r="E301" s="7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0"/>
        <v>179</v>
      </c>
      <c r="P301">
        <f t="shared" si="21"/>
        <v>73.34</v>
      </c>
      <c r="Q301" s="11" t="s">
        <v>8296</v>
      </c>
      <c r="R301" t="s">
        <v>8301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299</v>
      </c>
      <c r="C302" s="3" t="s">
        <v>4407</v>
      </c>
      <c r="D302" s="5">
        <v>25000</v>
      </c>
      <c r="E302" s="7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0"/>
        <v>102</v>
      </c>
      <c r="P302">
        <f t="shared" si="21"/>
        <v>85.34</v>
      </c>
      <c r="Q302" s="11" t="s">
        <v>8296</v>
      </c>
      <c r="R302" t="s">
        <v>8301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300</v>
      </c>
      <c r="C303" s="3" t="s">
        <v>4408</v>
      </c>
      <c r="D303" s="5">
        <v>13000</v>
      </c>
      <c r="E303" s="7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0"/>
        <v>119</v>
      </c>
      <c r="P303">
        <f t="shared" si="21"/>
        <v>61.5</v>
      </c>
      <c r="Q303" s="11" t="s">
        <v>8296</v>
      </c>
      <c r="R303" t="s">
        <v>8301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301</v>
      </c>
      <c r="C304" s="3" t="s">
        <v>4409</v>
      </c>
      <c r="D304" s="5">
        <v>10000</v>
      </c>
      <c r="E304" s="7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0"/>
        <v>100</v>
      </c>
      <c r="P304">
        <f t="shared" si="21"/>
        <v>93.02</v>
      </c>
      <c r="Q304" s="11" t="s">
        <v>8296</v>
      </c>
      <c r="R304" t="s">
        <v>8301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302</v>
      </c>
      <c r="C305" s="3" t="s">
        <v>4410</v>
      </c>
      <c r="D305" s="5">
        <v>3000</v>
      </c>
      <c r="E305" s="7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0"/>
        <v>137</v>
      </c>
      <c r="P305">
        <f t="shared" si="21"/>
        <v>50.29</v>
      </c>
      <c r="Q305" s="11" t="s">
        <v>8296</v>
      </c>
      <c r="R305" t="s">
        <v>8301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303</v>
      </c>
      <c r="C306" s="3" t="s">
        <v>4411</v>
      </c>
      <c r="D306" s="5">
        <v>3400</v>
      </c>
      <c r="E306" s="7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0"/>
        <v>232</v>
      </c>
      <c r="P306">
        <f t="shared" si="21"/>
        <v>106.43</v>
      </c>
      <c r="Q306" s="11" t="s">
        <v>8296</v>
      </c>
      <c r="R306" t="s">
        <v>8301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304</v>
      </c>
      <c r="C307" s="3" t="s">
        <v>4412</v>
      </c>
      <c r="D307" s="5">
        <v>7500</v>
      </c>
      <c r="E307" s="7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0"/>
        <v>130</v>
      </c>
      <c r="P307">
        <f t="shared" si="21"/>
        <v>51.72</v>
      </c>
      <c r="Q307" s="11" t="s">
        <v>8296</v>
      </c>
      <c r="R307" t="s">
        <v>8301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305</v>
      </c>
      <c r="C308" s="3" t="s">
        <v>4413</v>
      </c>
      <c r="D308" s="5">
        <v>1000</v>
      </c>
      <c r="E308" s="7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0"/>
        <v>293</v>
      </c>
      <c r="P308">
        <f t="shared" si="21"/>
        <v>36.61</v>
      </c>
      <c r="Q308" s="11" t="s">
        <v>8296</v>
      </c>
      <c r="R308" t="s">
        <v>8301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306</v>
      </c>
      <c r="C309" s="3" t="s">
        <v>4414</v>
      </c>
      <c r="D309" s="5">
        <v>22000</v>
      </c>
      <c r="E309" s="7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0"/>
        <v>111</v>
      </c>
      <c r="P309">
        <f t="shared" si="21"/>
        <v>42.52</v>
      </c>
      <c r="Q309" s="11" t="s">
        <v>8296</v>
      </c>
      <c r="R309" t="s">
        <v>8301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307</v>
      </c>
      <c r="C310" s="3" t="s">
        <v>4415</v>
      </c>
      <c r="D310" s="5">
        <v>12000</v>
      </c>
      <c r="E310" s="7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0"/>
        <v>106</v>
      </c>
      <c r="P310">
        <f t="shared" si="21"/>
        <v>62.71</v>
      </c>
      <c r="Q310" s="11" t="s">
        <v>8296</v>
      </c>
      <c r="R310" t="s">
        <v>8301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308</v>
      </c>
      <c r="C311" s="3" t="s">
        <v>4416</v>
      </c>
      <c r="D311" s="5">
        <v>18000</v>
      </c>
      <c r="E311" s="7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0"/>
        <v>119</v>
      </c>
      <c r="P311">
        <f t="shared" si="21"/>
        <v>89.96</v>
      </c>
      <c r="Q311" s="11" t="s">
        <v>8296</v>
      </c>
      <c r="R311" t="s">
        <v>8301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309</v>
      </c>
      <c r="C312" s="3" t="s">
        <v>4417</v>
      </c>
      <c r="D312" s="5">
        <v>1000</v>
      </c>
      <c r="E312" s="7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0"/>
        <v>104</v>
      </c>
      <c r="P312">
        <f t="shared" si="21"/>
        <v>28.92</v>
      </c>
      <c r="Q312" s="11" t="s">
        <v>8296</v>
      </c>
      <c r="R312" t="s">
        <v>8301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310</v>
      </c>
      <c r="C313" s="3" t="s">
        <v>4418</v>
      </c>
      <c r="D313" s="5">
        <v>20000</v>
      </c>
      <c r="E313" s="7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0"/>
        <v>104</v>
      </c>
      <c r="P313">
        <f t="shared" si="21"/>
        <v>138.80000000000001</v>
      </c>
      <c r="Q313" s="11" t="s">
        <v>8296</v>
      </c>
      <c r="R313" t="s">
        <v>8301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311</v>
      </c>
      <c r="C314" s="3" t="s">
        <v>4419</v>
      </c>
      <c r="D314" s="5">
        <v>8000</v>
      </c>
      <c r="E314" s="7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0"/>
        <v>112</v>
      </c>
      <c r="P314">
        <f t="shared" si="21"/>
        <v>61.3</v>
      </c>
      <c r="Q314" s="11" t="s">
        <v>8296</v>
      </c>
      <c r="R314" t="s">
        <v>8301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312</v>
      </c>
      <c r="C315" s="3" t="s">
        <v>4420</v>
      </c>
      <c r="D315" s="5">
        <v>17000</v>
      </c>
      <c r="E315" s="7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0"/>
        <v>105</v>
      </c>
      <c r="P315">
        <f t="shared" si="21"/>
        <v>80.2</v>
      </c>
      <c r="Q315" s="11" t="s">
        <v>8296</v>
      </c>
      <c r="R315" t="s">
        <v>8301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313</v>
      </c>
      <c r="C316" s="3" t="s">
        <v>4421</v>
      </c>
      <c r="D316" s="5">
        <v>1000</v>
      </c>
      <c r="E316" s="7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0"/>
        <v>385</v>
      </c>
      <c r="P316">
        <f t="shared" si="21"/>
        <v>32.1</v>
      </c>
      <c r="Q316" s="11" t="s">
        <v>8296</v>
      </c>
      <c r="R316" t="s">
        <v>8301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314</v>
      </c>
      <c r="C317" s="3" t="s">
        <v>4422</v>
      </c>
      <c r="D317" s="5">
        <v>25000</v>
      </c>
      <c r="E317" s="7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0"/>
        <v>101</v>
      </c>
      <c r="P317">
        <f t="shared" si="21"/>
        <v>200.89</v>
      </c>
      <c r="Q317" s="11" t="s">
        <v>8296</v>
      </c>
      <c r="R317" t="s">
        <v>8301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315</v>
      </c>
      <c r="C318" s="3" t="s">
        <v>4423</v>
      </c>
      <c r="D318" s="5">
        <v>15000</v>
      </c>
      <c r="E318" s="7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0"/>
        <v>114</v>
      </c>
      <c r="P318">
        <f t="shared" si="21"/>
        <v>108.01</v>
      </c>
      <c r="Q318" s="11" t="s">
        <v>8296</v>
      </c>
      <c r="R318" t="s">
        <v>8301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316</v>
      </c>
      <c r="C319" s="3" t="s">
        <v>4424</v>
      </c>
      <c r="D319" s="5">
        <v>30000</v>
      </c>
      <c r="E319" s="7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0"/>
        <v>101</v>
      </c>
      <c r="P319">
        <f t="shared" si="21"/>
        <v>95.7</v>
      </c>
      <c r="Q319" s="11" t="s">
        <v>8296</v>
      </c>
      <c r="R319" t="s">
        <v>8301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317</v>
      </c>
      <c r="C320" s="3" t="s">
        <v>4425</v>
      </c>
      <c r="D320" s="5">
        <v>5000</v>
      </c>
      <c r="E320" s="7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0"/>
        <v>283</v>
      </c>
      <c r="P320">
        <f t="shared" si="21"/>
        <v>49.88</v>
      </c>
      <c r="Q320" s="11" t="s">
        <v>8296</v>
      </c>
      <c r="R320" t="s">
        <v>8301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318</v>
      </c>
      <c r="C321" s="3" t="s">
        <v>4426</v>
      </c>
      <c r="D321" s="5">
        <v>5000</v>
      </c>
      <c r="E321" s="7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0"/>
        <v>113</v>
      </c>
      <c r="P321">
        <f t="shared" si="21"/>
        <v>110.47</v>
      </c>
      <c r="Q321" s="11" t="s">
        <v>8296</v>
      </c>
      <c r="R321" t="s">
        <v>8301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319</v>
      </c>
      <c r="C322" s="3" t="s">
        <v>4427</v>
      </c>
      <c r="D322" s="5">
        <v>20000</v>
      </c>
      <c r="E322" s="7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8296</v>
      </c>
      <c r="R322" t="s">
        <v>8301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9" t="s">
        <v>320</v>
      </c>
      <c r="C323" s="3" t="s">
        <v>4428</v>
      </c>
      <c r="D323" s="5">
        <v>35000</v>
      </c>
      <c r="E323" s="7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si="25"/>
        <v>103</v>
      </c>
      <c r="P323">
        <f t="shared" si="26"/>
        <v>106.62</v>
      </c>
      <c r="Q323" s="11" t="s">
        <v>8296</v>
      </c>
      <c r="R323" t="s">
        <v>8301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9" t="s">
        <v>321</v>
      </c>
      <c r="C324" s="3" t="s">
        <v>4429</v>
      </c>
      <c r="D324" s="5">
        <v>25000</v>
      </c>
      <c r="E324" s="7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25"/>
        <v>108</v>
      </c>
      <c r="P324">
        <f t="shared" si="26"/>
        <v>145.04</v>
      </c>
      <c r="Q324" s="11" t="s">
        <v>8296</v>
      </c>
      <c r="R324" t="s">
        <v>8301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322</v>
      </c>
      <c r="C325" s="3" t="s">
        <v>4430</v>
      </c>
      <c r="D325" s="5">
        <v>5400</v>
      </c>
      <c r="E325" s="7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25"/>
        <v>123</v>
      </c>
      <c r="P325">
        <f t="shared" si="26"/>
        <v>114.59</v>
      </c>
      <c r="Q325" s="11" t="s">
        <v>8296</v>
      </c>
      <c r="R325" t="s">
        <v>8301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323</v>
      </c>
      <c r="C326" s="3" t="s">
        <v>4431</v>
      </c>
      <c r="D326" s="5">
        <v>8500</v>
      </c>
      <c r="E326" s="7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25"/>
        <v>102</v>
      </c>
      <c r="P326">
        <f t="shared" si="26"/>
        <v>105.32</v>
      </c>
      <c r="Q326" s="11" t="s">
        <v>8296</v>
      </c>
      <c r="R326" t="s">
        <v>8301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324</v>
      </c>
      <c r="C327" s="3" t="s">
        <v>4432</v>
      </c>
      <c r="D327" s="5">
        <v>50000</v>
      </c>
      <c r="E327" s="7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25"/>
        <v>104</v>
      </c>
      <c r="P327">
        <f t="shared" si="26"/>
        <v>70.92</v>
      </c>
      <c r="Q327" s="11" t="s">
        <v>8296</v>
      </c>
      <c r="R327" t="s">
        <v>8301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325</v>
      </c>
      <c r="C328" s="3" t="s">
        <v>4433</v>
      </c>
      <c r="D328" s="5">
        <v>150000</v>
      </c>
      <c r="E328" s="7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25"/>
        <v>113</v>
      </c>
      <c r="P328">
        <f t="shared" si="26"/>
        <v>147.16999999999999</v>
      </c>
      <c r="Q328" s="11" t="s">
        <v>8296</v>
      </c>
      <c r="R328" t="s">
        <v>8301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326</v>
      </c>
      <c r="C329" s="3" t="s">
        <v>4434</v>
      </c>
      <c r="D329" s="5">
        <v>4000</v>
      </c>
      <c r="E329" s="7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25"/>
        <v>136</v>
      </c>
      <c r="P329">
        <f t="shared" si="26"/>
        <v>160.47</v>
      </c>
      <c r="Q329" s="11" t="s">
        <v>8296</v>
      </c>
      <c r="R329" t="s">
        <v>8301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327</v>
      </c>
      <c r="C330" s="3" t="s">
        <v>4435</v>
      </c>
      <c r="D330" s="5">
        <v>75000</v>
      </c>
      <c r="E330" s="7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25"/>
        <v>104</v>
      </c>
      <c r="P330">
        <f t="shared" si="26"/>
        <v>156.05000000000001</v>
      </c>
      <c r="Q330" s="11" t="s">
        <v>8296</v>
      </c>
      <c r="R330" t="s">
        <v>8301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328</v>
      </c>
      <c r="C331" s="3" t="s">
        <v>4436</v>
      </c>
      <c r="D331" s="5">
        <v>10000</v>
      </c>
      <c r="E331" s="7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25"/>
        <v>106</v>
      </c>
      <c r="P331">
        <f t="shared" si="26"/>
        <v>63.17</v>
      </c>
      <c r="Q331" s="11" t="s">
        <v>8296</v>
      </c>
      <c r="R331" t="s">
        <v>8301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329</v>
      </c>
      <c r="C332" s="3" t="s">
        <v>4437</v>
      </c>
      <c r="D332" s="5">
        <v>35000</v>
      </c>
      <c r="E332" s="7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25"/>
        <v>102</v>
      </c>
      <c r="P332">
        <f t="shared" si="26"/>
        <v>104.82</v>
      </c>
      <c r="Q332" s="11" t="s">
        <v>8296</v>
      </c>
      <c r="R332" t="s">
        <v>8301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330</v>
      </c>
      <c r="C333" s="3" t="s">
        <v>4438</v>
      </c>
      <c r="D333" s="5">
        <v>40000</v>
      </c>
      <c r="E333" s="7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25"/>
        <v>107</v>
      </c>
      <c r="P333">
        <f t="shared" si="26"/>
        <v>97.36</v>
      </c>
      <c r="Q333" s="11" t="s">
        <v>8296</v>
      </c>
      <c r="R333" t="s">
        <v>8301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331</v>
      </c>
      <c r="C334" s="3" t="s">
        <v>4439</v>
      </c>
      <c r="D334" s="5">
        <v>100000</v>
      </c>
      <c r="E334" s="7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25"/>
        <v>113</v>
      </c>
      <c r="P334">
        <f t="shared" si="26"/>
        <v>203.63</v>
      </c>
      <c r="Q334" s="11" t="s">
        <v>8296</v>
      </c>
      <c r="R334" t="s">
        <v>8301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332</v>
      </c>
      <c r="C335" s="3" t="s">
        <v>4440</v>
      </c>
      <c r="D335" s="5">
        <v>40000</v>
      </c>
      <c r="E335" s="7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25"/>
        <v>125</v>
      </c>
      <c r="P335">
        <f t="shared" si="26"/>
        <v>188.31</v>
      </c>
      <c r="Q335" s="11" t="s">
        <v>8296</v>
      </c>
      <c r="R335" t="s">
        <v>8301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333</v>
      </c>
      <c r="C336" s="3" t="s">
        <v>4441</v>
      </c>
      <c r="D336" s="5">
        <v>10000</v>
      </c>
      <c r="E336" s="7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25"/>
        <v>101</v>
      </c>
      <c r="P336">
        <f t="shared" si="26"/>
        <v>146.65</v>
      </c>
      <c r="Q336" s="11" t="s">
        <v>8296</v>
      </c>
      <c r="R336" t="s">
        <v>8301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334</v>
      </c>
      <c r="C337" s="3" t="s">
        <v>4442</v>
      </c>
      <c r="D337" s="5">
        <v>8500</v>
      </c>
      <c r="E337" s="7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25"/>
        <v>103</v>
      </c>
      <c r="P337">
        <f t="shared" si="26"/>
        <v>109.19</v>
      </c>
      <c r="Q337" s="11" t="s">
        <v>8296</v>
      </c>
      <c r="R337" t="s">
        <v>8301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335</v>
      </c>
      <c r="C338" s="3" t="s">
        <v>4443</v>
      </c>
      <c r="D338" s="5">
        <v>25000</v>
      </c>
      <c r="E338" s="7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25"/>
        <v>117</v>
      </c>
      <c r="P338">
        <f t="shared" si="26"/>
        <v>59.25</v>
      </c>
      <c r="Q338" s="11" t="s">
        <v>8296</v>
      </c>
      <c r="R338" t="s">
        <v>8301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336</v>
      </c>
      <c r="C339" s="3" t="s">
        <v>4444</v>
      </c>
      <c r="D339" s="5">
        <v>3000</v>
      </c>
      <c r="E339" s="7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25"/>
        <v>101</v>
      </c>
      <c r="P339">
        <f t="shared" si="26"/>
        <v>97.9</v>
      </c>
      <c r="Q339" s="11" t="s">
        <v>8296</v>
      </c>
      <c r="R339" t="s">
        <v>8301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337</v>
      </c>
      <c r="C340" s="3" t="s">
        <v>4445</v>
      </c>
      <c r="D340" s="5">
        <v>15000</v>
      </c>
      <c r="E340" s="7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25"/>
        <v>110</v>
      </c>
      <c r="P340">
        <f t="shared" si="26"/>
        <v>70</v>
      </c>
      <c r="Q340" s="11" t="s">
        <v>8296</v>
      </c>
      <c r="R340" t="s">
        <v>8301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338</v>
      </c>
      <c r="C341" s="3" t="s">
        <v>4446</v>
      </c>
      <c r="D341" s="5">
        <v>6000</v>
      </c>
      <c r="E341" s="7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25"/>
        <v>108</v>
      </c>
      <c r="P341">
        <f t="shared" si="26"/>
        <v>72.87</v>
      </c>
      <c r="Q341" s="11" t="s">
        <v>8296</v>
      </c>
      <c r="R341" t="s">
        <v>8301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339</v>
      </c>
      <c r="C342" s="3" t="s">
        <v>4447</v>
      </c>
      <c r="D342" s="5">
        <v>35000</v>
      </c>
      <c r="E342" s="7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25"/>
        <v>125</v>
      </c>
      <c r="P342">
        <f t="shared" si="26"/>
        <v>146.35</v>
      </c>
      <c r="Q342" s="11" t="s">
        <v>8296</v>
      </c>
      <c r="R342" t="s">
        <v>8301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340</v>
      </c>
      <c r="C343" s="3" t="s">
        <v>4448</v>
      </c>
      <c r="D343" s="5">
        <v>3500</v>
      </c>
      <c r="E343" s="7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25"/>
        <v>107</v>
      </c>
      <c r="P343">
        <f t="shared" si="26"/>
        <v>67.91</v>
      </c>
      <c r="Q343" s="11" t="s">
        <v>8296</v>
      </c>
      <c r="R343" t="s">
        <v>8301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341</v>
      </c>
      <c r="C344" s="3" t="s">
        <v>4449</v>
      </c>
      <c r="D344" s="5">
        <v>55000</v>
      </c>
      <c r="E344" s="7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25"/>
        <v>100</v>
      </c>
      <c r="P344">
        <f t="shared" si="26"/>
        <v>169.85</v>
      </c>
      <c r="Q344" s="11" t="s">
        <v>8296</v>
      </c>
      <c r="R344" t="s">
        <v>8301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342</v>
      </c>
      <c r="C345" s="3" t="s">
        <v>4450</v>
      </c>
      <c r="D345" s="5">
        <v>30000</v>
      </c>
      <c r="E345" s="7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25"/>
        <v>102</v>
      </c>
      <c r="P345">
        <f t="shared" si="26"/>
        <v>58.41</v>
      </c>
      <c r="Q345" s="11" t="s">
        <v>8296</v>
      </c>
      <c r="R345" t="s">
        <v>8301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343</v>
      </c>
      <c r="C346" s="3" t="s">
        <v>4451</v>
      </c>
      <c r="D346" s="5">
        <v>33500</v>
      </c>
      <c r="E346" s="7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25"/>
        <v>102</v>
      </c>
      <c r="P346">
        <f t="shared" si="26"/>
        <v>119.99</v>
      </c>
      <c r="Q346" s="11" t="s">
        <v>8296</v>
      </c>
      <c r="R346" t="s">
        <v>8301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344</v>
      </c>
      <c r="C347" s="3" t="s">
        <v>4452</v>
      </c>
      <c r="D347" s="5">
        <v>14500</v>
      </c>
      <c r="E347" s="7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25"/>
        <v>123</v>
      </c>
      <c r="P347">
        <f t="shared" si="26"/>
        <v>99.86</v>
      </c>
      <c r="Q347" s="11" t="s">
        <v>8296</v>
      </c>
      <c r="R347" t="s">
        <v>8301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345</v>
      </c>
      <c r="C348" s="3" t="s">
        <v>4453</v>
      </c>
      <c r="D348" s="5">
        <v>10000</v>
      </c>
      <c r="E348" s="7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25"/>
        <v>170</v>
      </c>
      <c r="P348">
        <f t="shared" si="26"/>
        <v>90.58</v>
      </c>
      <c r="Q348" s="11" t="s">
        <v>8296</v>
      </c>
      <c r="R348" t="s">
        <v>8301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346</v>
      </c>
      <c r="C349" s="3" t="s">
        <v>4454</v>
      </c>
      <c r="D349" s="5">
        <v>40000</v>
      </c>
      <c r="E349" s="7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25"/>
        <v>112</v>
      </c>
      <c r="P349">
        <f t="shared" si="26"/>
        <v>117.77</v>
      </c>
      <c r="Q349" s="11" t="s">
        <v>8296</v>
      </c>
      <c r="R349" t="s">
        <v>8301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347</v>
      </c>
      <c r="C350" s="3" t="s">
        <v>4455</v>
      </c>
      <c r="D350" s="5">
        <v>10000</v>
      </c>
      <c r="E350" s="7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25"/>
        <v>103</v>
      </c>
      <c r="P350">
        <f t="shared" si="26"/>
        <v>86.55</v>
      </c>
      <c r="Q350" s="11" t="s">
        <v>8296</v>
      </c>
      <c r="R350" t="s">
        <v>8301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348</v>
      </c>
      <c r="C351" s="3" t="s">
        <v>4456</v>
      </c>
      <c r="D351" s="5">
        <v>11260</v>
      </c>
      <c r="E351" s="7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25"/>
        <v>107</v>
      </c>
      <c r="P351">
        <f t="shared" si="26"/>
        <v>71.900000000000006</v>
      </c>
      <c r="Q351" s="11" t="s">
        <v>8296</v>
      </c>
      <c r="R351" t="s">
        <v>8301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349</v>
      </c>
      <c r="C352" s="3" t="s">
        <v>4457</v>
      </c>
      <c r="D352" s="5">
        <v>25000</v>
      </c>
      <c r="E352" s="7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25"/>
        <v>115</v>
      </c>
      <c r="P352">
        <f t="shared" si="26"/>
        <v>129.82</v>
      </c>
      <c r="Q352" s="11" t="s">
        <v>8296</v>
      </c>
      <c r="R352" t="s">
        <v>8301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350</v>
      </c>
      <c r="C353" s="3" t="s">
        <v>4458</v>
      </c>
      <c r="D353" s="5">
        <v>34000</v>
      </c>
      <c r="E353" s="7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25"/>
        <v>127</v>
      </c>
      <c r="P353">
        <f t="shared" si="26"/>
        <v>44.91</v>
      </c>
      <c r="Q353" s="11" t="s">
        <v>8296</v>
      </c>
      <c r="R353" t="s">
        <v>8301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351</v>
      </c>
      <c r="C354" s="3" t="s">
        <v>4459</v>
      </c>
      <c r="D354" s="5">
        <v>10000</v>
      </c>
      <c r="E354" s="7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25"/>
        <v>117</v>
      </c>
      <c r="P354">
        <f t="shared" si="26"/>
        <v>40.76</v>
      </c>
      <c r="Q354" s="11" t="s">
        <v>8296</v>
      </c>
      <c r="R354" t="s">
        <v>8301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352</v>
      </c>
      <c r="C355" s="3" t="s">
        <v>4460</v>
      </c>
      <c r="D355" s="5">
        <v>58425</v>
      </c>
      <c r="E355" s="7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25"/>
        <v>109</v>
      </c>
      <c r="P355">
        <f t="shared" si="26"/>
        <v>103.52</v>
      </c>
      <c r="Q355" s="11" t="s">
        <v>8296</v>
      </c>
      <c r="R355" t="s">
        <v>8301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353</v>
      </c>
      <c r="C356" s="3" t="s">
        <v>4461</v>
      </c>
      <c r="D356" s="5">
        <v>3500</v>
      </c>
      <c r="E356" s="7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25"/>
        <v>104</v>
      </c>
      <c r="P356">
        <f t="shared" si="26"/>
        <v>125.45</v>
      </c>
      <c r="Q356" s="11" t="s">
        <v>8296</v>
      </c>
      <c r="R356" t="s">
        <v>8301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354</v>
      </c>
      <c r="C357" s="3" t="s">
        <v>4462</v>
      </c>
      <c r="D357" s="5">
        <v>35000</v>
      </c>
      <c r="E357" s="7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25"/>
        <v>116</v>
      </c>
      <c r="P357">
        <f t="shared" si="26"/>
        <v>246.61</v>
      </c>
      <c r="Q357" s="11" t="s">
        <v>8296</v>
      </c>
      <c r="R357" t="s">
        <v>8301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355</v>
      </c>
      <c r="C358" s="3" t="s">
        <v>4463</v>
      </c>
      <c r="D358" s="5">
        <v>7500</v>
      </c>
      <c r="E358" s="7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25"/>
        <v>103</v>
      </c>
      <c r="P358">
        <f t="shared" si="26"/>
        <v>79.400000000000006</v>
      </c>
      <c r="Q358" s="11" t="s">
        <v>8296</v>
      </c>
      <c r="R358" t="s">
        <v>8301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356</v>
      </c>
      <c r="C359" s="3" t="s">
        <v>4464</v>
      </c>
      <c r="D359" s="5">
        <v>15000</v>
      </c>
      <c r="E359" s="7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25"/>
        <v>174</v>
      </c>
      <c r="P359">
        <f t="shared" si="26"/>
        <v>86.14</v>
      </c>
      <c r="Q359" s="11" t="s">
        <v>8296</v>
      </c>
      <c r="R359" t="s">
        <v>8301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357</v>
      </c>
      <c r="C360" s="3" t="s">
        <v>4465</v>
      </c>
      <c r="D360" s="5">
        <v>50000</v>
      </c>
      <c r="E360" s="7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25"/>
        <v>103</v>
      </c>
      <c r="P360">
        <f t="shared" si="26"/>
        <v>193.05</v>
      </c>
      <c r="Q360" s="11" t="s">
        <v>8296</v>
      </c>
      <c r="R360" t="s">
        <v>8301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358</v>
      </c>
      <c r="C361" s="3" t="s">
        <v>4466</v>
      </c>
      <c r="D361" s="5">
        <v>24200</v>
      </c>
      <c r="E361" s="7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25"/>
        <v>105</v>
      </c>
      <c r="P361">
        <f t="shared" si="26"/>
        <v>84.02</v>
      </c>
      <c r="Q361" s="11" t="s">
        <v>8296</v>
      </c>
      <c r="R361" t="s">
        <v>8301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359</v>
      </c>
      <c r="C362" s="3" t="s">
        <v>4467</v>
      </c>
      <c r="D362" s="5">
        <v>12000</v>
      </c>
      <c r="E362" s="7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25"/>
        <v>101</v>
      </c>
      <c r="P362">
        <f t="shared" si="26"/>
        <v>139.83000000000001</v>
      </c>
      <c r="Q362" s="11" t="s">
        <v>8296</v>
      </c>
      <c r="R362" t="s">
        <v>8301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360</v>
      </c>
      <c r="C363" s="3" t="s">
        <v>4468</v>
      </c>
      <c r="D363" s="5">
        <v>35000</v>
      </c>
      <c r="E363" s="7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25"/>
        <v>111</v>
      </c>
      <c r="P363">
        <f t="shared" si="26"/>
        <v>109.82</v>
      </c>
      <c r="Q363" s="11" t="s">
        <v>8296</v>
      </c>
      <c r="R363" t="s">
        <v>8301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361</v>
      </c>
      <c r="C364" s="3" t="s">
        <v>4469</v>
      </c>
      <c r="D364" s="5">
        <v>9665</v>
      </c>
      <c r="E364" s="7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25"/>
        <v>124</v>
      </c>
      <c r="P364">
        <f t="shared" si="26"/>
        <v>139.53</v>
      </c>
      <c r="Q364" s="11" t="s">
        <v>8296</v>
      </c>
      <c r="R364" t="s">
        <v>8301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362</v>
      </c>
      <c r="C365" s="3" t="s">
        <v>4470</v>
      </c>
      <c r="D365" s="5">
        <v>8925</v>
      </c>
      <c r="E365" s="7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25"/>
        <v>101</v>
      </c>
      <c r="P365">
        <f t="shared" si="26"/>
        <v>347.85</v>
      </c>
      <c r="Q365" s="11" t="s">
        <v>8296</v>
      </c>
      <c r="R365" t="s">
        <v>8301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363</v>
      </c>
      <c r="C366" s="3" t="s">
        <v>4471</v>
      </c>
      <c r="D366" s="5">
        <v>7000</v>
      </c>
      <c r="E366" s="7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25"/>
        <v>110</v>
      </c>
      <c r="P366">
        <f t="shared" si="26"/>
        <v>68.239999999999995</v>
      </c>
      <c r="Q366" s="11" t="s">
        <v>8296</v>
      </c>
      <c r="R366" t="s">
        <v>8301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364</v>
      </c>
      <c r="C367" s="3" t="s">
        <v>4472</v>
      </c>
      <c r="D367" s="5">
        <v>15000</v>
      </c>
      <c r="E367" s="7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25"/>
        <v>104</v>
      </c>
      <c r="P367">
        <f t="shared" si="26"/>
        <v>239.94</v>
      </c>
      <c r="Q367" s="11" t="s">
        <v>8296</v>
      </c>
      <c r="R367" t="s">
        <v>8301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365</v>
      </c>
      <c r="C368" s="3" t="s">
        <v>4473</v>
      </c>
      <c r="D368" s="5">
        <v>38000</v>
      </c>
      <c r="E368" s="7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25"/>
        <v>101</v>
      </c>
      <c r="P368">
        <f t="shared" si="26"/>
        <v>287.31</v>
      </c>
      <c r="Q368" s="11" t="s">
        <v>8296</v>
      </c>
      <c r="R368" t="s">
        <v>8301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366</v>
      </c>
      <c r="C369" s="3" t="s">
        <v>4474</v>
      </c>
      <c r="D369" s="5">
        <v>10000</v>
      </c>
      <c r="E369" s="7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25"/>
        <v>103</v>
      </c>
      <c r="P369">
        <f t="shared" si="26"/>
        <v>86.85</v>
      </c>
      <c r="Q369" s="11" t="s">
        <v>8296</v>
      </c>
      <c r="R369" t="s">
        <v>8301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367</v>
      </c>
      <c r="C370" s="3" t="s">
        <v>4475</v>
      </c>
      <c r="D370" s="5">
        <v>12500</v>
      </c>
      <c r="E370" s="7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25"/>
        <v>104</v>
      </c>
      <c r="P370">
        <f t="shared" si="26"/>
        <v>81.849999999999994</v>
      </c>
      <c r="Q370" s="11" t="s">
        <v>8296</v>
      </c>
      <c r="R370" t="s">
        <v>8301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368</v>
      </c>
      <c r="C371" s="3" t="s">
        <v>4476</v>
      </c>
      <c r="D371" s="5">
        <v>6500</v>
      </c>
      <c r="E371" s="7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25"/>
        <v>110</v>
      </c>
      <c r="P371">
        <f t="shared" si="26"/>
        <v>42.87</v>
      </c>
      <c r="Q371" s="11" t="s">
        <v>8296</v>
      </c>
      <c r="R371" t="s">
        <v>8301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369</v>
      </c>
      <c r="C372" s="3" t="s">
        <v>4477</v>
      </c>
      <c r="D372" s="5">
        <v>25000</v>
      </c>
      <c r="E372" s="7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25"/>
        <v>122</v>
      </c>
      <c r="P372">
        <f t="shared" si="26"/>
        <v>709.42</v>
      </c>
      <c r="Q372" s="11" t="s">
        <v>8296</v>
      </c>
      <c r="R372" t="s">
        <v>8301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370</v>
      </c>
      <c r="C373" s="3" t="s">
        <v>4478</v>
      </c>
      <c r="D373" s="5">
        <v>150000</v>
      </c>
      <c r="E373" s="7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25"/>
        <v>114</v>
      </c>
      <c r="P373">
        <f t="shared" si="26"/>
        <v>161.26</v>
      </c>
      <c r="Q373" s="11" t="s">
        <v>8296</v>
      </c>
      <c r="R373" t="s">
        <v>8301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371</v>
      </c>
      <c r="C374" s="3" t="s">
        <v>4479</v>
      </c>
      <c r="D374" s="5">
        <v>300</v>
      </c>
      <c r="E374" s="7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25"/>
        <v>125</v>
      </c>
      <c r="P374">
        <f t="shared" si="26"/>
        <v>41.78</v>
      </c>
      <c r="Q374" s="11" t="s">
        <v>8296</v>
      </c>
      <c r="R374" t="s">
        <v>8301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372</v>
      </c>
      <c r="C375" s="3" t="s">
        <v>4480</v>
      </c>
      <c r="D375" s="5">
        <v>7500</v>
      </c>
      <c r="E375" s="7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25"/>
        <v>107</v>
      </c>
      <c r="P375">
        <f t="shared" si="26"/>
        <v>89.89</v>
      </c>
      <c r="Q375" s="11" t="s">
        <v>8296</v>
      </c>
      <c r="R375" t="s">
        <v>8301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373</v>
      </c>
      <c r="C376" s="3" t="s">
        <v>4481</v>
      </c>
      <c r="D376" s="5">
        <v>6000</v>
      </c>
      <c r="E376" s="7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25"/>
        <v>131</v>
      </c>
      <c r="P376">
        <f t="shared" si="26"/>
        <v>45.05</v>
      </c>
      <c r="Q376" s="11" t="s">
        <v>8296</v>
      </c>
      <c r="R376" t="s">
        <v>8301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374</v>
      </c>
      <c r="C377" s="3" t="s">
        <v>4482</v>
      </c>
      <c r="D377" s="5">
        <v>500</v>
      </c>
      <c r="E377" s="7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25"/>
        <v>120</v>
      </c>
      <c r="P377">
        <f t="shared" si="26"/>
        <v>42.86</v>
      </c>
      <c r="Q377" s="11" t="s">
        <v>8296</v>
      </c>
      <c r="R377" t="s">
        <v>8301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375</v>
      </c>
      <c r="C378" s="3" t="s">
        <v>4483</v>
      </c>
      <c r="D378" s="5">
        <v>2450</v>
      </c>
      <c r="E378" s="7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25"/>
        <v>106</v>
      </c>
      <c r="P378">
        <f t="shared" si="26"/>
        <v>54.08</v>
      </c>
      <c r="Q378" s="11" t="s">
        <v>8296</v>
      </c>
      <c r="R378" t="s">
        <v>8301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376</v>
      </c>
      <c r="C379" s="3" t="s">
        <v>4484</v>
      </c>
      <c r="D379" s="5">
        <v>12000</v>
      </c>
      <c r="E379" s="7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25"/>
        <v>114</v>
      </c>
      <c r="P379">
        <f t="shared" si="26"/>
        <v>103.22</v>
      </c>
      <c r="Q379" s="11" t="s">
        <v>8296</v>
      </c>
      <c r="R379" t="s">
        <v>8301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377</v>
      </c>
      <c r="C380" s="3" t="s">
        <v>4485</v>
      </c>
      <c r="D380" s="5">
        <v>3000</v>
      </c>
      <c r="E380" s="7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25"/>
        <v>112</v>
      </c>
      <c r="P380">
        <f t="shared" si="26"/>
        <v>40.4</v>
      </c>
      <c r="Q380" s="11" t="s">
        <v>8296</v>
      </c>
      <c r="R380" t="s">
        <v>8301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378</v>
      </c>
      <c r="C381" s="3" t="s">
        <v>4486</v>
      </c>
      <c r="D381" s="5">
        <v>15000</v>
      </c>
      <c r="E381" s="7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25"/>
        <v>116</v>
      </c>
      <c r="P381">
        <f t="shared" si="26"/>
        <v>116.86</v>
      </c>
      <c r="Q381" s="11" t="s">
        <v>8296</v>
      </c>
      <c r="R381" t="s">
        <v>8301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379</v>
      </c>
      <c r="C382" s="3" t="s">
        <v>4487</v>
      </c>
      <c r="D382" s="5">
        <v>4000</v>
      </c>
      <c r="E382" s="7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25"/>
        <v>142</v>
      </c>
      <c r="P382">
        <f t="shared" si="26"/>
        <v>115.51</v>
      </c>
      <c r="Q382" s="11" t="s">
        <v>8296</v>
      </c>
      <c r="R382" t="s">
        <v>8301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380</v>
      </c>
      <c r="C383" s="3" t="s">
        <v>4488</v>
      </c>
      <c r="D383" s="5">
        <v>25000</v>
      </c>
      <c r="E383" s="7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25"/>
        <v>105</v>
      </c>
      <c r="P383">
        <f t="shared" si="26"/>
        <v>104.31</v>
      </c>
      <c r="Q383" s="11" t="s">
        <v>8296</v>
      </c>
      <c r="R383" t="s">
        <v>8301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381</v>
      </c>
      <c r="C384" s="3" t="s">
        <v>4489</v>
      </c>
      <c r="D384" s="5">
        <v>600</v>
      </c>
      <c r="E384" s="7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25"/>
        <v>256</v>
      </c>
      <c r="P384">
        <f t="shared" si="26"/>
        <v>69.77</v>
      </c>
      <c r="Q384" s="11" t="s">
        <v>8296</v>
      </c>
      <c r="R384" t="s">
        <v>8301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382</v>
      </c>
      <c r="C385" s="3" t="s">
        <v>4490</v>
      </c>
      <c r="D385" s="5">
        <v>999</v>
      </c>
      <c r="E385" s="7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25"/>
        <v>207</v>
      </c>
      <c r="P385">
        <f t="shared" si="26"/>
        <v>43.02</v>
      </c>
      <c r="Q385" s="11" t="s">
        <v>8296</v>
      </c>
      <c r="R385" t="s">
        <v>8301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383</v>
      </c>
      <c r="C386" s="3" t="s">
        <v>4491</v>
      </c>
      <c r="D386" s="5">
        <v>20000</v>
      </c>
      <c r="E386" s="7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8296</v>
      </c>
      <c r="R386" t="s">
        <v>8301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9" t="s">
        <v>384</v>
      </c>
      <c r="C387" s="3" t="s">
        <v>4492</v>
      </c>
      <c r="D387" s="5">
        <v>25000</v>
      </c>
      <c r="E387" s="7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si="30"/>
        <v>106</v>
      </c>
      <c r="P387">
        <f t="shared" si="31"/>
        <v>111.8</v>
      </c>
      <c r="Q387" s="11" t="s">
        <v>8296</v>
      </c>
      <c r="R387" t="s">
        <v>8301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9" t="s">
        <v>385</v>
      </c>
      <c r="C388" s="3" t="s">
        <v>4493</v>
      </c>
      <c r="D388" s="5">
        <v>600</v>
      </c>
      <c r="E388" s="7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0"/>
        <v>100</v>
      </c>
      <c r="P388">
        <f t="shared" si="31"/>
        <v>46.23</v>
      </c>
      <c r="Q388" s="11" t="s">
        <v>8296</v>
      </c>
      <c r="R388" t="s">
        <v>8301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386</v>
      </c>
      <c r="C389" s="3" t="s">
        <v>4494</v>
      </c>
      <c r="D389" s="5">
        <v>38000</v>
      </c>
      <c r="E389" s="7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0"/>
        <v>214</v>
      </c>
      <c r="P389">
        <f t="shared" si="31"/>
        <v>144.69</v>
      </c>
      <c r="Q389" s="11" t="s">
        <v>8296</v>
      </c>
      <c r="R389" t="s">
        <v>8301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387</v>
      </c>
      <c r="C390" s="3" t="s">
        <v>4495</v>
      </c>
      <c r="D390" s="5">
        <v>5000</v>
      </c>
      <c r="E390" s="7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0"/>
        <v>126</v>
      </c>
      <c r="P390">
        <f t="shared" si="31"/>
        <v>88.85</v>
      </c>
      <c r="Q390" s="11" t="s">
        <v>8296</v>
      </c>
      <c r="R390" t="s">
        <v>8301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388</v>
      </c>
      <c r="C391" s="3" t="s">
        <v>4496</v>
      </c>
      <c r="D391" s="5">
        <v>68000</v>
      </c>
      <c r="E391" s="7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0"/>
        <v>182</v>
      </c>
      <c r="P391">
        <f t="shared" si="31"/>
        <v>81.75</v>
      </c>
      <c r="Q391" s="11" t="s">
        <v>8296</v>
      </c>
      <c r="R391" t="s">
        <v>8301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389</v>
      </c>
      <c r="C392" s="3" t="s">
        <v>4497</v>
      </c>
      <c r="D392" s="5">
        <v>1000</v>
      </c>
      <c r="E392" s="7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0"/>
        <v>100</v>
      </c>
      <c r="P392">
        <f t="shared" si="31"/>
        <v>71.430000000000007</v>
      </c>
      <c r="Q392" s="11" t="s">
        <v>8296</v>
      </c>
      <c r="R392" t="s">
        <v>8301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390</v>
      </c>
      <c r="C393" s="3" t="s">
        <v>4498</v>
      </c>
      <c r="D393" s="5">
        <v>20000</v>
      </c>
      <c r="E393" s="7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0"/>
        <v>101</v>
      </c>
      <c r="P393">
        <f t="shared" si="31"/>
        <v>104.26</v>
      </c>
      <c r="Q393" s="11" t="s">
        <v>8296</v>
      </c>
      <c r="R393" t="s">
        <v>8301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391</v>
      </c>
      <c r="C394" s="3" t="s">
        <v>4499</v>
      </c>
      <c r="D394" s="5">
        <v>18500</v>
      </c>
      <c r="E394" s="7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0"/>
        <v>101</v>
      </c>
      <c r="P394">
        <f t="shared" si="31"/>
        <v>90.62</v>
      </c>
      <c r="Q394" s="11" t="s">
        <v>8296</v>
      </c>
      <c r="R394" t="s">
        <v>8301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392</v>
      </c>
      <c r="C395" s="3" t="s">
        <v>4500</v>
      </c>
      <c r="D395" s="5">
        <v>50000</v>
      </c>
      <c r="E395" s="7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0"/>
        <v>110</v>
      </c>
      <c r="P395">
        <f t="shared" si="31"/>
        <v>157.33000000000001</v>
      </c>
      <c r="Q395" s="11" t="s">
        <v>8296</v>
      </c>
      <c r="R395" t="s">
        <v>8301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393</v>
      </c>
      <c r="C396" s="3" t="s">
        <v>4501</v>
      </c>
      <c r="D396" s="5">
        <v>4700</v>
      </c>
      <c r="E396" s="7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0"/>
        <v>112</v>
      </c>
      <c r="P396">
        <f t="shared" si="31"/>
        <v>105.18</v>
      </c>
      <c r="Q396" s="11" t="s">
        <v>8296</v>
      </c>
      <c r="R396" t="s">
        <v>8301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394</v>
      </c>
      <c r="C397" s="3" t="s">
        <v>4502</v>
      </c>
      <c r="D397" s="5">
        <v>10000</v>
      </c>
      <c r="E397" s="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0"/>
        <v>108</v>
      </c>
      <c r="P397">
        <f t="shared" si="31"/>
        <v>58.72</v>
      </c>
      <c r="Q397" s="11" t="s">
        <v>8296</v>
      </c>
      <c r="R397" t="s">
        <v>8301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395</v>
      </c>
      <c r="C398" s="3" t="s">
        <v>4503</v>
      </c>
      <c r="D398" s="5">
        <v>15000</v>
      </c>
      <c r="E398" s="7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0"/>
        <v>107</v>
      </c>
      <c r="P398">
        <f t="shared" si="31"/>
        <v>81.63</v>
      </c>
      <c r="Q398" s="11" t="s">
        <v>8296</v>
      </c>
      <c r="R398" t="s">
        <v>8301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396</v>
      </c>
      <c r="C399" s="3" t="s">
        <v>4504</v>
      </c>
      <c r="D399" s="5">
        <v>12444</v>
      </c>
      <c r="E399" s="7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0"/>
        <v>104</v>
      </c>
      <c r="P399">
        <f t="shared" si="31"/>
        <v>56.46</v>
      </c>
      <c r="Q399" s="11" t="s">
        <v>8296</v>
      </c>
      <c r="R399" t="s">
        <v>8301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397</v>
      </c>
      <c r="C400" s="3" t="s">
        <v>4505</v>
      </c>
      <c r="D400" s="5">
        <v>7500</v>
      </c>
      <c r="E400" s="7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0"/>
        <v>125</v>
      </c>
      <c r="P400">
        <f t="shared" si="31"/>
        <v>140.1</v>
      </c>
      <c r="Q400" s="11" t="s">
        <v>8296</v>
      </c>
      <c r="R400" t="s">
        <v>8301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398</v>
      </c>
      <c r="C401" s="3" t="s">
        <v>4506</v>
      </c>
      <c r="D401" s="5">
        <v>20000</v>
      </c>
      <c r="E401" s="7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0"/>
        <v>107</v>
      </c>
      <c r="P401">
        <f t="shared" si="31"/>
        <v>224.85</v>
      </c>
      <c r="Q401" s="11" t="s">
        <v>8296</v>
      </c>
      <c r="R401" t="s">
        <v>8301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399</v>
      </c>
      <c r="C402" s="3" t="s">
        <v>4507</v>
      </c>
      <c r="D402" s="5">
        <v>10000</v>
      </c>
      <c r="E402" s="7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0"/>
        <v>112</v>
      </c>
      <c r="P402">
        <f t="shared" si="31"/>
        <v>181.13</v>
      </c>
      <c r="Q402" s="11" t="s">
        <v>8296</v>
      </c>
      <c r="R402" t="s">
        <v>8301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400</v>
      </c>
      <c r="C403" s="3" t="s">
        <v>4508</v>
      </c>
      <c r="D403" s="5">
        <v>50000</v>
      </c>
      <c r="E403" s="7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0"/>
        <v>104</v>
      </c>
      <c r="P403">
        <f t="shared" si="31"/>
        <v>711.04</v>
      </c>
      <c r="Q403" s="11" t="s">
        <v>8296</v>
      </c>
      <c r="R403" t="s">
        <v>8301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401</v>
      </c>
      <c r="C404" s="3" t="s">
        <v>4509</v>
      </c>
      <c r="D404" s="5">
        <v>2000</v>
      </c>
      <c r="E404" s="7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0"/>
        <v>142</v>
      </c>
      <c r="P404">
        <f t="shared" si="31"/>
        <v>65.88</v>
      </c>
      <c r="Q404" s="11" t="s">
        <v>8296</v>
      </c>
      <c r="R404" t="s">
        <v>8301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402</v>
      </c>
      <c r="C405" s="3" t="s">
        <v>4510</v>
      </c>
      <c r="D405" s="5">
        <v>5000</v>
      </c>
      <c r="E405" s="7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0"/>
        <v>105</v>
      </c>
      <c r="P405">
        <f t="shared" si="31"/>
        <v>75.19</v>
      </c>
      <c r="Q405" s="11" t="s">
        <v>8296</v>
      </c>
      <c r="R405" t="s">
        <v>8301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403</v>
      </c>
      <c r="C406" s="3" t="s">
        <v>4511</v>
      </c>
      <c r="D406" s="5">
        <v>35000</v>
      </c>
      <c r="E406" s="7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0"/>
        <v>103</v>
      </c>
      <c r="P406">
        <f t="shared" si="31"/>
        <v>133.13999999999999</v>
      </c>
      <c r="Q406" s="11" t="s">
        <v>8296</v>
      </c>
      <c r="R406" t="s">
        <v>8301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404</v>
      </c>
      <c r="C407" s="3" t="s">
        <v>4512</v>
      </c>
      <c r="D407" s="5">
        <v>2820</v>
      </c>
      <c r="E407" s="7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0"/>
        <v>108</v>
      </c>
      <c r="P407">
        <f t="shared" si="31"/>
        <v>55.2</v>
      </c>
      <c r="Q407" s="11" t="s">
        <v>8296</v>
      </c>
      <c r="R407" t="s">
        <v>8301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405</v>
      </c>
      <c r="C408" s="3" t="s">
        <v>4513</v>
      </c>
      <c r="D408" s="5">
        <v>2800</v>
      </c>
      <c r="E408" s="7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0"/>
        <v>108</v>
      </c>
      <c r="P408">
        <f t="shared" si="31"/>
        <v>86.16</v>
      </c>
      <c r="Q408" s="11" t="s">
        <v>8296</v>
      </c>
      <c r="R408" t="s">
        <v>8301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406</v>
      </c>
      <c r="C409" s="3" t="s">
        <v>4514</v>
      </c>
      <c r="D409" s="5">
        <v>2000</v>
      </c>
      <c r="E409" s="7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0"/>
        <v>102</v>
      </c>
      <c r="P409">
        <f t="shared" si="31"/>
        <v>92.32</v>
      </c>
      <c r="Q409" s="11" t="s">
        <v>8296</v>
      </c>
      <c r="R409" t="s">
        <v>8301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407</v>
      </c>
      <c r="C410" s="3" t="s">
        <v>4515</v>
      </c>
      <c r="D410" s="5">
        <v>6000</v>
      </c>
      <c r="E410" s="7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0"/>
        <v>101</v>
      </c>
      <c r="P410">
        <f t="shared" si="31"/>
        <v>160.16</v>
      </c>
      <c r="Q410" s="11" t="s">
        <v>8296</v>
      </c>
      <c r="R410" t="s">
        <v>8301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408</v>
      </c>
      <c r="C411" s="3" t="s">
        <v>4516</v>
      </c>
      <c r="D411" s="5">
        <v>500</v>
      </c>
      <c r="E411" s="7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0"/>
        <v>137</v>
      </c>
      <c r="P411">
        <f t="shared" si="31"/>
        <v>45.6</v>
      </c>
      <c r="Q411" s="11" t="s">
        <v>8296</v>
      </c>
      <c r="R411" t="s">
        <v>8301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409</v>
      </c>
      <c r="C412" s="3" t="s">
        <v>4517</v>
      </c>
      <c r="D412" s="5">
        <v>1000</v>
      </c>
      <c r="E412" s="7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0"/>
        <v>128</v>
      </c>
      <c r="P412">
        <f t="shared" si="31"/>
        <v>183.29</v>
      </c>
      <c r="Q412" s="11" t="s">
        <v>8296</v>
      </c>
      <c r="R412" t="s">
        <v>8301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410</v>
      </c>
      <c r="C413" s="3" t="s">
        <v>4518</v>
      </c>
      <c r="D413" s="5">
        <v>30000</v>
      </c>
      <c r="E413" s="7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0"/>
        <v>101</v>
      </c>
      <c r="P413">
        <f t="shared" si="31"/>
        <v>125.79</v>
      </c>
      <c r="Q413" s="11" t="s">
        <v>8296</v>
      </c>
      <c r="R413" t="s">
        <v>8301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411</v>
      </c>
      <c r="C414" s="3" t="s">
        <v>4519</v>
      </c>
      <c r="D414" s="5">
        <v>2500</v>
      </c>
      <c r="E414" s="7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0"/>
        <v>127</v>
      </c>
      <c r="P414">
        <f t="shared" si="31"/>
        <v>57.65</v>
      </c>
      <c r="Q414" s="11" t="s">
        <v>8296</v>
      </c>
      <c r="R414" t="s">
        <v>8301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412</v>
      </c>
      <c r="C415" s="3" t="s">
        <v>4520</v>
      </c>
      <c r="D415" s="5">
        <v>12800</v>
      </c>
      <c r="E415" s="7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0"/>
        <v>105</v>
      </c>
      <c r="P415">
        <f t="shared" si="31"/>
        <v>78.66</v>
      </c>
      <c r="Q415" s="11" t="s">
        <v>8296</v>
      </c>
      <c r="R415" t="s">
        <v>8301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413</v>
      </c>
      <c r="C416" s="3" t="s">
        <v>4521</v>
      </c>
      <c r="D416" s="5">
        <v>18500</v>
      </c>
      <c r="E416" s="7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0"/>
        <v>103</v>
      </c>
      <c r="P416">
        <f t="shared" si="31"/>
        <v>91.48</v>
      </c>
      <c r="Q416" s="11" t="s">
        <v>8296</v>
      </c>
      <c r="R416" t="s">
        <v>8301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414</v>
      </c>
      <c r="C417" s="3" t="s">
        <v>4522</v>
      </c>
      <c r="D417" s="5">
        <v>1400</v>
      </c>
      <c r="E417" s="7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0"/>
        <v>102</v>
      </c>
      <c r="P417">
        <f t="shared" si="31"/>
        <v>68.099999999999994</v>
      </c>
      <c r="Q417" s="11" t="s">
        <v>8296</v>
      </c>
      <c r="R417" t="s">
        <v>8301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415</v>
      </c>
      <c r="C418" s="3" t="s">
        <v>4523</v>
      </c>
      <c r="D418" s="5">
        <v>1000</v>
      </c>
      <c r="E418" s="7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0"/>
        <v>120</v>
      </c>
      <c r="P418">
        <f t="shared" si="31"/>
        <v>48.09</v>
      </c>
      <c r="Q418" s="11" t="s">
        <v>8296</v>
      </c>
      <c r="R418" t="s">
        <v>8301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416</v>
      </c>
      <c r="C419" s="3" t="s">
        <v>4524</v>
      </c>
      <c r="D419" s="5">
        <v>10500</v>
      </c>
      <c r="E419" s="7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0"/>
        <v>100</v>
      </c>
      <c r="P419">
        <f t="shared" si="31"/>
        <v>202.42</v>
      </c>
      <c r="Q419" s="11" t="s">
        <v>8296</v>
      </c>
      <c r="R419" t="s">
        <v>8301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417</v>
      </c>
      <c r="C420" s="3" t="s">
        <v>4525</v>
      </c>
      <c r="D420" s="5">
        <v>22400</v>
      </c>
      <c r="E420" s="7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0"/>
        <v>101</v>
      </c>
      <c r="P420">
        <f t="shared" si="31"/>
        <v>216.75</v>
      </c>
      <c r="Q420" s="11" t="s">
        <v>8296</v>
      </c>
      <c r="R420" t="s">
        <v>8301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418</v>
      </c>
      <c r="C421" s="3" t="s">
        <v>4526</v>
      </c>
      <c r="D421" s="5">
        <v>8000</v>
      </c>
      <c r="E421" s="7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0"/>
        <v>100</v>
      </c>
      <c r="P421">
        <f t="shared" si="31"/>
        <v>110.07</v>
      </c>
      <c r="Q421" s="11" t="s">
        <v>8296</v>
      </c>
      <c r="R421" t="s">
        <v>8301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419</v>
      </c>
      <c r="C422" s="3" t="s">
        <v>4527</v>
      </c>
      <c r="D422" s="5">
        <v>3300</v>
      </c>
      <c r="E422" s="7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0"/>
        <v>0</v>
      </c>
      <c r="P422">
        <f t="shared" si="31"/>
        <v>4.83</v>
      </c>
      <c r="Q422" s="11" t="s">
        <v>8296</v>
      </c>
      <c r="R422" t="s">
        <v>8302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420</v>
      </c>
      <c r="C423" s="3" t="s">
        <v>4528</v>
      </c>
      <c r="D423" s="5">
        <v>15000</v>
      </c>
      <c r="E423" s="7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0"/>
        <v>2</v>
      </c>
      <c r="P423">
        <f t="shared" si="31"/>
        <v>50.17</v>
      </c>
      <c r="Q423" s="11" t="s">
        <v>8296</v>
      </c>
      <c r="R423" t="s">
        <v>8302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421</v>
      </c>
      <c r="C424" s="3" t="s">
        <v>4529</v>
      </c>
      <c r="D424" s="5">
        <v>40000</v>
      </c>
      <c r="E424" s="7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0"/>
        <v>1</v>
      </c>
      <c r="P424">
        <f t="shared" si="31"/>
        <v>35.83</v>
      </c>
      <c r="Q424" s="11" t="s">
        <v>8296</v>
      </c>
      <c r="R424" t="s">
        <v>8302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422</v>
      </c>
      <c r="C425" s="3" t="s">
        <v>4530</v>
      </c>
      <c r="D425" s="5">
        <v>20000</v>
      </c>
      <c r="E425" s="7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0"/>
        <v>1</v>
      </c>
      <c r="P425">
        <f t="shared" si="31"/>
        <v>11.77</v>
      </c>
      <c r="Q425" s="11" t="s">
        <v>8296</v>
      </c>
      <c r="R425" t="s">
        <v>8302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423</v>
      </c>
      <c r="C426" s="3" t="s">
        <v>4531</v>
      </c>
      <c r="D426" s="5">
        <v>3000</v>
      </c>
      <c r="E426" s="7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0"/>
        <v>7</v>
      </c>
      <c r="P426">
        <f t="shared" si="31"/>
        <v>40.78</v>
      </c>
      <c r="Q426" s="11" t="s">
        <v>8296</v>
      </c>
      <c r="R426" t="s">
        <v>8302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424</v>
      </c>
      <c r="C427" s="3" t="s">
        <v>4532</v>
      </c>
      <c r="D427" s="5">
        <v>50000</v>
      </c>
      <c r="E427" s="7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0"/>
        <v>0</v>
      </c>
      <c r="P427">
        <f t="shared" si="31"/>
        <v>3</v>
      </c>
      <c r="Q427" s="11" t="s">
        <v>8296</v>
      </c>
      <c r="R427" t="s">
        <v>8302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425</v>
      </c>
      <c r="C428" s="3" t="s">
        <v>4533</v>
      </c>
      <c r="D428" s="5">
        <v>10000</v>
      </c>
      <c r="E428" s="7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0"/>
        <v>1</v>
      </c>
      <c r="P428">
        <f t="shared" si="31"/>
        <v>16.63</v>
      </c>
      <c r="Q428" s="11" t="s">
        <v>8296</v>
      </c>
      <c r="R428" t="s">
        <v>8302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426</v>
      </c>
      <c r="C429" s="3" t="s">
        <v>4534</v>
      </c>
      <c r="D429" s="5">
        <v>6500</v>
      </c>
      <c r="E429" s="7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0"/>
        <v>0</v>
      </c>
      <c r="P429">
        <f t="shared" si="31"/>
        <v>0</v>
      </c>
      <c r="Q429" s="11" t="s">
        <v>8296</v>
      </c>
      <c r="R429" t="s">
        <v>8302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427</v>
      </c>
      <c r="C430" s="3" t="s">
        <v>4535</v>
      </c>
      <c r="D430" s="5">
        <v>12000</v>
      </c>
      <c r="E430" s="7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0"/>
        <v>6</v>
      </c>
      <c r="P430">
        <f t="shared" si="31"/>
        <v>52</v>
      </c>
      <c r="Q430" s="11" t="s">
        <v>8296</v>
      </c>
      <c r="R430" t="s">
        <v>8302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428</v>
      </c>
      <c r="C431" s="3" t="s">
        <v>4536</v>
      </c>
      <c r="D431" s="5">
        <v>5000</v>
      </c>
      <c r="E431" s="7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0"/>
        <v>0</v>
      </c>
      <c r="P431">
        <f t="shared" si="31"/>
        <v>0</v>
      </c>
      <c r="Q431" s="11" t="s">
        <v>8296</v>
      </c>
      <c r="R431" t="s">
        <v>8302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429</v>
      </c>
      <c r="C432" s="3" t="s">
        <v>4537</v>
      </c>
      <c r="D432" s="5">
        <v>1000</v>
      </c>
      <c r="E432" s="7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0"/>
        <v>2</v>
      </c>
      <c r="P432">
        <f t="shared" si="31"/>
        <v>4.8</v>
      </c>
      <c r="Q432" s="11" t="s">
        <v>8296</v>
      </c>
      <c r="R432" t="s">
        <v>8302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430</v>
      </c>
      <c r="C433" s="3" t="s">
        <v>4538</v>
      </c>
      <c r="D433" s="5">
        <v>3000</v>
      </c>
      <c r="E433" s="7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0"/>
        <v>14</v>
      </c>
      <c r="P433">
        <f t="shared" si="31"/>
        <v>51.88</v>
      </c>
      <c r="Q433" s="11" t="s">
        <v>8296</v>
      </c>
      <c r="R433" t="s">
        <v>8302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431</v>
      </c>
      <c r="C434" s="3" t="s">
        <v>4539</v>
      </c>
      <c r="D434" s="5">
        <v>6000</v>
      </c>
      <c r="E434" s="7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0"/>
        <v>10</v>
      </c>
      <c r="P434">
        <f t="shared" si="31"/>
        <v>71.25</v>
      </c>
      <c r="Q434" s="11" t="s">
        <v>8296</v>
      </c>
      <c r="R434" t="s">
        <v>8302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432</v>
      </c>
      <c r="C435" s="3" t="s">
        <v>4540</v>
      </c>
      <c r="D435" s="5">
        <v>3000</v>
      </c>
      <c r="E435" s="7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0"/>
        <v>0</v>
      </c>
      <c r="P435">
        <f t="shared" si="31"/>
        <v>0</v>
      </c>
      <c r="Q435" s="11" t="s">
        <v>8296</v>
      </c>
      <c r="R435" t="s">
        <v>8302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433</v>
      </c>
      <c r="C436" s="3" t="s">
        <v>4541</v>
      </c>
      <c r="D436" s="5">
        <v>2500</v>
      </c>
      <c r="E436" s="7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0"/>
        <v>5</v>
      </c>
      <c r="P436">
        <f t="shared" si="31"/>
        <v>62.5</v>
      </c>
      <c r="Q436" s="11" t="s">
        <v>8296</v>
      </c>
      <c r="R436" t="s">
        <v>8302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434</v>
      </c>
      <c r="C437" s="3" t="s">
        <v>4542</v>
      </c>
      <c r="D437" s="5">
        <v>110000</v>
      </c>
      <c r="E437" s="7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0"/>
        <v>0</v>
      </c>
      <c r="P437">
        <f t="shared" si="31"/>
        <v>1</v>
      </c>
      <c r="Q437" s="11" t="s">
        <v>8296</v>
      </c>
      <c r="R437" t="s">
        <v>8302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435</v>
      </c>
      <c r="C438" s="3" t="s">
        <v>4543</v>
      </c>
      <c r="D438" s="5">
        <v>1000</v>
      </c>
      <c r="E438" s="7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0"/>
        <v>0</v>
      </c>
      <c r="P438">
        <f t="shared" si="31"/>
        <v>0</v>
      </c>
      <c r="Q438" s="11" t="s">
        <v>8296</v>
      </c>
      <c r="R438" t="s">
        <v>8302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436</v>
      </c>
      <c r="C439" s="3" t="s">
        <v>4544</v>
      </c>
      <c r="D439" s="5">
        <v>7000</v>
      </c>
      <c r="E439" s="7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0"/>
        <v>0</v>
      </c>
      <c r="P439">
        <f t="shared" si="31"/>
        <v>0</v>
      </c>
      <c r="Q439" s="11" t="s">
        <v>8296</v>
      </c>
      <c r="R439" t="s">
        <v>8302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437</v>
      </c>
      <c r="C440" s="3" t="s">
        <v>4545</v>
      </c>
      <c r="D440" s="5">
        <v>20000</v>
      </c>
      <c r="E440" s="7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0"/>
        <v>9</v>
      </c>
      <c r="P440">
        <f t="shared" si="31"/>
        <v>170.55</v>
      </c>
      <c r="Q440" s="11" t="s">
        <v>8296</v>
      </c>
      <c r="R440" t="s">
        <v>8302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438</v>
      </c>
      <c r="C441" s="3" t="s">
        <v>4546</v>
      </c>
      <c r="D441" s="5">
        <v>450</v>
      </c>
      <c r="E441" s="7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0"/>
        <v>0</v>
      </c>
      <c r="P441">
        <f t="shared" si="31"/>
        <v>0</v>
      </c>
      <c r="Q441" s="11" t="s">
        <v>8296</v>
      </c>
      <c r="R441" t="s">
        <v>8302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439</v>
      </c>
      <c r="C442" s="3" t="s">
        <v>4547</v>
      </c>
      <c r="D442" s="5">
        <v>5000</v>
      </c>
      <c r="E442" s="7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0"/>
        <v>0</v>
      </c>
      <c r="P442">
        <f t="shared" si="31"/>
        <v>5</v>
      </c>
      <c r="Q442" s="11" t="s">
        <v>8296</v>
      </c>
      <c r="R442" t="s">
        <v>8302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440</v>
      </c>
      <c r="C443" s="3" t="s">
        <v>4548</v>
      </c>
      <c r="D443" s="5">
        <v>400</v>
      </c>
      <c r="E443" s="7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0"/>
        <v>0</v>
      </c>
      <c r="P443">
        <f t="shared" si="31"/>
        <v>0</v>
      </c>
      <c r="Q443" s="11" t="s">
        <v>8296</v>
      </c>
      <c r="R443" t="s">
        <v>8302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441</v>
      </c>
      <c r="C444" s="3" t="s">
        <v>4549</v>
      </c>
      <c r="D444" s="5">
        <v>17000</v>
      </c>
      <c r="E444" s="7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0"/>
        <v>39</v>
      </c>
      <c r="P444">
        <f t="shared" si="31"/>
        <v>393.59</v>
      </c>
      <c r="Q444" s="11" t="s">
        <v>8296</v>
      </c>
      <c r="R444" t="s">
        <v>8302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442</v>
      </c>
      <c r="C445" s="3" t="s">
        <v>4550</v>
      </c>
      <c r="D445" s="5">
        <v>10000</v>
      </c>
      <c r="E445" s="7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0"/>
        <v>0</v>
      </c>
      <c r="P445">
        <f t="shared" si="31"/>
        <v>5</v>
      </c>
      <c r="Q445" s="11" t="s">
        <v>8296</v>
      </c>
      <c r="R445" t="s">
        <v>8302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443</v>
      </c>
      <c r="C446" s="3" t="s">
        <v>4551</v>
      </c>
      <c r="D446" s="5">
        <v>1000</v>
      </c>
      <c r="E446" s="7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0"/>
        <v>5</v>
      </c>
      <c r="P446">
        <f t="shared" si="31"/>
        <v>50</v>
      </c>
      <c r="Q446" s="11" t="s">
        <v>8296</v>
      </c>
      <c r="R446" t="s">
        <v>8302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444</v>
      </c>
      <c r="C447" s="3" t="s">
        <v>4552</v>
      </c>
      <c r="D447" s="5">
        <v>60000</v>
      </c>
      <c r="E447" s="7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0"/>
        <v>0</v>
      </c>
      <c r="P447">
        <f t="shared" si="31"/>
        <v>1</v>
      </c>
      <c r="Q447" s="11" t="s">
        <v>8296</v>
      </c>
      <c r="R447" t="s">
        <v>8302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445</v>
      </c>
      <c r="C448" s="3" t="s">
        <v>4553</v>
      </c>
      <c r="D448" s="5">
        <v>10500</v>
      </c>
      <c r="E448" s="7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0"/>
        <v>7</v>
      </c>
      <c r="P448">
        <f t="shared" si="31"/>
        <v>47.88</v>
      </c>
      <c r="Q448" s="11" t="s">
        <v>8296</v>
      </c>
      <c r="R448" t="s">
        <v>8302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446</v>
      </c>
      <c r="C449" s="3" t="s">
        <v>4554</v>
      </c>
      <c r="D449" s="5">
        <v>30000</v>
      </c>
      <c r="E449" s="7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0"/>
        <v>0</v>
      </c>
      <c r="P449">
        <f t="shared" si="31"/>
        <v>5</v>
      </c>
      <c r="Q449" s="11" t="s">
        <v>8296</v>
      </c>
      <c r="R449" t="s">
        <v>8302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447</v>
      </c>
      <c r="C450" s="3" t="s">
        <v>4555</v>
      </c>
      <c r="D450" s="5">
        <v>2500</v>
      </c>
      <c r="E450" s="7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8296</v>
      </c>
      <c r="R450" t="s">
        <v>8302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9" t="s">
        <v>448</v>
      </c>
      <c r="C451" s="3" t="s">
        <v>4556</v>
      </c>
      <c r="D451" s="5">
        <v>2000</v>
      </c>
      <c r="E451" s="7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si="35"/>
        <v>2</v>
      </c>
      <c r="P451">
        <f t="shared" si="36"/>
        <v>9</v>
      </c>
      <c r="Q451" s="11" t="s">
        <v>8296</v>
      </c>
      <c r="R451" t="s">
        <v>8302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9" t="s">
        <v>449</v>
      </c>
      <c r="C452" s="3" t="s">
        <v>4557</v>
      </c>
      <c r="D452" s="5">
        <v>50000</v>
      </c>
      <c r="E452" s="7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35"/>
        <v>1</v>
      </c>
      <c r="P452">
        <f t="shared" si="36"/>
        <v>56.57</v>
      </c>
      <c r="Q452" s="11" t="s">
        <v>8296</v>
      </c>
      <c r="R452" t="s">
        <v>8302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450</v>
      </c>
      <c r="C453" s="3" t="s">
        <v>4558</v>
      </c>
      <c r="D453" s="5">
        <v>20000</v>
      </c>
      <c r="E453" s="7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35"/>
        <v>0</v>
      </c>
      <c r="P453">
        <f t="shared" si="36"/>
        <v>0</v>
      </c>
      <c r="Q453" s="11" t="s">
        <v>8296</v>
      </c>
      <c r="R453" t="s">
        <v>8302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451</v>
      </c>
      <c r="C454" s="3" t="s">
        <v>4559</v>
      </c>
      <c r="D454" s="5">
        <v>750</v>
      </c>
      <c r="E454" s="7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35"/>
        <v>64</v>
      </c>
      <c r="P454">
        <f t="shared" si="36"/>
        <v>40</v>
      </c>
      <c r="Q454" s="11" t="s">
        <v>8296</v>
      </c>
      <c r="R454" t="s">
        <v>8302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452</v>
      </c>
      <c r="C455" s="3" t="s">
        <v>4560</v>
      </c>
      <c r="D455" s="5">
        <v>94875</v>
      </c>
      <c r="E455" s="7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35"/>
        <v>0</v>
      </c>
      <c r="P455">
        <f t="shared" si="36"/>
        <v>13</v>
      </c>
      <c r="Q455" s="11" t="s">
        <v>8296</v>
      </c>
      <c r="R455" t="s">
        <v>8302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453</v>
      </c>
      <c r="C456" s="3" t="s">
        <v>4561</v>
      </c>
      <c r="D456" s="5">
        <v>10000</v>
      </c>
      <c r="E456" s="7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35"/>
        <v>1</v>
      </c>
      <c r="P456">
        <f t="shared" si="36"/>
        <v>16.399999999999999</v>
      </c>
      <c r="Q456" s="11" t="s">
        <v>8296</v>
      </c>
      <c r="R456" t="s">
        <v>8302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454</v>
      </c>
      <c r="C457" s="3" t="s">
        <v>4562</v>
      </c>
      <c r="D457" s="5">
        <v>65000</v>
      </c>
      <c r="E457" s="7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35"/>
        <v>0</v>
      </c>
      <c r="P457">
        <f t="shared" si="36"/>
        <v>22.5</v>
      </c>
      <c r="Q457" s="11" t="s">
        <v>8296</v>
      </c>
      <c r="R457" t="s">
        <v>8302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455</v>
      </c>
      <c r="C458" s="3" t="s">
        <v>4563</v>
      </c>
      <c r="D458" s="5">
        <v>8888</v>
      </c>
      <c r="E458" s="7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35"/>
        <v>1</v>
      </c>
      <c r="P458">
        <f t="shared" si="36"/>
        <v>20.329999999999998</v>
      </c>
      <c r="Q458" s="11" t="s">
        <v>8296</v>
      </c>
      <c r="R458" t="s">
        <v>8302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456</v>
      </c>
      <c r="C459" s="3" t="s">
        <v>4564</v>
      </c>
      <c r="D459" s="5">
        <v>20000</v>
      </c>
      <c r="E459" s="7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35"/>
        <v>0</v>
      </c>
      <c r="P459">
        <f t="shared" si="36"/>
        <v>0</v>
      </c>
      <c r="Q459" s="11" t="s">
        <v>8296</v>
      </c>
      <c r="R459" t="s">
        <v>8302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457</v>
      </c>
      <c r="C460" s="3" t="s">
        <v>4565</v>
      </c>
      <c r="D460" s="5">
        <v>10000</v>
      </c>
      <c r="E460" s="7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35"/>
        <v>8</v>
      </c>
      <c r="P460">
        <f t="shared" si="36"/>
        <v>16.760000000000002</v>
      </c>
      <c r="Q460" s="11" t="s">
        <v>8296</v>
      </c>
      <c r="R460" t="s">
        <v>8302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458</v>
      </c>
      <c r="C461" s="3" t="s">
        <v>4566</v>
      </c>
      <c r="D461" s="5">
        <v>39000</v>
      </c>
      <c r="E461" s="7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35"/>
        <v>0</v>
      </c>
      <c r="P461">
        <f t="shared" si="36"/>
        <v>25</v>
      </c>
      <c r="Q461" s="11" t="s">
        <v>8296</v>
      </c>
      <c r="R461" t="s">
        <v>8302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459</v>
      </c>
      <c r="C462" s="3" t="s">
        <v>4567</v>
      </c>
      <c r="D462" s="5">
        <v>8500</v>
      </c>
      <c r="E462" s="7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35"/>
        <v>0</v>
      </c>
      <c r="P462">
        <f t="shared" si="36"/>
        <v>12.5</v>
      </c>
      <c r="Q462" s="11" t="s">
        <v>8296</v>
      </c>
      <c r="R462" t="s">
        <v>8302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460</v>
      </c>
      <c r="C463" s="3" t="s">
        <v>4568</v>
      </c>
      <c r="D463" s="5">
        <v>550</v>
      </c>
      <c r="E463" s="7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35"/>
        <v>0</v>
      </c>
      <c r="P463">
        <f t="shared" si="36"/>
        <v>0</v>
      </c>
      <c r="Q463" s="11" t="s">
        <v>8296</v>
      </c>
      <c r="R463" t="s">
        <v>8302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461</v>
      </c>
      <c r="C464" s="3" t="s">
        <v>4569</v>
      </c>
      <c r="D464" s="5">
        <v>100000</v>
      </c>
      <c r="E464" s="7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35"/>
        <v>0</v>
      </c>
      <c r="P464">
        <f t="shared" si="36"/>
        <v>0</v>
      </c>
      <c r="Q464" s="11" t="s">
        <v>8296</v>
      </c>
      <c r="R464" t="s">
        <v>8302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462</v>
      </c>
      <c r="C465" s="3" t="s">
        <v>4570</v>
      </c>
      <c r="D465" s="5">
        <v>55000</v>
      </c>
      <c r="E465" s="7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35"/>
        <v>2</v>
      </c>
      <c r="P465">
        <f t="shared" si="36"/>
        <v>113.64</v>
      </c>
      <c r="Q465" s="11" t="s">
        <v>8296</v>
      </c>
      <c r="R465" t="s">
        <v>8302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463</v>
      </c>
      <c r="C466" s="3" t="s">
        <v>4571</v>
      </c>
      <c r="D466" s="5">
        <v>1010</v>
      </c>
      <c r="E466" s="7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35"/>
        <v>0</v>
      </c>
      <c r="P466">
        <f t="shared" si="36"/>
        <v>1</v>
      </c>
      <c r="Q466" s="11" t="s">
        <v>8296</v>
      </c>
      <c r="R466" t="s">
        <v>8302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464</v>
      </c>
      <c r="C467" s="3" t="s">
        <v>4572</v>
      </c>
      <c r="D467" s="5">
        <v>512</v>
      </c>
      <c r="E467" s="7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35"/>
        <v>27</v>
      </c>
      <c r="P467">
        <f t="shared" si="36"/>
        <v>17.25</v>
      </c>
      <c r="Q467" s="11" t="s">
        <v>8296</v>
      </c>
      <c r="R467" t="s">
        <v>8302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465</v>
      </c>
      <c r="C468" s="3" t="s">
        <v>4573</v>
      </c>
      <c r="D468" s="5">
        <v>10000</v>
      </c>
      <c r="E468" s="7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35"/>
        <v>1</v>
      </c>
      <c r="P468">
        <f t="shared" si="36"/>
        <v>15.2</v>
      </c>
      <c r="Q468" s="11" t="s">
        <v>8296</v>
      </c>
      <c r="R468" t="s">
        <v>8302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466</v>
      </c>
      <c r="C469" s="3" t="s">
        <v>4574</v>
      </c>
      <c r="D469" s="5">
        <v>20000</v>
      </c>
      <c r="E469" s="7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35"/>
        <v>22</v>
      </c>
      <c r="P469">
        <f t="shared" si="36"/>
        <v>110.64</v>
      </c>
      <c r="Q469" s="11" t="s">
        <v>8296</v>
      </c>
      <c r="R469" t="s">
        <v>8302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467</v>
      </c>
      <c r="C470" s="3" t="s">
        <v>4575</v>
      </c>
      <c r="D470" s="5">
        <v>7500</v>
      </c>
      <c r="E470" s="7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35"/>
        <v>0</v>
      </c>
      <c r="P470">
        <f t="shared" si="36"/>
        <v>0</v>
      </c>
      <c r="Q470" s="11" t="s">
        <v>8296</v>
      </c>
      <c r="R470" t="s">
        <v>8302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468</v>
      </c>
      <c r="C471" s="3" t="s">
        <v>4576</v>
      </c>
      <c r="D471" s="5">
        <v>6000</v>
      </c>
      <c r="E471" s="7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35"/>
        <v>0</v>
      </c>
      <c r="P471">
        <f t="shared" si="36"/>
        <v>0</v>
      </c>
      <c r="Q471" s="11" t="s">
        <v>8296</v>
      </c>
      <c r="R471" t="s">
        <v>8302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469</v>
      </c>
      <c r="C472" s="3" t="s">
        <v>4577</v>
      </c>
      <c r="D472" s="5">
        <v>5000</v>
      </c>
      <c r="E472" s="7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35"/>
        <v>1</v>
      </c>
      <c r="P472">
        <f t="shared" si="36"/>
        <v>25.5</v>
      </c>
      <c r="Q472" s="11" t="s">
        <v>8296</v>
      </c>
      <c r="R472" t="s">
        <v>8302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470</v>
      </c>
      <c r="C473" s="3" t="s">
        <v>4578</v>
      </c>
      <c r="D473" s="5">
        <v>55000</v>
      </c>
      <c r="E473" s="7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35"/>
        <v>12</v>
      </c>
      <c r="P473">
        <f t="shared" si="36"/>
        <v>38.479999999999997</v>
      </c>
      <c r="Q473" s="11" t="s">
        <v>8296</v>
      </c>
      <c r="R473" t="s">
        <v>8302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471</v>
      </c>
      <c r="C474" s="3" t="s">
        <v>4579</v>
      </c>
      <c r="D474" s="5">
        <v>800</v>
      </c>
      <c r="E474" s="7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35"/>
        <v>18</v>
      </c>
      <c r="P474">
        <f t="shared" si="36"/>
        <v>28.2</v>
      </c>
      <c r="Q474" s="11" t="s">
        <v>8296</v>
      </c>
      <c r="R474" t="s">
        <v>8302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472</v>
      </c>
      <c r="C475" s="3" t="s">
        <v>4580</v>
      </c>
      <c r="D475" s="5">
        <v>30000</v>
      </c>
      <c r="E475" s="7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35"/>
        <v>3</v>
      </c>
      <c r="P475">
        <f t="shared" si="36"/>
        <v>61.5</v>
      </c>
      <c r="Q475" s="11" t="s">
        <v>8296</v>
      </c>
      <c r="R475" t="s">
        <v>8302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473</v>
      </c>
      <c r="C476" s="3" t="s">
        <v>4581</v>
      </c>
      <c r="D476" s="5">
        <v>3300</v>
      </c>
      <c r="E476" s="7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35"/>
        <v>0</v>
      </c>
      <c r="P476">
        <f t="shared" si="36"/>
        <v>1</v>
      </c>
      <c r="Q476" s="11" t="s">
        <v>8296</v>
      </c>
      <c r="R476" t="s">
        <v>8302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474</v>
      </c>
      <c r="C477" s="3" t="s">
        <v>4582</v>
      </c>
      <c r="D477" s="5">
        <v>2000</v>
      </c>
      <c r="E477" s="7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35"/>
        <v>0</v>
      </c>
      <c r="P477">
        <f t="shared" si="36"/>
        <v>0</v>
      </c>
      <c r="Q477" s="11" t="s">
        <v>8296</v>
      </c>
      <c r="R477" t="s">
        <v>8302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475</v>
      </c>
      <c r="C478" s="3" t="s">
        <v>4583</v>
      </c>
      <c r="D478" s="5">
        <v>220000</v>
      </c>
      <c r="E478" s="7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35"/>
        <v>2</v>
      </c>
      <c r="P478">
        <f t="shared" si="36"/>
        <v>39.57</v>
      </c>
      <c r="Q478" s="11" t="s">
        <v>8296</v>
      </c>
      <c r="R478" t="s">
        <v>8302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476</v>
      </c>
      <c r="C479" s="3" t="s">
        <v>4584</v>
      </c>
      <c r="D479" s="5">
        <v>1500</v>
      </c>
      <c r="E479" s="7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35"/>
        <v>0</v>
      </c>
      <c r="P479">
        <f t="shared" si="36"/>
        <v>0</v>
      </c>
      <c r="Q479" s="11" t="s">
        <v>8296</v>
      </c>
      <c r="R479" t="s">
        <v>8302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477</v>
      </c>
      <c r="C480" s="3" t="s">
        <v>4585</v>
      </c>
      <c r="D480" s="5">
        <v>10000</v>
      </c>
      <c r="E480" s="7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35"/>
        <v>0</v>
      </c>
      <c r="P480">
        <f t="shared" si="36"/>
        <v>0</v>
      </c>
      <c r="Q480" s="11" t="s">
        <v>8296</v>
      </c>
      <c r="R480" t="s">
        <v>8302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478</v>
      </c>
      <c r="C481" s="3" t="s">
        <v>4586</v>
      </c>
      <c r="D481" s="5">
        <v>15000</v>
      </c>
      <c r="E481" s="7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35"/>
        <v>33</v>
      </c>
      <c r="P481">
        <f t="shared" si="36"/>
        <v>88.8</v>
      </c>
      <c r="Q481" s="11" t="s">
        <v>8296</v>
      </c>
      <c r="R481" t="s">
        <v>8302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479</v>
      </c>
      <c r="C482" s="3" t="s">
        <v>4587</v>
      </c>
      <c r="D482" s="5">
        <v>40000</v>
      </c>
      <c r="E482" s="7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35"/>
        <v>19</v>
      </c>
      <c r="P482">
        <f t="shared" si="36"/>
        <v>55.46</v>
      </c>
      <c r="Q482" s="11" t="s">
        <v>8296</v>
      </c>
      <c r="R482" t="s">
        <v>8302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480</v>
      </c>
      <c r="C483" s="3" t="s">
        <v>4588</v>
      </c>
      <c r="D483" s="5">
        <v>30000</v>
      </c>
      <c r="E483" s="7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35"/>
        <v>6</v>
      </c>
      <c r="P483">
        <f t="shared" si="36"/>
        <v>87.14</v>
      </c>
      <c r="Q483" s="11" t="s">
        <v>8296</v>
      </c>
      <c r="R483" t="s">
        <v>8302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481</v>
      </c>
      <c r="C484" s="3" t="s">
        <v>4589</v>
      </c>
      <c r="D484" s="5">
        <v>10000</v>
      </c>
      <c r="E484" s="7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35"/>
        <v>0</v>
      </c>
      <c r="P484">
        <f t="shared" si="36"/>
        <v>10</v>
      </c>
      <c r="Q484" s="11" t="s">
        <v>8296</v>
      </c>
      <c r="R484" t="s">
        <v>8302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482</v>
      </c>
      <c r="C485" s="3" t="s">
        <v>4590</v>
      </c>
      <c r="D485" s="5">
        <v>15000</v>
      </c>
      <c r="E485" s="7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35"/>
        <v>50</v>
      </c>
      <c r="P485">
        <f t="shared" si="36"/>
        <v>51.22</v>
      </c>
      <c r="Q485" s="11" t="s">
        <v>8296</v>
      </c>
      <c r="R485" t="s">
        <v>8302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483</v>
      </c>
      <c r="C486" s="3" t="s">
        <v>4591</v>
      </c>
      <c r="D486" s="5">
        <v>80000</v>
      </c>
      <c r="E486" s="7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35"/>
        <v>0</v>
      </c>
      <c r="P486">
        <f t="shared" si="36"/>
        <v>13.55</v>
      </c>
      <c r="Q486" s="11" t="s">
        <v>8296</v>
      </c>
      <c r="R486" t="s">
        <v>8302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484</v>
      </c>
      <c r="C487" s="3" t="s">
        <v>4592</v>
      </c>
      <c r="D487" s="5">
        <v>37956</v>
      </c>
      <c r="E487" s="7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35"/>
        <v>22</v>
      </c>
      <c r="P487">
        <f t="shared" si="36"/>
        <v>66.52</v>
      </c>
      <c r="Q487" s="11" t="s">
        <v>8296</v>
      </c>
      <c r="R487" t="s">
        <v>8302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485</v>
      </c>
      <c r="C488" s="3" t="s">
        <v>4593</v>
      </c>
      <c r="D488" s="5">
        <v>550000</v>
      </c>
      <c r="E488" s="7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35"/>
        <v>0</v>
      </c>
      <c r="P488">
        <f t="shared" si="36"/>
        <v>50</v>
      </c>
      <c r="Q488" s="11" t="s">
        <v>8296</v>
      </c>
      <c r="R488" t="s">
        <v>8302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486</v>
      </c>
      <c r="C489" s="3" t="s">
        <v>4594</v>
      </c>
      <c r="D489" s="5">
        <v>50000</v>
      </c>
      <c r="E489" s="7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35"/>
        <v>0</v>
      </c>
      <c r="P489">
        <f t="shared" si="36"/>
        <v>0</v>
      </c>
      <c r="Q489" s="11" t="s">
        <v>8296</v>
      </c>
      <c r="R489" t="s">
        <v>8302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487</v>
      </c>
      <c r="C490" s="3" t="s">
        <v>4595</v>
      </c>
      <c r="D490" s="5">
        <v>12000</v>
      </c>
      <c r="E490" s="7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35"/>
        <v>0</v>
      </c>
      <c r="P490">
        <f t="shared" si="36"/>
        <v>0</v>
      </c>
      <c r="Q490" s="11" t="s">
        <v>8296</v>
      </c>
      <c r="R490" t="s">
        <v>8302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488</v>
      </c>
      <c r="C491" s="3" t="s">
        <v>4596</v>
      </c>
      <c r="D491" s="5">
        <v>74997</v>
      </c>
      <c r="E491" s="7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35"/>
        <v>0</v>
      </c>
      <c r="P491">
        <f t="shared" si="36"/>
        <v>71.67</v>
      </c>
      <c r="Q491" s="11" t="s">
        <v>8296</v>
      </c>
      <c r="R491" t="s">
        <v>8302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489</v>
      </c>
      <c r="C492" s="3" t="s">
        <v>4597</v>
      </c>
      <c r="D492" s="5">
        <v>1000</v>
      </c>
      <c r="E492" s="7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35"/>
        <v>0</v>
      </c>
      <c r="P492">
        <f t="shared" si="36"/>
        <v>0</v>
      </c>
      <c r="Q492" s="11" t="s">
        <v>8296</v>
      </c>
      <c r="R492" t="s">
        <v>8302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490</v>
      </c>
      <c r="C493" s="3" t="s">
        <v>4598</v>
      </c>
      <c r="D493" s="5">
        <v>10000</v>
      </c>
      <c r="E493" s="7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35"/>
        <v>0</v>
      </c>
      <c r="P493">
        <f t="shared" si="36"/>
        <v>0</v>
      </c>
      <c r="Q493" s="11" t="s">
        <v>8296</v>
      </c>
      <c r="R493" t="s">
        <v>8302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491</v>
      </c>
      <c r="C494" s="3" t="s">
        <v>4599</v>
      </c>
      <c r="D494" s="5">
        <v>10000000</v>
      </c>
      <c r="E494" s="7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35"/>
        <v>0</v>
      </c>
      <c r="P494">
        <f t="shared" si="36"/>
        <v>0</v>
      </c>
      <c r="Q494" s="11" t="s">
        <v>8296</v>
      </c>
      <c r="R494" t="s">
        <v>8302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492</v>
      </c>
      <c r="C495" s="3" t="s">
        <v>4600</v>
      </c>
      <c r="D495" s="5">
        <v>30000</v>
      </c>
      <c r="E495" s="7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35"/>
        <v>0</v>
      </c>
      <c r="P495">
        <f t="shared" si="36"/>
        <v>0</v>
      </c>
      <c r="Q495" s="11" t="s">
        <v>8296</v>
      </c>
      <c r="R495" t="s">
        <v>8302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493</v>
      </c>
      <c r="C496" s="3" t="s">
        <v>4601</v>
      </c>
      <c r="D496" s="5">
        <v>20000</v>
      </c>
      <c r="E496" s="7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35"/>
        <v>0</v>
      </c>
      <c r="P496">
        <f t="shared" si="36"/>
        <v>10.33</v>
      </c>
      <c r="Q496" s="11" t="s">
        <v>8296</v>
      </c>
      <c r="R496" t="s">
        <v>8302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494</v>
      </c>
      <c r="C497" s="3" t="s">
        <v>4602</v>
      </c>
      <c r="D497" s="5">
        <v>7000</v>
      </c>
      <c r="E497" s="7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35"/>
        <v>0</v>
      </c>
      <c r="P497">
        <f t="shared" si="36"/>
        <v>0</v>
      </c>
      <c r="Q497" s="11" t="s">
        <v>8296</v>
      </c>
      <c r="R497" t="s">
        <v>8302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495</v>
      </c>
      <c r="C498" s="3" t="s">
        <v>4603</v>
      </c>
      <c r="D498" s="5">
        <v>60000</v>
      </c>
      <c r="E498" s="7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35"/>
        <v>0</v>
      </c>
      <c r="P498">
        <f t="shared" si="36"/>
        <v>1</v>
      </c>
      <c r="Q498" s="11" t="s">
        <v>8296</v>
      </c>
      <c r="R498" t="s">
        <v>8302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496</v>
      </c>
      <c r="C499" s="3" t="s">
        <v>4604</v>
      </c>
      <c r="D499" s="5">
        <v>4480</v>
      </c>
      <c r="E499" s="7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35"/>
        <v>1</v>
      </c>
      <c r="P499">
        <f t="shared" si="36"/>
        <v>10</v>
      </c>
      <c r="Q499" s="11" t="s">
        <v>8296</v>
      </c>
      <c r="R499" t="s">
        <v>8302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497</v>
      </c>
      <c r="C500" s="3" t="s">
        <v>4605</v>
      </c>
      <c r="D500" s="5">
        <v>65108</v>
      </c>
      <c r="E500" s="7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35"/>
        <v>5</v>
      </c>
      <c r="P500">
        <f t="shared" si="36"/>
        <v>136.09</v>
      </c>
      <c r="Q500" s="11" t="s">
        <v>8296</v>
      </c>
      <c r="R500" t="s">
        <v>8302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498</v>
      </c>
      <c r="C501" s="3" t="s">
        <v>4606</v>
      </c>
      <c r="D501" s="5">
        <v>20000</v>
      </c>
      <c r="E501" s="7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35"/>
        <v>10</v>
      </c>
      <c r="P501">
        <f t="shared" si="36"/>
        <v>73.459999999999994</v>
      </c>
      <c r="Q501" s="11" t="s">
        <v>8296</v>
      </c>
      <c r="R501" t="s">
        <v>8302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499</v>
      </c>
      <c r="C502" s="3" t="s">
        <v>4607</v>
      </c>
      <c r="D502" s="5">
        <v>6500</v>
      </c>
      <c r="E502" s="7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35"/>
        <v>3</v>
      </c>
      <c r="P502">
        <f t="shared" si="36"/>
        <v>53.75</v>
      </c>
      <c r="Q502" s="11" t="s">
        <v>8296</v>
      </c>
      <c r="R502" t="s">
        <v>8302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500</v>
      </c>
      <c r="C503" s="3" t="s">
        <v>4608</v>
      </c>
      <c r="D503" s="5">
        <v>10000</v>
      </c>
      <c r="E503" s="7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35"/>
        <v>0</v>
      </c>
      <c r="P503">
        <f t="shared" si="36"/>
        <v>0</v>
      </c>
      <c r="Q503" s="11" t="s">
        <v>8296</v>
      </c>
      <c r="R503" t="s">
        <v>8302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501</v>
      </c>
      <c r="C504" s="3" t="s">
        <v>4609</v>
      </c>
      <c r="D504" s="5">
        <v>20000</v>
      </c>
      <c r="E504" s="7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35"/>
        <v>1</v>
      </c>
      <c r="P504">
        <f t="shared" si="36"/>
        <v>57.5</v>
      </c>
      <c r="Q504" s="11" t="s">
        <v>8296</v>
      </c>
      <c r="R504" t="s">
        <v>8302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502</v>
      </c>
      <c r="C505" s="3" t="s">
        <v>4610</v>
      </c>
      <c r="D505" s="5">
        <v>6500</v>
      </c>
      <c r="E505" s="7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35"/>
        <v>2</v>
      </c>
      <c r="P505">
        <f t="shared" si="36"/>
        <v>12.67</v>
      </c>
      <c r="Q505" s="11" t="s">
        <v>8296</v>
      </c>
      <c r="R505" t="s">
        <v>8302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503</v>
      </c>
      <c r="C506" s="3" t="s">
        <v>4611</v>
      </c>
      <c r="D506" s="5">
        <v>24500</v>
      </c>
      <c r="E506" s="7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35"/>
        <v>1</v>
      </c>
      <c r="P506">
        <f t="shared" si="36"/>
        <v>67</v>
      </c>
      <c r="Q506" s="11" t="s">
        <v>8296</v>
      </c>
      <c r="R506" t="s">
        <v>8302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504</v>
      </c>
      <c r="C507" s="3" t="s">
        <v>4612</v>
      </c>
      <c r="D507" s="5">
        <v>12000</v>
      </c>
      <c r="E507" s="7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35"/>
        <v>0</v>
      </c>
      <c r="P507">
        <f t="shared" si="36"/>
        <v>3.71</v>
      </c>
      <c r="Q507" s="11" t="s">
        <v>8296</v>
      </c>
      <c r="R507" t="s">
        <v>8302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505</v>
      </c>
      <c r="C508" s="3" t="s">
        <v>4613</v>
      </c>
      <c r="D508" s="5">
        <v>200000</v>
      </c>
      <c r="E508" s="7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35"/>
        <v>0</v>
      </c>
      <c r="P508">
        <f t="shared" si="36"/>
        <v>250</v>
      </c>
      <c r="Q508" s="11" t="s">
        <v>8296</v>
      </c>
      <c r="R508" t="s">
        <v>8302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506</v>
      </c>
      <c r="C509" s="3" t="s">
        <v>4614</v>
      </c>
      <c r="D509" s="5">
        <v>20000</v>
      </c>
      <c r="E509" s="7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35"/>
        <v>3</v>
      </c>
      <c r="P509">
        <f t="shared" si="36"/>
        <v>64</v>
      </c>
      <c r="Q509" s="11" t="s">
        <v>8296</v>
      </c>
      <c r="R509" t="s">
        <v>8302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507</v>
      </c>
      <c r="C510" s="3" t="s">
        <v>4615</v>
      </c>
      <c r="D510" s="5">
        <v>50000</v>
      </c>
      <c r="E510" s="7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35"/>
        <v>1</v>
      </c>
      <c r="P510">
        <f t="shared" si="36"/>
        <v>133.33000000000001</v>
      </c>
      <c r="Q510" s="11" t="s">
        <v>8296</v>
      </c>
      <c r="R510" t="s">
        <v>8302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508</v>
      </c>
      <c r="C511" s="3" t="s">
        <v>4616</v>
      </c>
      <c r="D511" s="5">
        <v>5000</v>
      </c>
      <c r="E511" s="7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35"/>
        <v>0</v>
      </c>
      <c r="P511">
        <f t="shared" si="36"/>
        <v>10</v>
      </c>
      <c r="Q511" s="11" t="s">
        <v>8296</v>
      </c>
      <c r="R511" t="s">
        <v>8302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509</v>
      </c>
      <c r="C512" s="3" t="s">
        <v>4617</v>
      </c>
      <c r="D512" s="5">
        <v>14000</v>
      </c>
      <c r="E512" s="7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35"/>
        <v>0</v>
      </c>
      <c r="P512">
        <f t="shared" si="36"/>
        <v>0</v>
      </c>
      <c r="Q512" s="11" t="s">
        <v>8296</v>
      </c>
      <c r="R512" t="s">
        <v>8302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510</v>
      </c>
      <c r="C513" s="3" t="s">
        <v>4618</v>
      </c>
      <c r="D513" s="5">
        <v>5000</v>
      </c>
      <c r="E513" s="7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35"/>
        <v>3</v>
      </c>
      <c r="P513">
        <f t="shared" si="36"/>
        <v>30</v>
      </c>
      <c r="Q513" s="11" t="s">
        <v>8296</v>
      </c>
      <c r="R513" t="s">
        <v>8302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511</v>
      </c>
      <c r="C514" s="3" t="s">
        <v>4619</v>
      </c>
      <c r="D514" s="5">
        <v>8000</v>
      </c>
      <c r="E514" s="7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8296</v>
      </c>
      <c r="R514" t="s">
        <v>8302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9" t="s">
        <v>512</v>
      </c>
      <c r="C515" s="3" t="s">
        <v>4620</v>
      </c>
      <c r="D515" s="5">
        <v>50000</v>
      </c>
      <c r="E515" s="7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si="40"/>
        <v>14</v>
      </c>
      <c r="P515">
        <f t="shared" si="41"/>
        <v>102.38</v>
      </c>
      <c r="Q515" s="11" t="s">
        <v>8296</v>
      </c>
      <c r="R515" t="s">
        <v>8302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9" t="s">
        <v>513</v>
      </c>
      <c r="C516" s="3" t="s">
        <v>4621</v>
      </c>
      <c r="D516" s="5">
        <v>1500</v>
      </c>
      <c r="E516" s="7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0"/>
        <v>3</v>
      </c>
      <c r="P516">
        <f t="shared" si="41"/>
        <v>16.670000000000002</v>
      </c>
      <c r="Q516" s="11" t="s">
        <v>8296</v>
      </c>
      <c r="R516" t="s">
        <v>8302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514</v>
      </c>
      <c r="C517" s="3" t="s">
        <v>4622</v>
      </c>
      <c r="D517" s="5">
        <v>97000</v>
      </c>
      <c r="E517" s="7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0"/>
        <v>25</v>
      </c>
      <c r="P517">
        <f t="shared" si="41"/>
        <v>725.03</v>
      </c>
      <c r="Q517" s="11" t="s">
        <v>8296</v>
      </c>
      <c r="R517" t="s">
        <v>8302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515</v>
      </c>
      <c r="C518" s="3" t="s">
        <v>4623</v>
      </c>
      <c r="D518" s="5">
        <v>5000</v>
      </c>
      <c r="E518" s="7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0"/>
        <v>0</v>
      </c>
      <c r="P518">
        <f t="shared" si="41"/>
        <v>0</v>
      </c>
      <c r="Q518" s="11" t="s">
        <v>8296</v>
      </c>
      <c r="R518" t="s">
        <v>8302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516</v>
      </c>
      <c r="C519" s="3" t="s">
        <v>4624</v>
      </c>
      <c r="D519" s="5">
        <v>15000</v>
      </c>
      <c r="E519" s="7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0"/>
        <v>1</v>
      </c>
      <c r="P519">
        <f t="shared" si="41"/>
        <v>68.33</v>
      </c>
      <c r="Q519" s="11" t="s">
        <v>8296</v>
      </c>
      <c r="R519" t="s">
        <v>8302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517</v>
      </c>
      <c r="C520" s="3" t="s">
        <v>4625</v>
      </c>
      <c r="D520" s="5">
        <v>7175</v>
      </c>
      <c r="E520" s="7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0"/>
        <v>0</v>
      </c>
      <c r="P520">
        <f t="shared" si="41"/>
        <v>0</v>
      </c>
      <c r="Q520" s="11" t="s">
        <v>8296</v>
      </c>
      <c r="R520" t="s">
        <v>8302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518</v>
      </c>
      <c r="C521" s="3" t="s">
        <v>4626</v>
      </c>
      <c r="D521" s="5">
        <v>12001</v>
      </c>
      <c r="E521" s="7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0"/>
        <v>23</v>
      </c>
      <c r="P521">
        <f t="shared" si="41"/>
        <v>39.229999999999997</v>
      </c>
      <c r="Q521" s="11" t="s">
        <v>8296</v>
      </c>
      <c r="R521" t="s">
        <v>8302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519</v>
      </c>
      <c r="C522" s="3" t="s">
        <v>4627</v>
      </c>
      <c r="D522" s="5">
        <v>5000</v>
      </c>
      <c r="E522" s="7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0"/>
        <v>102</v>
      </c>
      <c r="P522">
        <f t="shared" si="41"/>
        <v>150.15</v>
      </c>
      <c r="Q522" s="11" t="s">
        <v>8303</v>
      </c>
      <c r="R522" t="s">
        <v>8304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520</v>
      </c>
      <c r="C523" s="3" t="s">
        <v>4628</v>
      </c>
      <c r="D523" s="5">
        <v>5000</v>
      </c>
      <c r="E523" s="7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0"/>
        <v>105</v>
      </c>
      <c r="P523">
        <f t="shared" si="41"/>
        <v>93.43</v>
      </c>
      <c r="Q523" s="11" t="s">
        <v>8303</v>
      </c>
      <c r="R523" t="s">
        <v>8304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521</v>
      </c>
      <c r="C524" s="3" t="s">
        <v>4629</v>
      </c>
      <c r="D524" s="5">
        <v>3000</v>
      </c>
      <c r="E524" s="7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0"/>
        <v>115</v>
      </c>
      <c r="P524">
        <f t="shared" si="41"/>
        <v>110.97</v>
      </c>
      <c r="Q524" s="11" t="s">
        <v>8303</v>
      </c>
      <c r="R524" t="s">
        <v>8304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522</v>
      </c>
      <c r="C525" s="3" t="s">
        <v>4630</v>
      </c>
      <c r="D525" s="5">
        <v>5000</v>
      </c>
      <c r="E525" s="7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0"/>
        <v>121</v>
      </c>
      <c r="P525">
        <f t="shared" si="41"/>
        <v>71.790000000000006</v>
      </c>
      <c r="Q525" s="11" t="s">
        <v>8303</v>
      </c>
      <c r="R525" t="s">
        <v>8304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523</v>
      </c>
      <c r="C526" s="3" t="s">
        <v>4631</v>
      </c>
      <c r="D526" s="5">
        <v>3500</v>
      </c>
      <c r="E526" s="7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0"/>
        <v>109</v>
      </c>
      <c r="P526">
        <f t="shared" si="41"/>
        <v>29.26</v>
      </c>
      <c r="Q526" s="11" t="s">
        <v>8303</v>
      </c>
      <c r="R526" t="s">
        <v>8304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524</v>
      </c>
      <c r="C527" s="3" t="s">
        <v>4632</v>
      </c>
      <c r="D527" s="5">
        <v>12000</v>
      </c>
      <c r="E527" s="7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0"/>
        <v>100</v>
      </c>
      <c r="P527">
        <f t="shared" si="41"/>
        <v>1000</v>
      </c>
      <c r="Q527" s="11" t="s">
        <v>8303</v>
      </c>
      <c r="R527" t="s">
        <v>8304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525</v>
      </c>
      <c r="C528" s="3" t="s">
        <v>4633</v>
      </c>
      <c r="D528" s="5">
        <v>1500</v>
      </c>
      <c r="E528" s="7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0"/>
        <v>114</v>
      </c>
      <c r="P528">
        <f t="shared" si="41"/>
        <v>74.349999999999994</v>
      </c>
      <c r="Q528" s="11" t="s">
        <v>8303</v>
      </c>
      <c r="R528" t="s">
        <v>8304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526</v>
      </c>
      <c r="C529" s="3" t="s">
        <v>4634</v>
      </c>
      <c r="D529" s="5">
        <v>10000</v>
      </c>
      <c r="E529" s="7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0"/>
        <v>101</v>
      </c>
      <c r="P529">
        <f t="shared" si="41"/>
        <v>63.83</v>
      </c>
      <c r="Q529" s="11" t="s">
        <v>8303</v>
      </c>
      <c r="R529" t="s">
        <v>8304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527</v>
      </c>
      <c r="C530" s="3" t="s">
        <v>4635</v>
      </c>
      <c r="D530" s="5">
        <v>1150</v>
      </c>
      <c r="E530" s="7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0"/>
        <v>116</v>
      </c>
      <c r="P530">
        <f t="shared" si="41"/>
        <v>44.33</v>
      </c>
      <c r="Q530" s="11" t="s">
        <v>8303</v>
      </c>
      <c r="R530" t="s">
        <v>8304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528</v>
      </c>
      <c r="C531" s="3" t="s">
        <v>4636</v>
      </c>
      <c r="D531" s="5">
        <v>1200</v>
      </c>
      <c r="E531" s="7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0"/>
        <v>130</v>
      </c>
      <c r="P531">
        <f t="shared" si="41"/>
        <v>86.94</v>
      </c>
      <c r="Q531" s="11" t="s">
        <v>8303</v>
      </c>
      <c r="R531" t="s">
        <v>8304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529</v>
      </c>
      <c r="C532" s="3" t="s">
        <v>4637</v>
      </c>
      <c r="D532" s="5">
        <v>3405</v>
      </c>
      <c r="E532" s="7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0"/>
        <v>108</v>
      </c>
      <c r="P532">
        <f t="shared" si="41"/>
        <v>126.55</v>
      </c>
      <c r="Q532" s="11" t="s">
        <v>8303</v>
      </c>
      <c r="R532" t="s">
        <v>8304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530</v>
      </c>
      <c r="C533" s="3" t="s">
        <v>4638</v>
      </c>
      <c r="D533" s="5">
        <v>4000</v>
      </c>
      <c r="E533" s="7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0"/>
        <v>100</v>
      </c>
      <c r="P533">
        <f t="shared" si="41"/>
        <v>129.03</v>
      </c>
      <c r="Q533" s="11" t="s">
        <v>8303</v>
      </c>
      <c r="R533" t="s">
        <v>8304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531</v>
      </c>
      <c r="C534" s="3" t="s">
        <v>4639</v>
      </c>
      <c r="D534" s="5">
        <v>10000</v>
      </c>
      <c r="E534" s="7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0"/>
        <v>123</v>
      </c>
      <c r="P534">
        <f t="shared" si="41"/>
        <v>71.239999999999995</v>
      </c>
      <c r="Q534" s="11" t="s">
        <v>8303</v>
      </c>
      <c r="R534" t="s">
        <v>8304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532</v>
      </c>
      <c r="C535" s="3" t="s">
        <v>4640</v>
      </c>
      <c r="D535" s="5">
        <v>2000</v>
      </c>
      <c r="E535" s="7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0"/>
        <v>100</v>
      </c>
      <c r="P535">
        <f t="shared" si="41"/>
        <v>117.88</v>
      </c>
      <c r="Q535" s="11" t="s">
        <v>8303</v>
      </c>
      <c r="R535" t="s">
        <v>8304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533</v>
      </c>
      <c r="C536" s="3" t="s">
        <v>4641</v>
      </c>
      <c r="D536" s="5">
        <v>15000</v>
      </c>
      <c r="E536" s="7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0"/>
        <v>105</v>
      </c>
      <c r="P536">
        <f t="shared" si="41"/>
        <v>327.08</v>
      </c>
      <c r="Q536" s="11" t="s">
        <v>8303</v>
      </c>
      <c r="R536" t="s">
        <v>8304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534</v>
      </c>
      <c r="C537" s="3" t="s">
        <v>4642</v>
      </c>
      <c r="D537" s="5">
        <v>2000</v>
      </c>
      <c r="E537" s="7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0"/>
        <v>103</v>
      </c>
      <c r="P537">
        <f t="shared" si="41"/>
        <v>34.75</v>
      </c>
      <c r="Q537" s="11" t="s">
        <v>8303</v>
      </c>
      <c r="R537" t="s">
        <v>8304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535</v>
      </c>
      <c r="C538" s="3" t="s">
        <v>4643</v>
      </c>
      <c r="D538" s="5">
        <v>3300</v>
      </c>
      <c r="E538" s="7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0"/>
        <v>118</v>
      </c>
      <c r="P538">
        <f t="shared" si="41"/>
        <v>100.06</v>
      </c>
      <c r="Q538" s="11" t="s">
        <v>8303</v>
      </c>
      <c r="R538" t="s">
        <v>8304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536</v>
      </c>
      <c r="C539" s="3" t="s">
        <v>4644</v>
      </c>
      <c r="D539" s="5">
        <v>2000</v>
      </c>
      <c r="E539" s="7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0"/>
        <v>121</v>
      </c>
      <c r="P539">
        <f t="shared" si="41"/>
        <v>40.85</v>
      </c>
      <c r="Q539" s="11" t="s">
        <v>8303</v>
      </c>
      <c r="R539" t="s">
        <v>8304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537</v>
      </c>
      <c r="C540" s="3" t="s">
        <v>4645</v>
      </c>
      <c r="D540" s="5">
        <v>5000</v>
      </c>
      <c r="E540" s="7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0"/>
        <v>302</v>
      </c>
      <c r="P540">
        <f t="shared" si="41"/>
        <v>252.02</v>
      </c>
      <c r="Q540" s="11" t="s">
        <v>8303</v>
      </c>
      <c r="R540" t="s">
        <v>8304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538</v>
      </c>
      <c r="C541" s="3" t="s">
        <v>4646</v>
      </c>
      <c r="D541" s="5">
        <v>500</v>
      </c>
      <c r="E541" s="7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0"/>
        <v>101</v>
      </c>
      <c r="P541">
        <f t="shared" si="41"/>
        <v>25.16</v>
      </c>
      <c r="Q541" s="11" t="s">
        <v>8303</v>
      </c>
      <c r="R541" t="s">
        <v>8304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539</v>
      </c>
      <c r="C542" s="3" t="s">
        <v>4647</v>
      </c>
      <c r="D542" s="5">
        <v>15000</v>
      </c>
      <c r="E542" s="7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0"/>
        <v>0</v>
      </c>
      <c r="P542">
        <f t="shared" si="41"/>
        <v>1</v>
      </c>
      <c r="Q542" s="11" t="s">
        <v>8305</v>
      </c>
      <c r="R542" t="s">
        <v>8306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540</v>
      </c>
      <c r="C543" s="3" t="s">
        <v>4648</v>
      </c>
      <c r="D543" s="5">
        <v>4500</v>
      </c>
      <c r="E543" s="7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0"/>
        <v>1</v>
      </c>
      <c r="P543">
        <f t="shared" si="41"/>
        <v>25</v>
      </c>
      <c r="Q543" s="11" t="s">
        <v>8305</v>
      </c>
      <c r="R543" t="s">
        <v>8306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541</v>
      </c>
      <c r="C544" s="3" t="s">
        <v>4649</v>
      </c>
      <c r="D544" s="5">
        <v>250000</v>
      </c>
      <c r="E544" s="7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0"/>
        <v>0</v>
      </c>
      <c r="P544">
        <f t="shared" si="41"/>
        <v>1</v>
      </c>
      <c r="Q544" s="11" t="s">
        <v>8305</v>
      </c>
      <c r="R544" t="s">
        <v>8306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542</v>
      </c>
      <c r="C545" s="3" t="s">
        <v>4650</v>
      </c>
      <c r="D545" s="5">
        <v>22000</v>
      </c>
      <c r="E545" s="7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0"/>
        <v>0</v>
      </c>
      <c r="P545">
        <f t="shared" si="41"/>
        <v>35</v>
      </c>
      <c r="Q545" s="11" t="s">
        <v>8305</v>
      </c>
      <c r="R545" t="s">
        <v>8306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543</v>
      </c>
      <c r="C546" s="3" t="s">
        <v>4651</v>
      </c>
      <c r="D546" s="5">
        <v>500</v>
      </c>
      <c r="E546" s="7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0"/>
        <v>1</v>
      </c>
      <c r="P546">
        <f t="shared" si="41"/>
        <v>3</v>
      </c>
      <c r="Q546" s="11" t="s">
        <v>8305</v>
      </c>
      <c r="R546" t="s">
        <v>8306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544</v>
      </c>
      <c r="C547" s="3" t="s">
        <v>4652</v>
      </c>
      <c r="D547" s="5">
        <v>50000</v>
      </c>
      <c r="E547" s="7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0"/>
        <v>27</v>
      </c>
      <c r="P547">
        <f t="shared" si="41"/>
        <v>402.71</v>
      </c>
      <c r="Q547" s="11" t="s">
        <v>8305</v>
      </c>
      <c r="R547" t="s">
        <v>8306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545</v>
      </c>
      <c r="C548" s="3" t="s">
        <v>4653</v>
      </c>
      <c r="D548" s="5">
        <v>60000</v>
      </c>
      <c r="E548" s="7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0"/>
        <v>0</v>
      </c>
      <c r="P548">
        <f t="shared" si="41"/>
        <v>26</v>
      </c>
      <c r="Q548" s="11" t="s">
        <v>8305</v>
      </c>
      <c r="R548" t="s">
        <v>8306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546</v>
      </c>
      <c r="C549" s="3" t="s">
        <v>4654</v>
      </c>
      <c r="D549" s="5">
        <v>7500</v>
      </c>
      <c r="E549" s="7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0"/>
        <v>0</v>
      </c>
      <c r="P549">
        <f t="shared" si="41"/>
        <v>0</v>
      </c>
      <c r="Q549" s="11" t="s">
        <v>8305</v>
      </c>
      <c r="R549" t="s">
        <v>8306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547</v>
      </c>
      <c r="C550" s="3" t="s">
        <v>4655</v>
      </c>
      <c r="D550" s="5">
        <v>10000</v>
      </c>
      <c r="E550" s="7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0"/>
        <v>0</v>
      </c>
      <c r="P550">
        <f t="shared" si="41"/>
        <v>9</v>
      </c>
      <c r="Q550" s="11" t="s">
        <v>8305</v>
      </c>
      <c r="R550" t="s">
        <v>8306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548</v>
      </c>
      <c r="C551" s="3" t="s">
        <v>4656</v>
      </c>
      <c r="D551" s="5">
        <v>2500</v>
      </c>
      <c r="E551" s="7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0"/>
        <v>3</v>
      </c>
      <c r="P551">
        <f t="shared" si="41"/>
        <v>8.5</v>
      </c>
      <c r="Q551" s="11" t="s">
        <v>8305</v>
      </c>
      <c r="R551" t="s">
        <v>8306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549</v>
      </c>
      <c r="C552" s="3" t="s">
        <v>4657</v>
      </c>
      <c r="D552" s="5">
        <v>5000</v>
      </c>
      <c r="E552" s="7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0"/>
        <v>1</v>
      </c>
      <c r="P552">
        <f t="shared" si="41"/>
        <v>8.75</v>
      </c>
      <c r="Q552" s="11" t="s">
        <v>8305</v>
      </c>
      <c r="R552" t="s">
        <v>8306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550</v>
      </c>
      <c r="C553" s="3" t="s">
        <v>4658</v>
      </c>
      <c r="D553" s="5">
        <v>75000</v>
      </c>
      <c r="E553" s="7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0"/>
        <v>5</v>
      </c>
      <c r="P553">
        <f t="shared" si="41"/>
        <v>135.04</v>
      </c>
      <c r="Q553" s="11" t="s">
        <v>8305</v>
      </c>
      <c r="R553" t="s">
        <v>8306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551</v>
      </c>
      <c r="C554" s="3" t="s">
        <v>4659</v>
      </c>
      <c r="D554" s="5">
        <v>45000</v>
      </c>
      <c r="E554" s="7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0"/>
        <v>0</v>
      </c>
      <c r="P554">
        <f t="shared" si="41"/>
        <v>0</v>
      </c>
      <c r="Q554" s="11" t="s">
        <v>8305</v>
      </c>
      <c r="R554" t="s">
        <v>8306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552</v>
      </c>
      <c r="C555" s="3" t="s">
        <v>4660</v>
      </c>
      <c r="D555" s="5">
        <v>25000</v>
      </c>
      <c r="E555" s="7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0"/>
        <v>0</v>
      </c>
      <c r="P555">
        <f t="shared" si="41"/>
        <v>20.5</v>
      </c>
      <c r="Q555" s="11" t="s">
        <v>8305</v>
      </c>
      <c r="R555" t="s">
        <v>8306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553</v>
      </c>
      <c r="C556" s="3" t="s">
        <v>4661</v>
      </c>
      <c r="D556" s="5">
        <v>3870</v>
      </c>
      <c r="E556" s="7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0"/>
        <v>37</v>
      </c>
      <c r="P556">
        <f t="shared" si="41"/>
        <v>64.36</v>
      </c>
      <c r="Q556" s="11" t="s">
        <v>8305</v>
      </c>
      <c r="R556" t="s">
        <v>8306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554</v>
      </c>
      <c r="C557" s="3" t="s">
        <v>4662</v>
      </c>
      <c r="D557" s="5">
        <v>7500</v>
      </c>
      <c r="E557" s="7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0"/>
        <v>0</v>
      </c>
      <c r="P557">
        <f t="shared" si="41"/>
        <v>0</v>
      </c>
      <c r="Q557" s="11" t="s">
        <v>8305</v>
      </c>
      <c r="R557" t="s">
        <v>8306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555</v>
      </c>
      <c r="C558" s="3" t="s">
        <v>4663</v>
      </c>
      <c r="D558" s="5">
        <v>8000</v>
      </c>
      <c r="E558" s="7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0"/>
        <v>3</v>
      </c>
      <c r="P558">
        <f t="shared" si="41"/>
        <v>200</v>
      </c>
      <c r="Q558" s="11" t="s">
        <v>8305</v>
      </c>
      <c r="R558" t="s">
        <v>8306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556</v>
      </c>
      <c r="C559" s="3" t="s">
        <v>4664</v>
      </c>
      <c r="D559" s="5">
        <v>150000</v>
      </c>
      <c r="E559" s="7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0"/>
        <v>1</v>
      </c>
      <c r="P559">
        <f t="shared" si="41"/>
        <v>68.3</v>
      </c>
      <c r="Q559" s="11" t="s">
        <v>8305</v>
      </c>
      <c r="R559" t="s">
        <v>8306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557</v>
      </c>
      <c r="C560" s="3" t="s">
        <v>4665</v>
      </c>
      <c r="D560" s="5">
        <v>750</v>
      </c>
      <c r="E560" s="7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0"/>
        <v>0</v>
      </c>
      <c r="P560">
        <f t="shared" si="41"/>
        <v>0</v>
      </c>
      <c r="Q560" s="11" t="s">
        <v>8305</v>
      </c>
      <c r="R560" t="s">
        <v>8306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558</v>
      </c>
      <c r="C561" s="3" t="s">
        <v>4666</v>
      </c>
      <c r="D561" s="5">
        <v>240000</v>
      </c>
      <c r="E561" s="7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0"/>
        <v>0</v>
      </c>
      <c r="P561">
        <f t="shared" si="41"/>
        <v>50</v>
      </c>
      <c r="Q561" s="11" t="s">
        <v>8305</v>
      </c>
      <c r="R561" t="s">
        <v>8306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559</v>
      </c>
      <c r="C562" s="3" t="s">
        <v>4667</v>
      </c>
      <c r="D562" s="5">
        <v>100000</v>
      </c>
      <c r="E562" s="7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0"/>
        <v>0</v>
      </c>
      <c r="P562">
        <f t="shared" si="41"/>
        <v>4</v>
      </c>
      <c r="Q562" s="11" t="s">
        <v>8305</v>
      </c>
      <c r="R562" t="s">
        <v>8306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560</v>
      </c>
      <c r="C563" s="3" t="s">
        <v>4668</v>
      </c>
      <c r="D563" s="5">
        <v>15000</v>
      </c>
      <c r="E563" s="7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0"/>
        <v>0</v>
      </c>
      <c r="P563">
        <f t="shared" si="41"/>
        <v>27.5</v>
      </c>
      <c r="Q563" s="11" t="s">
        <v>8305</v>
      </c>
      <c r="R563" t="s">
        <v>8306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561</v>
      </c>
      <c r="C564" s="3" t="s">
        <v>4669</v>
      </c>
      <c r="D564" s="5">
        <v>50000</v>
      </c>
      <c r="E564" s="7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0"/>
        <v>0</v>
      </c>
      <c r="P564">
        <f t="shared" si="41"/>
        <v>0</v>
      </c>
      <c r="Q564" s="11" t="s">
        <v>8305</v>
      </c>
      <c r="R564" t="s">
        <v>8306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562</v>
      </c>
      <c r="C565" s="3" t="s">
        <v>4670</v>
      </c>
      <c r="D565" s="5">
        <v>75000</v>
      </c>
      <c r="E565" s="7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0"/>
        <v>0</v>
      </c>
      <c r="P565">
        <f t="shared" si="41"/>
        <v>34</v>
      </c>
      <c r="Q565" s="11" t="s">
        <v>8305</v>
      </c>
      <c r="R565" t="s">
        <v>8306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563</v>
      </c>
      <c r="C566" s="3" t="s">
        <v>4671</v>
      </c>
      <c r="D566" s="5">
        <v>18000</v>
      </c>
      <c r="E566" s="7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0"/>
        <v>0</v>
      </c>
      <c r="P566">
        <f t="shared" si="41"/>
        <v>1</v>
      </c>
      <c r="Q566" s="11" t="s">
        <v>8305</v>
      </c>
      <c r="R566" t="s">
        <v>8306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564</v>
      </c>
      <c r="C567" s="3" t="s">
        <v>4672</v>
      </c>
      <c r="D567" s="5">
        <v>25000</v>
      </c>
      <c r="E567" s="7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0"/>
        <v>0</v>
      </c>
      <c r="P567">
        <f t="shared" si="41"/>
        <v>0</v>
      </c>
      <c r="Q567" s="11" t="s">
        <v>8305</v>
      </c>
      <c r="R567" t="s">
        <v>8306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565</v>
      </c>
      <c r="C568" s="3" t="s">
        <v>4673</v>
      </c>
      <c r="D568" s="5">
        <v>5000</v>
      </c>
      <c r="E568" s="7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0"/>
        <v>0</v>
      </c>
      <c r="P568">
        <f t="shared" si="41"/>
        <v>1</v>
      </c>
      <c r="Q568" s="11" t="s">
        <v>8305</v>
      </c>
      <c r="R568" t="s">
        <v>8306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566</v>
      </c>
      <c r="C569" s="3" t="s">
        <v>4674</v>
      </c>
      <c r="D569" s="5">
        <v>10000</v>
      </c>
      <c r="E569" s="7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0"/>
        <v>0</v>
      </c>
      <c r="P569">
        <f t="shared" si="41"/>
        <v>0</v>
      </c>
      <c r="Q569" s="11" t="s">
        <v>8305</v>
      </c>
      <c r="R569" t="s">
        <v>8306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567</v>
      </c>
      <c r="C570" s="3" t="s">
        <v>4675</v>
      </c>
      <c r="D570" s="5">
        <v>24500</v>
      </c>
      <c r="E570" s="7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0"/>
        <v>1</v>
      </c>
      <c r="P570">
        <f t="shared" si="41"/>
        <v>49</v>
      </c>
      <c r="Q570" s="11" t="s">
        <v>8305</v>
      </c>
      <c r="R570" t="s">
        <v>8306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568</v>
      </c>
      <c r="C571" s="3" t="s">
        <v>4676</v>
      </c>
      <c r="D571" s="5">
        <v>2500</v>
      </c>
      <c r="E571" s="7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0"/>
        <v>1</v>
      </c>
      <c r="P571">
        <f t="shared" si="41"/>
        <v>20</v>
      </c>
      <c r="Q571" s="11" t="s">
        <v>8305</v>
      </c>
      <c r="R571" t="s">
        <v>8306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569</v>
      </c>
      <c r="C572" s="3" t="s">
        <v>4677</v>
      </c>
      <c r="D572" s="5">
        <v>85000</v>
      </c>
      <c r="E572" s="7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0"/>
        <v>0</v>
      </c>
      <c r="P572">
        <f t="shared" si="41"/>
        <v>142</v>
      </c>
      <c r="Q572" s="11" t="s">
        <v>8305</v>
      </c>
      <c r="R572" t="s">
        <v>8306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570</v>
      </c>
      <c r="C573" s="3" t="s">
        <v>4678</v>
      </c>
      <c r="D573" s="5">
        <v>25000</v>
      </c>
      <c r="E573" s="7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0"/>
        <v>0</v>
      </c>
      <c r="P573">
        <f t="shared" si="41"/>
        <v>53</v>
      </c>
      <c r="Q573" s="11" t="s">
        <v>8305</v>
      </c>
      <c r="R573" t="s">
        <v>8306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571</v>
      </c>
      <c r="C574" s="3" t="s">
        <v>4679</v>
      </c>
      <c r="D574" s="5">
        <v>2500</v>
      </c>
      <c r="E574" s="7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0"/>
        <v>0</v>
      </c>
      <c r="P574">
        <f t="shared" si="41"/>
        <v>0</v>
      </c>
      <c r="Q574" s="11" t="s">
        <v>8305</v>
      </c>
      <c r="R574" t="s">
        <v>8306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572</v>
      </c>
      <c r="C575" s="3" t="s">
        <v>4680</v>
      </c>
      <c r="D575" s="5">
        <v>88888</v>
      </c>
      <c r="E575" s="7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0"/>
        <v>0</v>
      </c>
      <c r="P575">
        <f t="shared" si="41"/>
        <v>38.44</v>
      </c>
      <c r="Q575" s="11" t="s">
        <v>8305</v>
      </c>
      <c r="R575" t="s">
        <v>8306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573</v>
      </c>
      <c r="C576" s="3" t="s">
        <v>4681</v>
      </c>
      <c r="D576" s="5">
        <v>11180</v>
      </c>
      <c r="E576" s="7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0"/>
        <v>1</v>
      </c>
      <c r="P576">
        <f t="shared" si="41"/>
        <v>20</v>
      </c>
      <c r="Q576" s="11" t="s">
        <v>8305</v>
      </c>
      <c r="R576" t="s">
        <v>8306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574</v>
      </c>
      <c r="C577" s="3" t="s">
        <v>4682</v>
      </c>
      <c r="D577" s="5">
        <v>60000</v>
      </c>
      <c r="E577" s="7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0"/>
        <v>0</v>
      </c>
      <c r="P577">
        <f t="shared" si="41"/>
        <v>64.75</v>
      </c>
      <c r="Q577" s="11" t="s">
        <v>8305</v>
      </c>
      <c r="R577" t="s">
        <v>8306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575</v>
      </c>
      <c r="C578" s="3" t="s">
        <v>4683</v>
      </c>
      <c r="D578" s="5">
        <v>80000</v>
      </c>
      <c r="E578" s="7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8305</v>
      </c>
      <c r="R578" t="s">
        <v>8306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9" t="s">
        <v>576</v>
      </c>
      <c r="C579" s="3" t="s">
        <v>4684</v>
      </c>
      <c r="D579" s="5">
        <v>5000</v>
      </c>
      <c r="E579" s="7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si="45"/>
        <v>0</v>
      </c>
      <c r="P579">
        <f t="shared" si="46"/>
        <v>10</v>
      </c>
      <c r="Q579" s="11" t="s">
        <v>8305</v>
      </c>
      <c r="R579" t="s">
        <v>8306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9" t="s">
        <v>577</v>
      </c>
      <c r="C580" s="3" t="s">
        <v>4685</v>
      </c>
      <c r="D580" s="5">
        <v>125000</v>
      </c>
      <c r="E580" s="7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45"/>
        <v>0</v>
      </c>
      <c r="P580">
        <f t="shared" si="46"/>
        <v>2</v>
      </c>
      <c r="Q580" s="11" t="s">
        <v>8305</v>
      </c>
      <c r="R580" t="s">
        <v>8306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578</v>
      </c>
      <c r="C581" s="3" t="s">
        <v>4686</v>
      </c>
      <c r="D581" s="5">
        <v>12000</v>
      </c>
      <c r="E581" s="7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45"/>
        <v>1</v>
      </c>
      <c r="P581">
        <f t="shared" si="46"/>
        <v>35</v>
      </c>
      <c r="Q581" s="11" t="s">
        <v>8305</v>
      </c>
      <c r="R581" t="s">
        <v>8306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579</v>
      </c>
      <c r="C582" s="3" t="s">
        <v>4687</v>
      </c>
      <c r="D582" s="5">
        <v>3000</v>
      </c>
      <c r="E582" s="7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45"/>
        <v>0</v>
      </c>
      <c r="P582">
        <f t="shared" si="46"/>
        <v>1</v>
      </c>
      <c r="Q582" s="11" t="s">
        <v>8305</v>
      </c>
      <c r="R582" t="s">
        <v>8306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580</v>
      </c>
      <c r="C583" s="3" t="s">
        <v>4688</v>
      </c>
      <c r="D583" s="5">
        <v>400</v>
      </c>
      <c r="E583" s="7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45"/>
        <v>0</v>
      </c>
      <c r="P583">
        <f t="shared" si="46"/>
        <v>0</v>
      </c>
      <c r="Q583" s="11" t="s">
        <v>8305</v>
      </c>
      <c r="R583" t="s">
        <v>8306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581</v>
      </c>
      <c r="C584" s="3" t="s">
        <v>4689</v>
      </c>
      <c r="D584" s="5">
        <v>100000</v>
      </c>
      <c r="E584" s="7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45"/>
        <v>0</v>
      </c>
      <c r="P584">
        <f t="shared" si="46"/>
        <v>0</v>
      </c>
      <c r="Q584" s="11" t="s">
        <v>8305</v>
      </c>
      <c r="R584" t="s">
        <v>8306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582</v>
      </c>
      <c r="C585" s="3" t="s">
        <v>4690</v>
      </c>
      <c r="D585" s="5">
        <v>9000</v>
      </c>
      <c r="E585" s="7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45"/>
        <v>0</v>
      </c>
      <c r="P585">
        <f t="shared" si="46"/>
        <v>1</v>
      </c>
      <c r="Q585" s="11" t="s">
        <v>8305</v>
      </c>
      <c r="R585" t="s">
        <v>8306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583</v>
      </c>
      <c r="C586" s="3" t="s">
        <v>4691</v>
      </c>
      <c r="D586" s="5">
        <v>1000</v>
      </c>
      <c r="E586" s="7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45"/>
        <v>1</v>
      </c>
      <c r="P586">
        <f t="shared" si="46"/>
        <v>5</v>
      </c>
      <c r="Q586" s="11" t="s">
        <v>8305</v>
      </c>
      <c r="R586" t="s">
        <v>8306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584</v>
      </c>
      <c r="C587" s="3" t="s">
        <v>4692</v>
      </c>
      <c r="D587" s="5">
        <v>9000</v>
      </c>
      <c r="E587" s="7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45"/>
        <v>0</v>
      </c>
      <c r="P587">
        <f t="shared" si="46"/>
        <v>0</v>
      </c>
      <c r="Q587" s="11" t="s">
        <v>8305</v>
      </c>
      <c r="R587" t="s">
        <v>8306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585</v>
      </c>
      <c r="C588" s="3" t="s">
        <v>4693</v>
      </c>
      <c r="D588" s="5">
        <v>10000</v>
      </c>
      <c r="E588" s="7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45"/>
        <v>1</v>
      </c>
      <c r="P588">
        <f t="shared" si="46"/>
        <v>14</v>
      </c>
      <c r="Q588" s="11" t="s">
        <v>8305</v>
      </c>
      <c r="R588" t="s">
        <v>8306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586</v>
      </c>
      <c r="C589" s="3" t="s">
        <v>4694</v>
      </c>
      <c r="D589" s="5">
        <v>30000</v>
      </c>
      <c r="E589" s="7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45"/>
        <v>9</v>
      </c>
      <c r="P589">
        <f t="shared" si="46"/>
        <v>389.29</v>
      </c>
      <c r="Q589" s="11" t="s">
        <v>8305</v>
      </c>
      <c r="R589" t="s">
        <v>8306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587</v>
      </c>
      <c r="C590" s="3" t="s">
        <v>4695</v>
      </c>
      <c r="D590" s="5">
        <v>9000</v>
      </c>
      <c r="E590" s="7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45"/>
        <v>3</v>
      </c>
      <c r="P590">
        <f t="shared" si="46"/>
        <v>150.5</v>
      </c>
      <c r="Q590" s="11" t="s">
        <v>8305</v>
      </c>
      <c r="R590" t="s">
        <v>8306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588</v>
      </c>
      <c r="C591" s="3" t="s">
        <v>4696</v>
      </c>
      <c r="D591" s="5">
        <v>7500</v>
      </c>
      <c r="E591" s="7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45"/>
        <v>0</v>
      </c>
      <c r="P591">
        <f t="shared" si="46"/>
        <v>1</v>
      </c>
      <c r="Q591" s="11" t="s">
        <v>8305</v>
      </c>
      <c r="R591" t="s">
        <v>8306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589</v>
      </c>
      <c r="C592" s="3" t="s">
        <v>4697</v>
      </c>
      <c r="D592" s="5">
        <v>5000</v>
      </c>
      <c r="E592" s="7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45"/>
        <v>4</v>
      </c>
      <c r="P592">
        <f t="shared" si="46"/>
        <v>24.78</v>
      </c>
      <c r="Q592" s="11" t="s">
        <v>8305</v>
      </c>
      <c r="R592" t="s">
        <v>8306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590</v>
      </c>
      <c r="C593" s="3" t="s">
        <v>4698</v>
      </c>
      <c r="D593" s="5">
        <v>100000</v>
      </c>
      <c r="E593" s="7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45"/>
        <v>0</v>
      </c>
      <c r="P593">
        <f t="shared" si="46"/>
        <v>30.5</v>
      </c>
      <c r="Q593" s="11" t="s">
        <v>8305</v>
      </c>
      <c r="R593" t="s">
        <v>8306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591</v>
      </c>
      <c r="C594" s="3" t="s">
        <v>4699</v>
      </c>
      <c r="D594" s="5">
        <v>7500</v>
      </c>
      <c r="E594" s="7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45"/>
        <v>3</v>
      </c>
      <c r="P594">
        <f t="shared" si="46"/>
        <v>250</v>
      </c>
      <c r="Q594" s="11" t="s">
        <v>8305</v>
      </c>
      <c r="R594" t="s">
        <v>8306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592</v>
      </c>
      <c r="C595" s="3" t="s">
        <v>4700</v>
      </c>
      <c r="D595" s="5">
        <v>500</v>
      </c>
      <c r="E595" s="7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45"/>
        <v>23</v>
      </c>
      <c r="P595">
        <f t="shared" si="46"/>
        <v>16.43</v>
      </c>
      <c r="Q595" s="11" t="s">
        <v>8305</v>
      </c>
      <c r="R595" t="s">
        <v>8306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593</v>
      </c>
      <c r="C596" s="3" t="s">
        <v>4701</v>
      </c>
      <c r="D596" s="5">
        <v>25000</v>
      </c>
      <c r="E596" s="7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45"/>
        <v>0</v>
      </c>
      <c r="P596">
        <f t="shared" si="46"/>
        <v>13</v>
      </c>
      <c r="Q596" s="11" t="s">
        <v>8305</v>
      </c>
      <c r="R596" t="s">
        <v>8306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594</v>
      </c>
      <c r="C597" s="3" t="s">
        <v>4702</v>
      </c>
      <c r="D597" s="5">
        <v>100000</v>
      </c>
      <c r="E597" s="7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45"/>
        <v>0</v>
      </c>
      <c r="P597">
        <f t="shared" si="46"/>
        <v>53.25</v>
      </c>
      <c r="Q597" s="11" t="s">
        <v>8305</v>
      </c>
      <c r="R597" t="s">
        <v>8306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595</v>
      </c>
      <c r="C598" s="3" t="s">
        <v>4703</v>
      </c>
      <c r="D598" s="5">
        <v>20000</v>
      </c>
      <c r="E598" s="7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45"/>
        <v>0</v>
      </c>
      <c r="P598">
        <f t="shared" si="46"/>
        <v>3</v>
      </c>
      <c r="Q598" s="11" t="s">
        <v>8305</v>
      </c>
      <c r="R598" t="s">
        <v>8306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596</v>
      </c>
      <c r="C599" s="3" t="s">
        <v>4704</v>
      </c>
      <c r="D599" s="5">
        <v>7500</v>
      </c>
      <c r="E599" s="7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45"/>
        <v>0</v>
      </c>
      <c r="P599">
        <f t="shared" si="46"/>
        <v>10</v>
      </c>
      <c r="Q599" s="11" t="s">
        <v>8305</v>
      </c>
      <c r="R599" t="s">
        <v>8306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597</v>
      </c>
      <c r="C600" s="3" t="s">
        <v>4705</v>
      </c>
      <c r="D600" s="5">
        <v>2500</v>
      </c>
      <c r="E600" s="7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45"/>
        <v>34</v>
      </c>
      <c r="P600">
        <f t="shared" si="46"/>
        <v>121.43</v>
      </c>
      <c r="Q600" s="11" t="s">
        <v>8305</v>
      </c>
      <c r="R600" t="s">
        <v>8306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598</v>
      </c>
      <c r="C601" s="3" t="s">
        <v>4706</v>
      </c>
      <c r="D601" s="5">
        <v>50000</v>
      </c>
      <c r="E601" s="7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45"/>
        <v>0</v>
      </c>
      <c r="P601">
        <f t="shared" si="46"/>
        <v>15.5</v>
      </c>
      <c r="Q601" s="11" t="s">
        <v>8305</v>
      </c>
      <c r="R601" t="s">
        <v>8306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599</v>
      </c>
      <c r="C602" s="3" t="s">
        <v>4707</v>
      </c>
      <c r="D602" s="5">
        <v>5000</v>
      </c>
      <c r="E602" s="7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45"/>
        <v>2</v>
      </c>
      <c r="P602">
        <f t="shared" si="46"/>
        <v>100</v>
      </c>
      <c r="Q602" s="11" t="s">
        <v>8305</v>
      </c>
      <c r="R602" t="s">
        <v>8306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600</v>
      </c>
      <c r="C603" s="3" t="s">
        <v>4708</v>
      </c>
      <c r="D603" s="5">
        <v>10000</v>
      </c>
      <c r="E603" s="7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45"/>
        <v>1</v>
      </c>
      <c r="P603">
        <f t="shared" si="46"/>
        <v>23.33</v>
      </c>
      <c r="Q603" s="11" t="s">
        <v>8305</v>
      </c>
      <c r="R603" t="s">
        <v>8306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601</v>
      </c>
      <c r="C604" s="3" t="s">
        <v>4709</v>
      </c>
      <c r="D604" s="5">
        <v>70000</v>
      </c>
      <c r="E604" s="7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45"/>
        <v>0</v>
      </c>
      <c r="P604">
        <f t="shared" si="46"/>
        <v>0</v>
      </c>
      <c r="Q604" s="11" t="s">
        <v>8305</v>
      </c>
      <c r="R604" t="s">
        <v>8306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602</v>
      </c>
      <c r="C605" s="3" t="s">
        <v>4710</v>
      </c>
      <c r="D605" s="5">
        <v>15000</v>
      </c>
      <c r="E605" s="7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45"/>
        <v>4</v>
      </c>
      <c r="P605">
        <f t="shared" si="46"/>
        <v>45.39</v>
      </c>
      <c r="Q605" s="11" t="s">
        <v>8305</v>
      </c>
      <c r="R605" t="s">
        <v>8306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603</v>
      </c>
      <c r="C606" s="3" t="s">
        <v>4711</v>
      </c>
      <c r="D606" s="5">
        <v>1500</v>
      </c>
      <c r="E606" s="7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45"/>
        <v>0</v>
      </c>
      <c r="P606">
        <f t="shared" si="46"/>
        <v>0</v>
      </c>
      <c r="Q606" s="11" t="s">
        <v>8305</v>
      </c>
      <c r="R606" t="s">
        <v>8306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604</v>
      </c>
      <c r="C607" s="3" t="s">
        <v>4712</v>
      </c>
      <c r="D607" s="5">
        <v>5000</v>
      </c>
      <c r="E607" s="7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45"/>
        <v>3</v>
      </c>
      <c r="P607">
        <f t="shared" si="46"/>
        <v>16.38</v>
      </c>
      <c r="Q607" s="11" t="s">
        <v>8305</v>
      </c>
      <c r="R607" t="s">
        <v>8306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605</v>
      </c>
      <c r="C608" s="3" t="s">
        <v>4713</v>
      </c>
      <c r="D608" s="5">
        <v>5000</v>
      </c>
      <c r="E608" s="7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45"/>
        <v>0</v>
      </c>
      <c r="P608">
        <f t="shared" si="46"/>
        <v>10</v>
      </c>
      <c r="Q608" s="11" t="s">
        <v>8305</v>
      </c>
      <c r="R608" t="s">
        <v>8306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606</v>
      </c>
      <c r="C609" s="3" t="s">
        <v>4714</v>
      </c>
      <c r="D609" s="5">
        <v>250</v>
      </c>
      <c r="E609" s="7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45"/>
        <v>0</v>
      </c>
      <c r="P609">
        <f t="shared" si="46"/>
        <v>0</v>
      </c>
      <c r="Q609" s="11" t="s">
        <v>8305</v>
      </c>
      <c r="R609" t="s">
        <v>8306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607</v>
      </c>
      <c r="C610" s="3" t="s">
        <v>4715</v>
      </c>
      <c r="D610" s="5">
        <v>150000</v>
      </c>
      <c r="E610" s="7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45"/>
        <v>1</v>
      </c>
      <c r="P610">
        <f t="shared" si="46"/>
        <v>292.2</v>
      </c>
      <c r="Q610" s="11" t="s">
        <v>8305</v>
      </c>
      <c r="R610" t="s">
        <v>8306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608</v>
      </c>
      <c r="C611" s="3" t="s">
        <v>4716</v>
      </c>
      <c r="D611" s="5">
        <v>780</v>
      </c>
      <c r="E611" s="7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45"/>
        <v>1</v>
      </c>
      <c r="P611">
        <f t="shared" si="46"/>
        <v>5</v>
      </c>
      <c r="Q611" s="11" t="s">
        <v>8305</v>
      </c>
      <c r="R611" t="s">
        <v>8306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609</v>
      </c>
      <c r="C612" s="3" t="s">
        <v>4717</v>
      </c>
      <c r="D612" s="5">
        <v>13803</v>
      </c>
      <c r="E612" s="7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45"/>
        <v>0</v>
      </c>
      <c r="P612">
        <f t="shared" si="46"/>
        <v>0</v>
      </c>
      <c r="Q612" s="11" t="s">
        <v>8305</v>
      </c>
      <c r="R612" t="s">
        <v>8306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610</v>
      </c>
      <c r="C613" s="3" t="s">
        <v>4718</v>
      </c>
      <c r="D613" s="5">
        <v>80000</v>
      </c>
      <c r="E613" s="7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45"/>
        <v>0</v>
      </c>
      <c r="P613">
        <f t="shared" si="46"/>
        <v>0</v>
      </c>
      <c r="Q613" s="11" t="s">
        <v>8305</v>
      </c>
      <c r="R613" t="s">
        <v>8306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611</v>
      </c>
      <c r="C614" s="3" t="s">
        <v>4719</v>
      </c>
      <c r="D614" s="5">
        <v>10000</v>
      </c>
      <c r="E614" s="7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45"/>
        <v>0</v>
      </c>
      <c r="P614">
        <f t="shared" si="46"/>
        <v>0</v>
      </c>
      <c r="Q614" s="11" t="s">
        <v>8305</v>
      </c>
      <c r="R614" t="s">
        <v>8306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612</v>
      </c>
      <c r="C615" s="3" t="s">
        <v>4720</v>
      </c>
      <c r="D615" s="5">
        <v>60000</v>
      </c>
      <c r="E615" s="7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45"/>
        <v>21</v>
      </c>
      <c r="P615">
        <f t="shared" si="46"/>
        <v>105.93</v>
      </c>
      <c r="Q615" s="11" t="s">
        <v>8305</v>
      </c>
      <c r="R615" t="s">
        <v>8306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613</v>
      </c>
      <c r="C616" s="3" t="s">
        <v>4721</v>
      </c>
      <c r="D616" s="5">
        <v>10000</v>
      </c>
      <c r="E616" s="7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45"/>
        <v>0</v>
      </c>
      <c r="P616">
        <f t="shared" si="46"/>
        <v>0</v>
      </c>
      <c r="Q616" s="11" t="s">
        <v>8305</v>
      </c>
      <c r="R616" t="s">
        <v>8306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614</v>
      </c>
      <c r="C617" s="3" t="s">
        <v>4722</v>
      </c>
      <c r="D617" s="5">
        <v>515</v>
      </c>
      <c r="E617" s="7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45"/>
        <v>0</v>
      </c>
      <c r="P617">
        <f t="shared" si="46"/>
        <v>0</v>
      </c>
      <c r="Q617" s="11" t="s">
        <v>8305</v>
      </c>
      <c r="R617" t="s">
        <v>8306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615</v>
      </c>
      <c r="C618" s="3" t="s">
        <v>4723</v>
      </c>
      <c r="D618" s="5">
        <v>5000</v>
      </c>
      <c r="E618" s="7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45"/>
        <v>0</v>
      </c>
      <c r="P618">
        <f t="shared" si="46"/>
        <v>0</v>
      </c>
      <c r="Q618" s="11" t="s">
        <v>8305</v>
      </c>
      <c r="R618" t="s">
        <v>8306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616</v>
      </c>
      <c r="C619" s="3" t="s">
        <v>4724</v>
      </c>
      <c r="D619" s="5">
        <v>2000</v>
      </c>
      <c r="E619" s="7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45"/>
        <v>3</v>
      </c>
      <c r="P619">
        <f t="shared" si="46"/>
        <v>20</v>
      </c>
      <c r="Q619" s="11" t="s">
        <v>8305</v>
      </c>
      <c r="R619" t="s">
        <v>8306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617</v>
      </c>
      <c r="C620" s="3" t="s">
        <v>4725</v>
      </c>
      <c r="D620" s="5">
        <v>400</v>
      </c>
      <c r="E620" s="7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45"/>
        <v>0</v>
      </c>
      <c r="P620">
        <f t="shared" si="46"/>
        <v>0</v>
      </c>
      <c r="Q620" s="11" t="s">
        <v>8305</v>
      </c>
      <c r="R620" t="s">
        <v>8306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618</v>
      </c>
      <c r="C621" s="3" t="s">
        <v>4726</v>
      </c>
      <c r="D621" s="5">
        <v>2500000</v>
      </c>
      <c r="E621" s="7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45"/>
        <v>0</v>
      </c>
      <c r="P621">
        <f t="shared" si="46"/>
        <v>1</v>
      </c>
      <c r="Q621" s="11" t="s">
        <v>8305</v>
      </c>
      <c r="R621" t="s">
        <v>8306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619</v>
      </c>
      <c r="C622" s="3" t="s">
        <v>4727</v>
      </c>
      <c r="D622" s="5">
        <v>30000</v>
      </c>
      <c r="E622" s="7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45"/>
        <v>1</v>
      </c>
      <c r="P622">
        <f t="shared" si="46"/>
        <v>300</v>
      </c>
      <c r="Q622" s="11" t="s">
        <v>8305</v>
      </c>
      <c r="R622" t="s">
        <v>8306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620</v>
      </c>
      <c r="C623" s="3" t="s">
        <v>4728</v>
      </c>
      <c r="D623" s="5">
        <v>25000</v>
      </c>
      <c r="E623" s="7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45"/>
        <v>1</v>
      </c>
      <c r="P623">
        <f t="shared" si="46"/>
        <v>87</v>
      </c>
      <c r="Q623" s="11" t="s">
        <v>8305</v>
      </c>
      <c r="R623" t="s">
        <v>8306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621</v>
      </c>
      <c r="C624" s="3" t="s">
        <v>4729</v>
      </c>
      <c r="D624" s="5">
        <v>6000</v>
      </c>
      <c r="E624" s="7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45"/>
        <v>6</v>
      </c>
      <c r="P624">
        <f t="shared" si="46"/>
        <v>37.89</v>
      </c>
      <c r="Q624" s="11" t="s">
        <v>8305</v>
      </c>
      <c r="R624" t="s">
        <v>8306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622</v>
      </c>
      <c r="C625" s="3" t="s">
        <v>4730</v>
      </c>
      <c r="D625" s="5">
        <v>75000</v>
      </c>
      <c r="E625" s="7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45"/>
        <v>0</v>
      </c>
      <c r="P625">
        <f t="shared" si="46"/>
        <v>0</v>
      </c>
      <c r="Q625" s="11" t="s">
        <v>8305</v>
      </c>
      <c r="R625" t="s">
        <v>8306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623</v>
      </c>
      <c r="C626" s="3" t="s">
        <v>4731</v>
      </c>
      <c r="D626" s="5">
        <v>5000</v>
      </c>
      <c r="E626" s="7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45"/>
        <v>0</v>
      </c>
      <c r="P626">
        <f t="shared" si="46"/>
        <v>0</v>
      </c>
      <c r="Q626" s="11" t="s">
        <v>8305</v>
      </c>
      <c r="R626" t="s">
        <v>8306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624</v>
      </c>
      <c r="C627" s="3" t="s">
        <v>4732</v>
      </c>
      <c r="D627" s="5">
        <v>25000</v>
      </c>
      <c r="E627" s="7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45"/>
        <v>0</v>
      </c>
      <c r="P627">
        <f t="shared" si="46"/>
        <v>0</v>
      </c>
      <c r="Q627" s="11" t="s">
        <v>8305</v>
      </c>
      <c r="R627" t="s">
        <v>8306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625</v>
      </c>
      <c r="C628" s="3" t="s">
        <v>4733</v>
      </c>
      <c r="D628" s="5">
        <v>25000</v>
      </c>
      <c r="E628" s="7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45"/>
        <v>17</v>
      </c>
      <c r="P628">
        <f t="shared" si="46"/>
        <v>111.41</v>
      </c>
      <c r="Q628" s="11" t="s">
        <v>8305</v>
      </c>
      <c r="R628" t="s">
        <v>8306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626</v>
      </c>
      <c r="C629" s="3" t="s">
        <v>4734</v>
      </c>
      <c r="D629" s="5">
        <v>450000</v>
      </c>
      <c r="E629" s="7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45"/>
        <v>0</v>
      </c>
      <c r="P629">
        <f t="shared" si="46"/>
        <v>90</v>
      </c>
      <c r="Q629" s="11" t="s">
        <v>8305</v>
      </c>
      <c r="R629" t="s">
        <v>8306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627</v>
      </c>
      <c r="C630" s="3" t="s">
        <v>4735</v>
      </c>
      <c r="D630" s="5">
        <v>5000</v>
      </c>
      <c r="E630" s="7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45"/>
        <v>0</v>
      </c>
      <c r="P630">
        <f t="shared" si="46"/>
        <v>0</v>
      </c>
      <c r="Q630" s="11" t="s">
        <v>8305</v>
      </c>
      <c r="R630" t="s">
        <v>8306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628</v>
      </c>
      <c r="C631" s="3" t="s">
        <v>4736</v>
      </c>
      <c r="D631" s="5">
        <v>200000</v>
      </c>
      <c r="E631" s="7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45"/>
        <v>0</v>
      </c>
      <c r="P631">
        <f t="shared" si="46"/>
        <v>116.67</v>
      </c>
      <c r="Q631" s="11" t="s">
        <v>8305</v>
      </c>
      <c r="R631" t="s">
        <v>8306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629</v>
      </c>
      <c r="C632" s="3" t="s">
        <v>4737</v>
      </c>
      <c r="D632" s="5">
        <v>11999</v>
      </c>
      <c r="E632" s="7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45"/>
        <v>0</v>
      </c>
      <c r="P632">
        <f t="shared" si="46"/>
        <v>10</v>
      </c>
      <c r="Q632" s="11" t="s">
        <v>8305</v>
      </c>
      <c r="R632" t="s">
        <v>8306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630</v>
      </c>
      <c r="C633" s="3" t="s">
        <v>4738</v>
      </c>
      <c r="D633" s="5">
        <v>50000</v>
      </c>
      <c r="E633" s="7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45"/>
        <v>1</v>
      </c>
      <c r="P633">
        <f t="shared" si="46"/>
        <v>76.67</v>
      </c>
      <c r="Q633" s="11" t="s">
        <v>8305</v>
      </c>
      <c r="R633" t="s">
        <v>8306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631</v>
      </c>
      <c r="C634" s="3" t="s">
        <v>4739</v>
      </c>
      <c r="D634" s="5">
        <v>20000</v>
      </c>
      <c r="E634" s="7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45"/>
        <v>0</v>
      </c>
      <c r="P634">
        <f t="shared" si="46"/>
        <v>0</v>
      </c>
      <c r="Q634" s="11" t="s">
        <v>8305</v>
      </c>
      <c r="R634" t="s">
        <v>8306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632</v>
      </c>
      <c r="C635" s="3" t="s">
        <v>4740</v>
      </c>
      <c r="D635" s="5">
        <v>10000</v>
      </c>
      <c r="E635" s="7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45"/>
        <v>12</v>
      </c>
      <c r="P635">
        <f t="shared" si="46"/>
        <v>49.8</v>
      </c>
      <c r="Q635" s="11" t="s">
        <v>8305</v>
      </c>
      <c r="R635" t="s">
        <v>8306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633</v>
      </c>
      <c r="C636" s="3" t="s">
        <v>4741</v>
      </c>
      <c r="D636" s="5">
        <v>5000</v>
      </c>
      <c r="E636" s="7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45"/>
        <v>0</v>
      </c>
      <c r="P636">
        <f t="shared" si="46"/>
        <v>1</v>
      </c>
      <c r="Q636" s="11" t="s">
        <v>8305</v>
      </c>
      <c r="R636" t="s">
        <v>8306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634</v>
      </c>
      <c r="C637" s="3" t="s">
        <v>4742</v>
      </c>
      <c r="D637" s="5">
        <v>25000</v>
      </c>
      <c r="E637" s="7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45"/>
        <v>0</v>
      </c>
      <c r="P637">
        <f t="shared" si="46"/>
        <v>2</v>
      </c>
      <c r="Q637" s="11" t="s">
        <v>8305</v>
      </c>
      <c r="R637" t="s">
        <v>8306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635</v>
      </c>
      <c r="C638" s="3" t="s">
        <v>4743</v>
      </c>
      <c r="D638" s="5">
        <v>2000</v>
      </c>
      <c r="E638" s="7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45"/>
        <v>0</v>
      </c>
      <c r="P638">
        <f t="shared" si="46"/>
        <v>4</v>
      </c>
      <c r="Q638" s="11" t="s">
        <v>8305</v>
      </c>
      <c r="R638" t="s">
        <v>8306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636</v>
      </c>
      <c r="C639" s="3" t="s">
        <v>4744</v>
      </c>
      <c r="D639" s="5">
        <v>100000</v>
      </c>
      <c r="E639" s="7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45"/>
        <v>0</v>
      </c>
      <c r="P639">
        <f t="shared" si="46"/>
        <v>0</v>
      </c>
      <c r="Q639" s="11" t="s">
        <v>8305</v>
      </c>
      <c r="R639" t="s">
        <v>8306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637</v>
      </c>
      <c r="C640" s="3" t="s">
        <v>4745</v>
      </c>
      <c r="D640" s="5">
        <v>200000</v>
      </c>
      <c r="E640" s="7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45"/>
        <v>0</v>
      </c>
      <c r="P640">
        <f t="shared" si="46"/>
        <v>3</v>
      </c>
      <c r="Q640" s="11" t="s">
        <v>8305</v>
      </c>
      <c r="R640" t="s">
        <v>8306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638</v>
      </c>
      <c r="C641" s="3" t="s">
        <v>4746</v>
      </c>
      <c r="D641" s="5">
        <v>1000000</v>
      </c>
      <c r="E641" s="7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45"/>
        <v>0</v>
      </c>
      <c r="P641">
        <f t="shared" si="46"/>
        <v>1</v>
      </c>
      <c r="Q641" s="11" t="s">
        <v>8305</v>
      </c>
      <c r="R641" t="s">
        <v>8306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639</v>
      </c>
      <c r="C642" s="3" t="s">
        <v>4747</v>
      </c>
      <c r="D642" s="5">
        <v>70</v>
      </c>
      <c r="E642" s="7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8305</v>
      </c>
      <c r="R642" t="s">
        <v>8307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9" t="s">
        <v>640</v>
      </c>
      <c r="C643" s="3" t="s">
        <v>4748</v>
      </c>
      <c r="D643" s="5">
        <v>40000</v>
      </c>
      <c r="E643" s="7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si="50"/>
        <v>119</v>
      </c>
      <c r="P643">
        <f t="shared" si="51"/>
        <v>151.32</v>
      </c>
      <c r="Q643" s="11" t="s">
        <v>8305</v>
      </c>
      <c r="R643" t="s">
        <v>8307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9" t="s">
        <v>641</v>
      </c>
      <c r="C644" s="3" t="s">
        <v>4749</v>
      </c>
      <c r="D644" s="5">
        <v>20000</v>
      </c>
      <c r="E644" s="7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50"/>
        <v>1460</v>
      </c>
      <c r="P644">
        <f t="shared" si="51"/>
        <v>134.36000000000001</v>
      </c>
      <c r="Q644" s="11" t="s">
        <v>8305</v>
      </c>
      <c r="R644" t="s">
        <v>8307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642</v>
      </c>
      <c r="C645" s="3" t="s">
        <v>4750</v>
      </c>
      <c r="D645" s="5">
        <v>25000</v>
      </c>
      <c r="E645" s="7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50"/>
        <v>106</v>
      </c>
      <c r="P645">
        <f t="shared" si="51"/>
        <v>174.03</v>
      </c>
      <c r="Q645" s="11" t="s">
        <v>8305</v>
      </c>
      <c r="R645" t="s">
        <v>8307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643</v>
      </c>
      <c r="C646" s="3" t="s">
        <v>4751</v>
      </c>
      <c r="D646" s="5">
        <v>25000</v>
      </c>
      <c r="E646" s="7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50"/>
        <v>300</v>
      </c>
      <c r="P646">
        <f t="shared" si="51"/>
        <v>73.489999999999995</v>
      </c>
      <c r="Q646" s="11" t="s">
        <v>8305</v>
      </c>
      <c r="R646" t="s">
        <v>8307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644</v>
      </c>
      <c r="C647" s="3" t="s">
        <v>4752</v>
      </c>
      <c r="D647" s="5">
        <v>2000</v>
      </c>
      <c r="E647" s="7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50"/>
        <v>279</v>
      </c>
      <c r="P647">
        <f t="shared" si="51"/>
        <v>23.52</v>
      </c>
      <c r="Q647" s="11" t="s">
        <v>8305</v>
      </c>
      <c r="R647" t="s">
        <v>8307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645</v>
      </c>
      <c r="C648" s="3" t="s">
        <v>4753</v>
      </c>
      <c r="D648" s="5">
        <v>800</v>
      </c>
      <c r="E648" s="7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50"/>
        <v>132</v>
      </c>
      <c r="P648">
        <f t="shared" si="51"/>
        <v>39.07</v>
      </c>
      <c r="Q648" s="11" t="s">
        <v>8305</v>
      </c>
      <c r="R648" t="s">
        <v>8307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646</v>
      </c>
      <c r="C649" s="3" t="s">
        <v>4754</v>
      </c>
      <c r="D649" s="5">
        <v>2000</v>
      </c>
      <c r="E649" s="7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50"/>
        <v>107</v>
      </c>
      <c r="P649">
        <f t="shared" si="51"/>
        <v>125.94</v>
      </c>
      <c r="Q649" s="11" t="s">
        <v>8305</v>
      </c>
      <c r="R649" t="s">
        <v>8307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647</v>
      </c>
      <c r="C650" s="3" t="s">
        <v>4755</v>
      </c>
      <c r="D650" s="5">
        <v>35000</v>
      </c>
      <c r="E650" s="7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50"/>
        <v>127</v>
      </c>
      <c r="P650">
        <f t="shared" si="51"/>
        <v>1644</v>
      </c>
      <c r="Q650" s="11" t="s">
        <v>8305</v>
      </c>
      <c r="R650" t="s">
        <v>8307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648</v>
      </c>
      <c r="C651" s="3" t="s">
        <v>4756</v>
      </c>
      <c r="D651" s="5">
        <v>2500</v>
      </c>
      <c r="E651" s="7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50"/>
        <v>140</v>
      </c>
      <c r="P651">
        <f t="shared" si="51"/>
        <v>42.67</v>
      </c>
      <c r="Q651" s="11" t="s">
        <v>8305</v>
      </c>
      <c r="R651" t="s">
        <v>8307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649</v>
      </c>
      <c r="C652" s="3" t="s">
        <v>4757</v>
      </c>
      <c r="D652" s="5">
        <v>1500</v>
      </c>
      <c r="E652" s="7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50"/>
        <v>112</v>
      </c>
      <c r="P652">
        <f t="shared" si="51"/>
        <v>35.130000000000003</v>
      </c>
      <c r="Q652" s="11" t="s">
        <v>8305</v>
      </c>
      <c r="R652" t="s">
        <v>8307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650</v>
      </c>
      <c r="C653" s="3" t="s">
        <v>4758</v>
      </c>
      <c r="D653" s="5">
        <v>25000</v>
      </c>
      <c r="E653" s="7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50"/>
        <v>101</v>
      </c>
      <c r="P653">
        <f t="shared" si="51"/>
        <v>239.35</v>
      </c>
      <c r="Q653" s="11" t="s">
        <v>8305</v>
      </c>
      <c r="R653" t="s">
        <v>8307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651</v>
      </c>
      <c r="C654" s="3" t="s">
        <v>4759</v>
      </c>
      <c r="D654" s="5">
        <v>3000</v>
      </c>
      <c r="E654" s="7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50"/>
        <v>100</v>
      </c>
      <c r="P654">
        <f t="shared" si="51"/>
        <v>107.64</v>
      </c>
      <c r="Q654" s="11" t="s">
        <v>8305</v>
      </c>
      <c r="R654" t="s">
        <v>8307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652</v>
      </c>
      <c r="C655" s="3" t="s">
        <v>4760</v>
      </c>
      <c r="D655" s="5">
        <v>75000</v>
      </c>
      <c r="E655" s="7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50"/>
        <v>141</v>
      </c>
      <c r="P655">
        <f t="shared" si="51"/>
        <v>95.83</v>
      </c>
      <c r="Q655" s="11" t="s">
        <v>8305</v>
      </c>
      <c r="R655" t="s">
        <v>8307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653</v>
      </c>
      <c r="C656" s="3" t="s">
        <v>4761</v>
      </c>
      <c r="D656" s="5">
        <v>12000</v>
      </c>
      <c r="E656" s="7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50"/>
        <v>267</v>
      </c>
      <c r="P656">
        <f t="shared" si="51"/>
        <v>31.66</v>
      </c>
      <c r="Q656" s="11" t="s">
        <v>8305</v>
      </c>
      <c r="R656" t="s">
        <v>8307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654</v>
      </c>
      <c r="C657" s="3" t="s">
        <v>4762</v>
      </c>
      <c r="D657" s="5">
        <v>8000</v>
      </c>
      <c r="E657" s="7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50"/>
        <v>147</v>
      </c>
      <c r="P657">
        <f t="shared" si="51"/>
        <v>42.89</v>
      </c>
      <c r="Q657" s="11" t="s">
        <v>8305</v>
      </c>
      <c r="R657" t="s">
        <v>8307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655</v>
      </c>
      <c r="C658" s="3" t="s">
        <v>4763</v>
      </c>
      <c r="D658" s="5">
        <v>5000</v>
      </c>
      <c r="E658" s="7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50"/>
        <v>214</v>
      </c>
      <c r="P658">
        <f t="shared" si="51"/>
        <v>122.74</v>
      </c>
      <c r="Q658" s="11" t="s">
        <v>8305</v>
      </c>
      <c r="R658" t="s">
        <v>8307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656</v>
      </c>
      <c r="C659" s="3" t="s">
        <v>4764</v>
      </c>
      <c r="D659" s="5">
        <v>15000</v>
      </c>
      <c r="E659" s="7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50"/>
        <v>126</v>
      </c>
      <c r="P659">
        <f t="shared" si="51"/>
        <v>190.45</v>
      </c>
      <c r="Q659" s="11" t="s">
        <v>8305</v>
      </c>
      <c r="R659" t="s">
        <v>8307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657</v>
      </c>
      <c r="C660" s="3" t="s">
        <v>4765</v>
      </c>
      <c r="D660" s="5">
        <v>28888</v>
      </c>
      <c r="E660" s="7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50"/>
        <v>104</v>
      </c>
      <c r="P660">
        <f t="shared" si="51"/>
        <v>109.34</v>
      </c>
      <c r="Q660" s="11" t="s">
        <v>8305</v>
      </c>
      <c r="R660" t="s">
        <v>8307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658</v>
      </c>
      <c r="C661" s="3" t="s">
        <v>4766</v>
      </c>
      <c r="D661" s="5">
        <v>3000</v>
      </c>
      <c r="E661" s="7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50"/>
        <v>101</v>
      </c>
      <c r="P661">
        <f t="shared" si="51"/>
        <v>143.66999999999999</v>
      </c>
      <c r="Q661" s="11" t="s">
        <v>8305</v>
      </c>
      <c r="R661" t="s">
        <v>8307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659</v>
      </c>
      <c r="C662" s="3" t="s">
        <v>4767</v>
      </c>
      <c r="D662" s="5">
        <v>50000</v>
      </c>
      <c r="E662" s="7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50"/>
        <v>3</v>
      </c>
      <c r="P662">
        <f t="shared" si="51"/>
        <v>84.94</v>
      </c>
      <c r="Q662" s="11" t="s">
        <v>8305</v>
      </c>
      <c r="R662" t="s">
        <v>8307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660</v>
      </c>
      <c r="C663" s="3" t="s">
        <v>4768</v>
      </c>
      <c r="D663" s="5">
        <v>10000</v>
      </c>
      <c r="E663" s="7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50"/>
        <v>1</v>
      </c>
      <c r="P663">
        <f t="shared" si="51"/>
        <v>10.56</v>
      </c>
      <c r="Q663" s="11" t="s">
        <v>8305</v>
      </c>
      <c r="R663" t="s">
        <v>8307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661</v>
      </c>
      <c r="C664" s="3" t="s">
        <v>4769</v>
      </c>
      <c r="D664" s="5">
        <v>39000</v>
      </c>
      <c r="E664" s="7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50"/>
        <v>0</v>
      </c>
      <c r="P664">
        <f t="shared" si="51"/>
        <v>39</v>
      </c>
      <c r="Q664" s="11" t="s">
        <v>8305</v>
      </c>
      <c r="R664" t="s">
        <v>8307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662</v>
      </c>
      <c r="C665" s="3" t="s">
        <v>4770</v>
      </c>
      <c r="D665" s="5">
        <v>200000</v>
      </c>
      <c r="E665" s="7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50"/>
        <v>0</v>
      </c>
      <c r="P665">
        <f t="shared" si="51"/>
        <v>100</v>
      </c>
      <c r="Q665" s="11" t="s">
        <v>8305</v>
      </c>
      <c r="R665" t="s">
        <v>8307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663</v>
      </c>
      <c r="C666" s="3" t="s">
        <v>4771</v>
      </c>
      <c r="D666" s="5">
        <v>12000</v>
      </c>
      <c r="E666" s="7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50"/>
        <v>8</v>
      </c>
      <c r="P666">
        <f t="shared" si="51"/>
        <v>31.17</v>
      </c>
      <c r="Q666" s="11" t="s">
        <v>8305</v>
      </c>
      <c r="R666" t="s">
        <v>8307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664</v>
      </c>
      <c r="C667" s="3" t="s">
        <v>4772</v>
      </c>
      <c r="D667" s="5">
        <v>10000</v>
      </c>
      <c r="E667" s="7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50"/>
        <v>19</v>
      </c>
      <c r="P667">
        <f t="shared" si="51"/>
        <v>155.33000000000001</v>
      </c>
      <c r="Q667" s="11" t="s">
        <v>8305</v>
      </c>
      <c r="R667" t="s">
        <v>8307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665</v>
      </c>
      <c r="C668" s="3" t="s">
        <v>4773</v>
      </c>
      <c r="D668" s="5">
        <v>200000</v>
      </c>
      <c r="E668" s="7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50"/>
        <v>0</v>
      </c>
      <c r="P668">
        <f t="shared" si="51"/>
        <v>2</v>
      </c>
      <c r="Q668" s="11" t="s">
        <v>8305</v>
      </c>
      <c r="R668" t="s">
        <v>8307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666</v>
      </c>
      <c r="C669" s="3" t="s">
        <v>4774</v>
      </c>
      <c r="D669" s="5">
        <v>50000</v>
      </c>
      <c r="E669" s="7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50"/>
        <v>10</v>
      </c>
      <c r="P669">
        <f t="shared" si="51"/>
        <v>178.93</v>
      </c>
      <c r="Q669" s="11" t="s">
        <v>8305</v>
      </c>
      <c r="R669" t="s">
        <v>8307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667</v>
      </c>
      <c r="C670" s="3" t="s">
        <v>4775</v>
      </c>
      <c r="D670" s="5">
        <v>15000</v>
      </c>
      <c r="E670" s="7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50"/>
        <v>5</v>
      </c>
      <c r="P670">
        <f t="shared" si="51"/>
        <v>27.36</v>
      </c>
      <c r="Q670" s="11" t="s">
        <v>8305</v>
      </c>
      <c r="R670" t="s">
        <v>8307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668</v>
      </c>
      <c r="C671" s="3" t="s">
        <v>4776</v>
      </c>
      <c r="D671" s="5">
        <v>200000</v>
      </c>
      <c r="E671" s="7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50"/>
        <v>22</v>
      </c>
      <c r="P671">
        <f t="shared" si="51"/>
        <v>1536.25</v>
      </c>
      <c r="Q671" s="11" t="s">
        <v>8305</v>
      </c>
      <c r="R671" t="s">
        <v>8307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669</v>
      </c>
      <c r="C672" s="3" t="s">
        <v>4777</v>
      </c>
      <c r="D672" s="5">
        <v>90000</v>
      </c>
      <c r="E672" s="7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50"/>
        <v>29</v>
      </c>
      <c r="P672">
        <f t="shared" si="51"/>
        <v>85</v>
      </c>
      <c r="Q672" s="11" t="s">
        <v>8305</v>
      </c>
      <c r="R672" t="s">
        <v>8307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670</v>
      </c>
      <c r="C673" s="3" t="s">
        <v>4778</v>
      </c>
      <c r="D673" s="5">
        <v>30000</v>
      </c>
      <c r="E673" s="7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50"/>
        <v>39</v>
      </c>
      <c r="P673">
        <f t="shared" si="51"/>
        <v>788.53</v>
      </c>
      <c r="Q673" s="11" t="s">
        <v>8305</v>
      </c>
      <c r="R673" t="s">
        <v>8307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671</v>
      </c>
      <c r="C674" s="3" t="s">
        <v>4779</v>
      </c>
      <c r="D674" s="5">
        <v>50000</v>
      </c>
      <c r="E674" s="7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50"/>
        <v>22</v>
      </c>
      <c r="P674">
        <f t="shared" si="51"/>
        <v>50.3</v>
      </c>
      <c r="Q674" s="11" t="s">
        <v>8305</v>
      </c>
      <c r="R674" t="s">
        <v>8307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672</v>
      </c>
      <c r="C675" s="3" t="s">
        <v>4780</v>
      </c>
      <c r="D675" s="5">
        <v>100000</v>
      </c>
      <c r="E675" s="7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50"/>
        <v>0</v>
      </c>
      <c r="P675">
        <f t="shared" si="51"/>
        <v>68.33</v>
      </c>
      <c r="Q675" s="11" t="s">
        <v>8305</v>
      </c>
      <c r="R675" t="s">
        <v>8307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673</v>
      </c>
      <c r="C676" s="3" t="s">
        <v>4781</v>
      </c>
      <c r="D676" s="5">
        <v>50000</v>
      </c>
      <c r="E676" s="7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50"/>
        <v>0</v>
      </c>
      <c r="P676">
        <f t="shared" si="51"/>
        <v>7.5</v>
      </c>
      <c r="Q676" s="11" t="s">
        <v>8305</v>
      </c>
      <c r="R676" t="s">
        <v>8307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674</v>
      </c>
      <c r="C677" s="3" t="s">
        <v>4782</v>
      </c>
      <c r="D677" s="5">
        <v>6000</v>
      </c>
      <c r="E677" s="7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50"/>
        <v>15</v>
      </c>
      <c r="P677">
        <f t="shared" si="51"/>
        <v>34.270000000000003</v>
      </c>
      <c r="Q677" s="11" t="s">
        <v>8305</v>
      </c>
      <c r="R677" t="s">
        <v>8307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675</v>
      </c>
      <c r="C678" s="3" t="s">
        <v>4783</v>
      </c>
      <c r="D678" s="5">
        <v>100000</v>
      </c>
      <c r="E678" s="7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50"/>
        <v>1</v>
      </c>
      <c r="P678">
        <f t="shared" si="51"/>
        <v>61.29</v>
      </c>
      <c r="Q678" s="11" t="s">
        <v>8305</v>
      </c>
      <c r="R678" t="s">
        <v>8307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676</v>
      </c>
      <c r="C679" s="3" t="s">
        <v>4784</v>
      </c>
      <c r="D679" s="5">
        <v>50000</v>
      </c>
      <c r="E679" s="7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50"/>
        <v>26</v>
      </c>
      <c r="P679">
        <f t="shared" si="51"/>
        <v>133.25</v>
      </c>
      <c r="Q679" s="11" t="s">
        <v>8305</v>
      </c>
      <c r="R679" t="s">
        <v>8307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677</v>
      </c>
      <c r="C680" s="3" t="s">
        <v>4785</v>
      </c>
      <c r="D680" s="5">
        <v>29000</v>
      </c>
      <c r="E680" s="7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50"/>
        <v>4</v>
      </c>
      <c r="P680">
        <f t="shared" si="51"/>
        <v>65.180000000000007</v>
      </c>
      <c r="Q680" s="11" t="s">
        <v>8305</v>
      </c>
      <c r="R680" t="s">
        <v>8307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678</v>
      </c>
      <c r="C681" s="3" t="s">
        <v>4786</v>
      </c>
      <c r="D681" s="5">
        <v>57000</v>
      </c>
      <c r="E681" s="7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50"/>
        <v>15</v>
      </c>
      <c r="P681">
        <f t="shared" si="51"/>
        <v>93.9</v>
      </c>
      <c r="Q681" s="11" t="s">
        <v>8305</v>
      </c>
      <c r="R681" t="s">
        <v>8307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679</v>
      </c>
      <c r="C682" s="3" t="s">
        <v>4787</v>
      </c>
      <c r="D682" s="5">
        <v>75000</v>
      </c>
      <c r="E682" s="7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50"/>
        <v>26</v>
      </c>
      <c r="P682">
        <f t="shared" si="51"/>
        <v>150.65</v>
      </c>
      <c r="Q682" s="11" t="s">
        <v>8305</v>
      </c>
      <c r="R682" t="s">
        <v>8307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680</v>
      </c>
      <c r="C683" s="3" t="s">
        <v>4788</v>
      </c>
      <c r="D683" s="5">
        <v>2500</v>
      </c>
      <c r="E683" s="7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50"/>
        <v>0</v>
      </c>
      <c r="P683">
        <f t="shared" si="51"/>
        <v>1</v>
      </c>
      <c r="Q683" s="11" t="s">
        <v>8305</v>
      </c>
      <c r="R683" t="s">
        <v>8307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681</v>
      </c>
      <c r="C684" s="3" t="s">
        <v>4789</v>
      </c>
      <c r="D684" s="5">
        <v>50000</v>
      </c>
      <c r="E684" s="7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50"/>
        <v>0</v>
      </c>
      <c r="P684">
        <f t="shared" si="51"/>
        <v>13.25</v>
      </c>
      <c r="Q684" s="11" t="s">
        <v>8305</v>
      </c>
      <c r="R684" t="s">
        <v>8307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682</v>
      </c>
      <c r="C685" s="3" t="s">
        <v>4790</v>
      </c>
      <c r="D685" s="5">
        <v>35000</v>
      </c>
      <c r="E685" s="7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50"/>
        <v>1</v>
      </c>
      <c r="P685">
        <f t="shared" si="51"/>
        <v>99.33</v>
      </c>
      <c r="Q685" s="11" t="s">
        <v>8305</v>
      </c>
      <c r="R685" t="s">
        <v>8307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683</v>
      </c>
      <c r="C686" s="3" t="s">
        <v>4791</v>
      </c>
      <c r="D686" s="5">
        <v>320000</v>
      </c>
      <c r="E686" s="7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50"/>
        <v>7</v>
      </c>
      <c r="P686">
        <f t="shared" si="51"/>
        <v>177.39</v>
      </c>
      <c r="Q686" s="11" t="s">
        <v>8305</v>
      </c>
      <c r="R686" t="s">
        <v>8307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684</v>
      </c>
      <c r="C687" s="3" t="s">
        <v>4792</v>
      </c>
      <c r="D687" s="5">
        <v>2000</v>
      </c>
      <c r="E687" s="7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50"/>
        <v>28</v>
      </c>
      <c r="P687">
        <f t="shared" si="51"/>
        <v>55.3</v>
      </c>
      <c r="Q687" s="11" t="s">
        <v>8305</v>
      </c>
      <c r="R687" t="s">
        <v>8307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685</v>
      </c>
      <c r="C688" s="3" t="s">
        <v>4793</v>
      </c>
      <c r="D688" s="5">
        <v>500000</v>
      </c>
      <c r="E688" s="7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50"/>
        <v>0</v>
      </c>
      <c r="P688">
        <f t="shared" si="51"/>
        <v>0</v>
      </c>
      <c r="Q688" s="11" t="s">
        <v>8305</v>
      </c>
      <c r="R688" t="s">
        <v>8307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686</v>
      </c>
      <c r="C689" s="3" t="s">
        <v>4794</v>
      </c>
      <c r="D689" s="5">
        <v>100000</v>
      </c>
      <c r="E689" s="7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50"/>
        <v>4</v>
      </c>
      <c r="P689">
        <f t="shared" si="51"/>
        <v>591.66999999999996</v>
      </c>
      <c r="Q689" s="11" t="s">
        <v>8305</v>
      </c>
      <c r="R689" t="s">
        <v>8307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687</v>
      </c>
      <c r="C690" s="3" t="s">
        <v>4795</v>
      </c>
      <c r="D690" s="5">
        <v>20000</v>
      </c>
      <c r="E690" s="7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50"/>
        <v>73</v>
      </c>
      <c r="P690">
        <f t="shared" si="51"/>
        <v>405.5</v>
      </c>
      <c r="Q690" s="11" t="s">
        <v>8305</v>
      </c>
      <c r="R690" t="s">
        <v>8307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688</v>
      </c>
      <c r="C691" s="3" t="s">
        <v>4796</v>
      </c>
      <c r="D691" s="5">
        <v>200000</v>
      </c>
      <c r="E691" s="7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50"/>
        <v>58</v>
      </c>
      <c r="P691">
        <f t="shared" si="51"/>
        <v>343.15</v>
      </c>
      <c r="Q691" s="11" t="s">
        <v>8305</v>
      </c>
      <c r="R691" t="s">
        <v>8307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689</v>
      </c>
      <c r="C692" s="3" t="s">
        <v>4797</v>
      </c>
      <c r="D692" s="5">
        <v>20000</v>
      </c>
      <c r="E692" s="7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50"/>
        <v>12</v>
      </c>
      <c r="P692">
        <f t="shared" si="51"/>
        <v>72.59</v>
      </c>
      <c r="Q692" s="11" t="s">
        <v>8305</v>
      </c>
      <c r="R692" t="s">
        <v>8307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690</v>
      </c>
      <c r="C693" s="3" t="s">
        <v>4798</v>
      </c>
      <c r="D693" s="5">
        <v>50000</v>
      </c>
      <c r="E693" s="7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50"/>
        <v>1</v>
      </c>
      <c r="P693">
        <f t="shared" si="51"/>
        <v>26</v>
      </c>
      <c r="Q693" s="11" t="s">
        <v>8305</v>
      </c>
      <c r="R693" t="s">
        <v>8307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691</v>
      </c>
      <c r="C694" s="3" t="s">
        <v>4799</v>
      </c>
      <c r="D694" s="5">
        <v>20000</v>
      </c>
      <c r="E694" s="7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50"/>
        <v>7</v>
      </c>
      <c r="P694">
        <f t="shared" si="51"/>
        <v>6.5</v>
      </c>
      <c r="Q694" s="11" t="s">
        <v>8305</v>
      </c>
      <c r="R694" t="s">
        <v>8307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692</v>
      </c>
      <c r="C695" s="3" t="s">
        <v>4800</v>
      </c>
      <c r="D695" s="5">
        <v>100000</v>
      </c>
      <c r="E695" s="7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50"/>
        <v>35</v>
      </c>
      <c r="P695">
        <f t="shared" si="51"/>
        <v>119.39</v>
      </c>
      <c r="Q695" s="11" t="s">
        <v>8305</v>
      </c>
      <c r="R695" t="s">
        <v>8307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693</v>
      </c>
      <c r="C696" s="3" t="s">
        <v>4801</v>
      </c>
      <c r="D696" s="5">
        <v>150000</v>
      </c>
      <c r="E696" s="7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50"/>
        <v>0</v>
      </c>
      <c r="P696">
        <f t="shared" si="51"/>
        <v>84.29</v>
      </c>
      <c r="Q696" s="11" t="s">
        <v>8305</v>
      </c>
      <c r="R696" t="s">
        <v>8307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694</v>
      </c>
      <c r="C697" s="3" t="s">
        <v>4802</v>
      </c>
      <c r="D697" s="5">
        <v>60000</v>
      </c>
      <c r="E697" s="7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50"/>
        <v>1</v>
      </c>
      <c r="P697">
        <f t="shared" si="51"/>
        <v>90.86</v>
      </c>
      <c r="Q697" s="11" t="s">
        <v>8305</v>
      </c>
      <c r="R697" t="s">
        <v>8307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695</v>
      </c>
      <c r="C698" s="3" t="s">
        <v>4803</v>
      </c>
      <c r="D698" s="5">
        <v>175000</v>
      </c>
      <c r="E698" s="7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50"/>
        <v>0</v>
      </c>
      <c r="P698">
        <f t="shared" si="51"/>
        <v>1</v>
      </c>
      <c r="Q698" s="11" t="s">
        <v>8305</v>
      </c>
      <c r="R698" t="s">
        <v>8307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696</v>
      </c>
      <c r="C699" s="3" t="s">
        <v>4804</v>
      </c>
      <c r="D699" s="5">
        <v>5000</v>
      </c>
      <c r="E699" s="7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50"/>
        <v>46</v>
      </c>
      <c r="P699">
        <f t="shared" si="51"/>
        <v>20.34</v>
      </c>
      <c r="Q699" s="11" t="s">
        <v>8305</v>
      </c>
      <c r="R699" t="s">
        <v>8307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697</v>
      </c>
      <c r="C700" s="3" t="s">
        <v>4805</v>
      </c>
      <c r="D700" s="5">
        <v>100000</v>
      </c>
      <c r="E700" s="7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50"/>
        <v>15</v>
      </c>
      <c r="P700">
        <f t="shared" si="51"/>
        <v>530.69000000000005</v>
      </c>
      <c r="Q700" s="11" t="s">
        <v>8305</v>
      </c>
      <c r="R700" t="s">
        <v>8307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698</v>
      </c>
      <c r="C701" s="3" t="s">
        <v>4806</v>
      </c>
      <c r="D701" s="5">
        <v>130000</v>
      </c>
      <c r="E701" s="7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50"/>
        <v>82</v>
      </c>
      <c r="P701">
        <f t="shared" si="51"/>
        <v>120.39</v>
      </c>
      <c r="Q701" s="11" t="s">
        <v>8305</v>
      </c>
      <c r="R701" t="s">
        <v>8307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699</v>
      </c>
      <c r="C702" s="3" t="s">
        <v>4807</v>
      </c>
      <c r="D702" s="5">
        <v>15000</v>
      </c>
      <c r="E702" s="7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50"/>
        <v>3</v>
      </c>
      <c r="P702">
        <f t="shared" si="51"/>
        <v>13</v>
      </c>
      <c r="Q702" s="11" t="s">
        <v>8305</v>
      </c>
      <c r="R702" t="s">
        <v>8307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700</v>
      </c>
      <c r="C703" s="3" t="s">
        <v>4808</v>
      </c>
      <c r="D703" s="5">
        <v>23000</v>
      </c>
      <c r="E703" s="7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50"/>
        <v>27</v>
      </c>
      <c r="P703">
        <f t="shared" si="51"/>
        <v>291.33</v>
      </c>
      <c r="Q703" s="11" t="s">
        <v>8305</v>
      </c>
      <c r="R703" t="s">
        <v>8307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701</v>
      </c>
      <c r="C704" s="3" t="s">
        <v>4809</v>
      </c>
      <c r="D704" s="5">
        <v>15000</v>
      </c>
      <c r="E704" s="7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50"/>
        <v>31</v>
      </c>
      <c r="P704">
        <f t="shared" si="51"/>
        <v>124.92</v>
      </c>
      <c r="Q704" s="11" t="s">
        <v>8305</v>
      </c>
      <c r="R704" t="s">
        <v>8307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702</v>
      </c>
      <c r="C705" s="3" t="s">
        <v>4810</v>
      </c>
      <c r="D705" s="5">
        <v>15000</v>
      </c>
      <c r="E705" s="7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50"/>
        <v>6</v>
      </c>
      <c r="P705">
        <f t="shared" si="51"/>
        <v>119.57</v>
      </c>
      <c r="Q705" s="11" t="s">
        <v>8305</v>
      </c>
      <c r="R705" t="s">
        <v>8307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703</v>
      </c>
      <c r="C706" s="3" t="s">
        <v>4811</v>
      </c>
      <c r="D706" s="5">
        <v>55000</v>
      </c>
      <c r="E706" s="7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8305</v>
      </c>
      <c r="R706" t="s">
        <v>8307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9" t="s">
        <v>704</v>
      </c>
      <c r="C707" s="3" t="s">
        <v>4812</v>
      </c>
      <c r="D707" s="5">
        <v>100000</v>
      </c>
      <c r="E707" s="7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si="55"/>
        <v>1</v>
      </c>
      <c r="P707">
        <f t="shared" si="56"/>
        <v>195.4</v>
      </c>
      <c r="Q707" s="11" t="s">
        <v>8305</v>
      </c>
      <c r="R707" t="s">
        <v>8307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9" t="s">
        <v>705</v>
      </c>
      <c r="C708" s="3" t="s">
        <v>4813</v>
      </c>
      <c r="D708" s="5">
        <v>100000</v>
      </c>
      <c r="E708" s="7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55"/>
        <v>0</v>
      </c>
      <c r="P708">
        <f t="shared" si="56"/>
        <v>0</v>
      </c>
      <c r="Q708" s="11" t="s">
        <v>8305</v>
      </c>
      <c r="R708" t="s">
        <v>8307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706</v>
      </c>
      <c r="C709" s="3" t="s">
        <v>4814</v>
      </c>
      <c r="D709" s="5">
        <v>68000</v>
      </c>
      <c r="E709" s="7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55"/>
        <v>79</v>
      </c>
      <c r="P709">
        <f t="shared" si="56"/>
        <v>117.7</v>
      </c>
      <c r="Q709" s="11" t="s">
        <v>8305</v>
      </c>
      <c r="R709" t="s">
        <v>8307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707</v>
      </c>
      <c r="C710" s="3" t="s">
        <v>4815</v>
      </c>
      <c r="D710" s="5">
        <v>40000</v>
      </c>
      <c r="E710" s="7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55"/>
        <v>22</v>
      </c>
      <c r="P710">
        <f t="shared" si="56"/>
        <v>23.95</v>
      </c>
      <c r="Q710" s="11" t="s">
        <v>8305</v>
      </c>
      <c r="R710" t="s">
        <v>8307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708</v>
      </c>
      <c r="C711" s="3" t="s">
        <v>4816</v>
      </c>
      <c r="D711" s="5">
        <v>15000</v>
      </c>
      <c r="E711" s="7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55"/>
        <v>0</v>
      </c>
      <c r="P711">
        <f t="shared" si="56"/>
        <v>30.5</v>
      </c>
      <c r="Q711" s="11" t="s">
        <v>8305</v>
      </c>
      <c r="R711" t="s">
        <v>8307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709</v>
      </c>
      <c r="C712" s="3" t="s">
        <v>4817</v>
      </c>
      <c r="D712" s="5">
        <v>1200</v>
      </c>
      <c r="E712" s="7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55"/>
        <v>0</v>
      </c>
      <c r="P712">
        <f t="shared" si="56"/>
        <v>0</v>
      </c>
      <c r="Q712" s="11" t="s">
        <v>8305</v>
      </c>
      <c r="R712" t="s">
        <v>8307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710</v>
      </c>
      <c r="C713" s="3" t="s">
        <v>4818</v>
      </c>
      <c r="D713" s="5">
        <v>100000</v>
      </c>
      <c r="E713" s="7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55"/>
        <v>34</v>
      </c>
      <c r="P713">
        <f t="shared" si="56"/>
        <v>99.97</v>
      </c>
      <c r="Q713" s="11" t="s">
        <v>8305</v>
      </c>
      <c r="R713" t="s">
        <v>8307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711</v>
      </c>
      <c r="C714" s="3" t="s">
        <v>4819</v>
      </c>
      <c r="D714" s="5">
        <v>48500</v>
      </c>
      <c r="E714" s="7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55"/>
        <v>0</v>
      </c>
      <c r="P714">
        <f t="shared" si="56"/>
        <v>26.25</v>
      </c>
      <c r="Q714" s="11" t="s">
        <v>8305</v>
      </c>
      <c r="R714" t="s">
        <v>8307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712</v>
      </c>
      <c r="C715" s="3" t="s">
        <v>4820</v>
      </c>
      <c r="D715" s="5">
        <v>25000</v>
      </c>
      <c r="E715" s="7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55"/>
        <v>1</v>
      </c>
      <c r="P715">
        <f t="shared" si="56"/>
        <v>199</v>
      </c>
      <c r="Q715" s="11" t="s">
        <v>8305</v>
      </c>
      <c r="R715" t="s">
        <v>8307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713</v>
      </c>
      <c r="C716" s="3" t="s">
        <v>4821</v>
      </c>
      <c r="D716" s="5">
        <v>15000</v>
      </c>
      <c r="E716" s="7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55"/>
        <v>15</v>
      </c>
      <c r="P716">
        <f t="shared" si="56"/>
        <v>80.319999999999993</v>
      </c>
      <c r="Q716" s="11" t="s">
        <v>8305</v>
      </c>
      <c r="R716" t="s">
        <v>8307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714</v>
      </c>
      <c r="C717" s="3" t="s">
        <v>4822</v>
      </c>
      <c r="D717" s="5">
        <v>27500</v>
      </c>
      <c r="E717" s="7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55"/>
        <v>5</v>
      </c>
      <c r="P717">
        <f t="shared" si="56"/>
        <v>115.75</v>
      </c>
      <c r="Q717" s="11" t="s">
        <v>8305</v>
      </c>
      <c r="R717" t="s">
        <v>8307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715</v>
      </c>
      <c r="C718" s="3" t="s">
        <v>4823</v>
      </c>
      <c r="D718" s="5">
        <v>7000</v>
      </c>
      <c r="E718" s="7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55"/>
        <v>10</v>
      </c>
      <c r="P718">
        <f t="shared" si="56"/>
        <v>44.69</v>
      </c>
      <c r="Q718" s="11" t="s">
        <v>8305</v>
      </c>
      <c r="R718" t="s">
        <v>8307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716</v>
      </c>
      <c r="C719" s="3" t="s">
        <v>4824</v>
      </c>
      <c r="D719" s="5">
        <v>100000</v>
      </c>
      <c r="E719" s="7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55"/>
        <v>0</v>
      </c>
      <c r="P719">
        <f t="shared" si="56"/>
        <v>76.25</v>
      </c>
      <c r="Q719" s="11" t="s">
        <v>8305</v>
      </c>
      <c r="R719" t="s">
        <v>8307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717</v>
      </c>
      <c r="C720" s="3" t="s">
        <v>4825</v>
      </c>
      <c r="D720" s="5">
        <v>12000</v>
      </c>
      <c r="E720" s="7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55"/>
        <v>1</v>
      </c>
      <c r="P720">
        <f t="shared" si="56"/>
        <v>22.5</v>
      </c>
      <c r="Q720" s="11" t="s">
        <v>8305</v>
      </c>
      <c r="R720" t="s">
        <v>8307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718</v>
      </c>
      <c r="C721" s="3" t="s">
        <v>4826</v>
      </c>
      <c r="D721" s="5">
        <v>15000</v>
      </c>
      <c r="E721" s="7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55"/>
        <v>1</v>
      </c>
      <c r="P721">
        <f t="shared" si="56"/>
        <v>19.399999999999999</v>
      </c>
      <c r="Q721" s="11" t="s">
        <v>8305</v>
      </c>
      <c r="R721" t="s">
        <v>8307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719</v>
      </c>
      <c r="C722" s="3" t="s">
        <v>4827</v>
      </c>
      <c r="D722" s="5">
        <v>1900</v>
      </c>
      <c r="E722" s="7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55"/>
        <v>144</v>
      </c>
      <c r="P722">
        <f t="shared" si="56"/>
        <v>66.709999999999994</v>
      </c>
      <c r="Q722" s="11" t="s">
        <v>8308</v>
      </c>
      <c r="R722" t="s">
        <v>8309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720</v>
      </c>
      <c r="C723" s="3" t="s">
        <v>4828</v>
      </c>
      <c r="D723" s="5">
        <v>8200</v>
      </c>
      <c r="E723" s="7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55"/>
        <v>122</v>
      </c>
      <c r="P723">
        <f t="shared" si="56"/>
        <v>84.14</v>
      </c>
      <c r="Q723" s="11" t="s">
        <v>8308</v>
      </c>
      <c r="R723" t="s">
        <v>8309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721</v>
      </c>
      <c r="C724" s="3" t="s">
        <v>4829</v>
      </c>
      <c r="D724" s="5">
        <v>25000</v>
      </c>
      <c r="E724" s="7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55"/>
        <v>132</v>
      </c>
      <c r="P724">
        <f t="shared" si="56"/>
        <v>215.73</v>
      </c>
      <c r="Q724" s="11" t="s">
        <v>8308</v>
      </c>
      <c r="R724" t="s">
        <v>8309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722</v>
      </c>
      <c r="C725" s="3" t="s">
        <v>4830</v>
      </c>
      <c r="D725" s="5">
        <v>5000</v>
      </c>
      <c r="E725" s="7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55"/>
        <v>109</v>
      </c>
      <c r="P725">
        <f t="shared" si="56"/>
        <v>54.69</v>
      </c>
      <c r="Q725" s="11" t="s">
        <v>8308</v>
      </c>
      <c r="R725" t="s">
        <v>8309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723</v>
      </c>
      <c r="C726" s="3" t="s">
        <v>4831</v>
      </c>
      <c r="D726" s="5">
        <v>7000</v>
      </c>
      <c r="E726" s="7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55"/>
        <v>105</v>
      </c>
      <c r="P726">
        <f t="shared" si="56"/>
        <v>51.63</v>
      </c>
      <c r="Q726" s="11" t="s">
        <v>8308</v>
      </c>
      <c r="R726" t="s">
        <v>8309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724</v>
      </c>
      <c r="C727" s="3" t="s">
        <v>4832</v>
      </c>
      <c r="D727" s="5">
        <v>20000</v>
      </c>
      <c r="E727" s="7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55"/>
        <v>100</v>
      </c>
      <c r="P727">
        <f t="shared" si="56"/>
        <v>143.36000000000001</v>
      </c>
      <c r="Q727" s="11" t="s">
        <v>8308</v>
      </c>
      <c r="R727" t="s">
        <v>8309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725</v>
      </c>
      <c r="C728" s="3" t="s">
        <v>4833</v>
      </c>
      <c r="D728" s="5">
        <v>2500</v>
      </c>
      <c r="E728" s="7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55"/>
        <v>101</v>
      </c>
      <c r="P728">
        <f t="shared" si="56"/>
        <v>72.430000000000007</v>
      </c>
      <c r="Q728" s="11" t="s">
        <v>8308</v>
      </c>
      <c r="R728" t="s">
        <v>8309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726</v>
      </c>
      <c r="C729" s="3" t="s">
        <v>4834</v>
      </c>
      <c r="D729" s="5">
        <v>3500</v>
      </c>
      <c r="E729" s="7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55"/>
        <v>156</v>
      </c>
      <c r="P729">
        <f t="shared" si="56"/>
        <v>36.53</v>
      </c>
      <c r="Q729" s="11" t="s">
        <v>8308</v>
      </c>
      <c r="R729" t="s">
        <v>8309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727</v>
      </c>
      <c r="C730" s="3" t="s">
        <v>4835</v>
      </c>
      <c r="D730" s="5">
        <v>7500</v>
      </c>
      <c r="E730" s="7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55"/>
        <v>106</v>
      </c>
      <c r="P730">
        <f t="shared" si="56"/>
        <v>60.9</v>
      </c>
      <c r="Q730" s="11" t="s">
        <v>8308</v>
      </c>
      <c r="R730" t="s">
        <v>8309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728</v>
      </c>
      <c r="C731" s="3" t="s">
        <v>4836</v>
      </c>
      <c r="D731" s="5">
        <v>4000</v>
      </c>
      <c r="E731" s="7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55"/>
        <v>131</v>
      </c>
      <c r="P731">
        <f t="shared" si="56"/>
        <v>43.55</v>
      </c>
      <c r="Q731" s="11" t="s">
        <v>8308</v>
      </c>
      <c r="R731" t="s">
        <v>8309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729</v>
      </c>
      <c r="C732" s="3" t="s">
        <v>4837</v>
      </c>
      <c r="D732" s="5">
        <v>20000</v>
      </c>
      <c r="E732" s="7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55"/>
        <v>132</v>
      </c>
      <c r="P732">
        <f t="shared" si="56"/>
        <v>99.77</v>
      </c>
      <c r="Q732" s="11" t="s">
        <v>8308</v>
      </c>
      <c r="R732" t="s">
        <v>8309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730</v>
      </c>
      <c r="C733" s="3" t="s">
        <v>4838</v>
      </c>
      <c r="D733" s="5">
        <v>5000</v>
      </c>
      <c r="E733" s="7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55"/>
        <v>126</v>
      </c>
      <c r="P733">
        <f t="shared" si="56"/>
        <v>88.73</v>
      </c>
      <c r="Q733" s="11" t="s">
        <v>8308</v>
      </c>
      <c r="R733" t="s">
        <v>8309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731</v>
      </c>
      <c r="C734" s="3" t="s">
        <v>4839</v>
      </c>
      <c r="D734" s="5">
        <v>40</v>
      </c>
      <c r="E734" s="7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55"/>
        <v>160</v>
      </c>
      <c r="P734">
        <f t="shared" si="56"/>
        <v>4.92</v>
      </c>
      <c r="Q734" s="11" t="s">
        <v>8308</v>
      </c>
      <c r="R734" t="s">
        <v>8309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732</v>
      </c>
      <c r="C735" s="3" t="s">
        <v>4840</v>
      </c>
      <c r="D735" s="5">
        <v>2500</v>
      </c>
      <c r="E735" s="7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55"/>
        <v>120</v>
      </c>
      <c r="P735">
        <f t="shared" si="56"/>
        <v>17.82</v>
      </c>
      <c r="Q735" s="11" t="s">
        <v>8308</v>
      </c>
      <c r="R735" t="s">
        <v>8309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733</v>
      </c>
      <c r="C736" s="3" t="s">
        <v>4841</v>
      </c>
      <c r="D736" s="5">
        <v>8500</v>
      </c>
      <c r="E736" s="7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55"/>
        <v>126</v>
      </c>
      <c r="P736">
        <f t="shared" si="56"/>
        <v>187.19</v>
      </c>
      <c r="Q736" s="11" t="s">
        <v>8308</v>
      </c>
      <c r="R736" t="s">
        <v>8309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734</v>
      </c>
      <c r="C737" s="3" t="s">
        <v>4842</v>
      </c>
      <c r="D737" s="5">
        <v>47000</v>
      </c>
      <c r="E737" s="7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55"/>
        <v>114</v>
      </c>
      <c r="P737">
        <f t="shared" si="56"/>
        <v>234.81</v>
      </c>
      <c r="Q737" s="11" t="s">
        <v>8308</v>
      </c>
      <c r="R737" t="s">
        <v>8309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735</v>
      </c>
      <c r="C738" s="3" t="s">
        <v>4843</v>
      </c>
      <c r="D738" s="5">
        <v>3600</v>
      </c>
      <c r="E738" s="7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55"/>
        <v>315</v>
      </c>
      <c r="P738">
        <f t="shared" si="56"/>
        <v>105.05</v>
      </c>
      <c r="Q738" s="11" t="s">
        <v>8308</v>
      </c>
      <c r="R738" t="s">
        <v>8309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736</v>
      </c>
      <c r="C739" s="3" t="s">
        <v>4844</v>
      </c>
      <c r="D739" s="5">
        <v>5000</v>
      </c>
      <c r="E739" s="7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55"/>
        <v>122</v>
      </c>
      <c r="P739">
        <f t="shared" si="56"/>
        <v>56.67</v>
      </c>
      <c r="Q739" s="11" t="s">
        <v>8308</v>
      </c>
      <c r="R739" t="s">
        <v>8309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737</v>
      </c>
      <c r="C740" s="3" t="s">
        <v>4845</v>
      </c>
      <c r="D740" s="5">
        <v>1500</v>
      </c>
      <c r="E740" s="7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55"/>
        <v>107</v>
      </c>
      <c r="P740">
        <f t="shared" si="56"/>
        <v>39.049999999999997</v>
      </c>
      <c r="Q740" s="11" t="s">
        <v>8308</v>
      </c>
      <c r="R740" t="s">
        <v>8309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738</v>
      </c>
      <c r="C741" s="3" t="s">
        <v>4846</v>
      </c>
      <c r="D741" s="5">
        <v>6000</v>
      </c>
      <c r="E741" s="7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55"/>
        <v>158</v>
      </c>
      <c r="P741">
        <f t="shared" si="56"/>
        <v>68.349999999999994</v>
      </c>
      <c r="Q741" s="11" t="s">
        <v>8308</v>
      </c>
      <c r="R741" t="s">
        <v>8309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739</v>
      </c>
      <c r="C742" s="3" t="s">
        <v>4847</v>
      </c>
      <c r="D742" s="5">
        <v>3000</v>
      </c>
      <c r="E742" s="7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55"/>
        <v>107</v>
      </c>
      <c r="P742">
        <f t="shared" si="56"/>
        <v>169.58</v>
      </c>
      <c r="Q742" s="11" t="s">
        <v>8308</v>
      </c>
      <c r="R742" t="s">
        <v>8309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740</v>
      </c>
      <c r="C743" s="3" t="s">
        <v>4848</v>
      </c>
      <c r="D743" s="5">
        <v>13000</v>
      </c>
      <c r="E743" s="7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55"/>
        <v>102</v>
      </c>
      <c r="P743">
        <f t="shared" si="56"/>
        <v>141.41999999999999</v>
      </c>
      <c r="Q743" s="11" t="s">
        <v>8308</v>
      </c>
      <c r="R743" t="s">
        <v>8309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741</v>
      </c>
      <c r="C744" s="3" t="s">
        <v>4849</v>
      </c>
      <c r="D744" s="5">
        <v>1400</v>
      </c>
      <c r="E744" s="7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55"/>
        <v>111</v>
      </c>
      <c r="P744">
        <f t="shared" si="56"/>
        <v>67.39</v>
      </c>
      <c r="Q744" s="11" t="s">
        <v>8308</v>
      </c>
      <c r="R744" t="s">
        <v>8309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742</v>
      </c>
      <c r="C745" s="3" t="s">
        <v>4850</v>
      </c>
      <c r="D745" s="5">
        <v>550</v>
      </c>
      <c r="E745" s="7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55"/>
        <v>148</v>
      </c>
      <c r="P745">
        <f t="shared" si="56"/>
        <v>54.27</v>
      </c>
      <c r="Q745" s="11" t="s">
        <v>8308</v>
      </c>
      <c r="R745" t="s">
        <v>8309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743</v>
      </c>
      <c r="C746" s="3" t="s">
        <v>4851</v>
      </c>
      <c r="D746" s="5">
        <v>5000</v>
      </c>
      <c r="E746" s="7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55"/>
        <v>102</v>
      </c>
      <c r="P746">
        <f t="shared" si="56"/>
        <v>82.52</v>
      </c>
      <c r="Q746" s="11" t="s">
        <v>8308</v>
      </c>
      <c r="R746" t="s">
        <v>8309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744</v>
      </c>
      <c r="C747" s="3" t="s">
        <v>4852</v>
      </c>
      <c r="D747" s="5">
        <v>2220</v>
      </c>
      <c r="E747" s="7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55"/>
        <v>179</v>
      </c>
      <c r="P747">
        <f t="shared" si="56"/>
        <v>53.73</v>
      </c>
      <c r="Q747" s="11" t="s">
        <v>8308</v>
      </c>
      <c r="R747" t="s">
        <v>8309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745</v>
      </c>
      <c r="C748" s="3" t="s">
        <v>4853</v>
      </c>
      <c r="D748" s="5">
        <v>2987</v>
      </c>
      <c r="E748" s="7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55"/>
        <v>111</v>
      </c>
      <c r="P748">
        <f t="shared" si="56"/>
        <v>34.21</v>
      </c>
      <c r="Q748" s="11" t="s">
        <v>8308</v>
      </c>
      <c r="R748" t="s">
        <v>8309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746</v>
      </c>
      <c r="C749" s="3" t="s">
        <v>4854</v>
      </c>
      <c r="D749" s="5">
        <v>7000</v>
      </c>
      <c r="E749" s="7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55"/>
        <v>100</v>
      </c>
      <c r="P749">
        <f t="shared" si="56"/>
        <v>127.33</v>
      </c>
      <c r="Q749" s="11" t="s">
        <v>8308</v>
      </c>
      <c r="R749" t="s">
        <v>8309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747</v>
      </c>
      <c r="C750" s="3" t="s">
        <v>4855</v>
      </c>
      <c r="D750" s="5">
        <v>2000</v>
      </c>
      <c r="E750" s="7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55"/>
        <v>100</v>
      </c>
      <c r="P750">
        <f t="shared" si="56"/>
        <v>45.57</v>
      </c>
      <c r="Q750" s="11" t="s">
        <v>8308</v>
      </c>
      <c r="R750" t="s">
        <v>8309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748</v>
      </c>
      <c r="C751" s="3" t="s">
        <v>4856</v>
      </c>
      <c r="D751" s="5">
        <v>10000</v>
      </c>
      <c r="E751" s="7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55"/>
        <v>106</v>
      </c>
      <c r="P751">
        <f t="shared" si="56"/>
        <v>95.96</v>
      </c>
      <c r="Q751" s="11" t="s">
        <v>8308</v>
      </c>
      <c r="R751" t="s">
        <v>8309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749</v>
      </c>
      <c r="C752" s="3" t="s">
        <v>4857</v>
      </c>
      <c r="D752" s="5">
        <v>4444</v>
      </c>
      <c r="E752" s="7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55"/>
        <v>103</v>
      </c>
      <c r="P752">
        <f t="shared" si="56"/>
        <v>77.27</v>
      </c>
      <c r="Q752" s="11" t="s">
        <v>8308</v>
      </c>
      <c r="R752" t="s">
        <v>8309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750</v>
      </c>
      <c r="C753" s="3" t="s">
        <v>4858</v>
      </c>
      <c r="D753" s="5">
        <v>3000</v>
      </c>
      <c r="E753" s="7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55"/>
        <v>119</v>
      </c>
      <c r="P753">
        <f t="shared" si="56"/>
        <v>57.34</v>
      </c>
      <c r="Q753" s="11" t="s">
        <v>8308</v>
      </c>
      <c r="R753" t="s">
        <v>8309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751</v>
      </c>
      <c r="C754" s="3" t="s">
        <v>4859</v>
      </c>
      <c r="D754" s="5">
        <v>5000</v>
      </c>
      <c r="E754" s="7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55"/>
        <v>112</v>
      </c>
      <c r="P754">
        <f t="shared" si="56"/>
        <v>53.19</v>
      </c>
      <c r="Q754" s="11" t="s">
        <v>8308</v>
      </c>
      <c r="R754" t="s">
        <v>8309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752</v>
      </c>
      <c r="C755" s="3" t="s">
        <v>4860</v>
      </c>
      <c r="D755" s="5">
        <v>10000</v>
      </c>
      <c r="E755" s="7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55"/>
        <v>128</v>
      </c>
      <c r="P755">
        <f t="shared" si="56"/>
        <v>492.31</v>
      </c>
      <c r="Q755" s="11" t="s">
        <v>8308</v>
      </c>
      <c r="R755" t="s">
        <v>8309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753</v>
      </c>
      <c r="C756" s="3" t="s">
        <v>4861</v>
      </c>
      <c r="D756" s="5">
        <v>2000</v>
      </c>
      <c r="E756" s="7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55"/>
        <v>104</v>
      </c>
      <c r="P756">
        <f t="shared" si="56"/>
        <v>42.35</v>
      </c>
      <c r="Q756" s="11" t="s">
        <v>8308</v>
      </c>
      <c r="R756" t="s">
        <v>8309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754</v>
      </c>
      <c r="C757" s="3" t="s">
        <v>4862</v>
      </c>
      <c r="D757" s="5">
        <v>2500</v>
      </c>
      <c r="E757" s="7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55"/>
        <v>102</v>
      </c>
      <c r="P757">
        <f t="shared" si="56"/>
        <v>37.47</v>
      </c>
      <c r="Q757" s="11" t="s">
        <v>8308</v>
      </c>
      <c r="R757" t="s">
        <v>8309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755</v>
      </c>
      <c r="C758" s="3" t="s">
        <v>4863</v>
      </c>
      <c r="D758" s="5">
        <v>700</v>
      </c>
      <c r="E758" s="7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55"/>
        <v>118</v>
      </c>
      <c r="P758">
        <f t="shared" si="56"/>
        <v>37.450000000000003</v>
      </c>
      <c r="Q758" s="11" t="s">
        <v>8308</v>
      </c>
      <c r="R758" t="s">
        <v>8309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756</v>
      </c>
      <c r="C759" s="3" t="s">
        <v>4864</v>
      </c>
      <c r="D759" s="5">
        <v>250</v>
      </c>
      <c r="E759" s="7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55"/>
        <v>238</v>
      </c>
      <c r="P759">
        <f t="shared" si="56"/>
        <v>33.06</v>
      </c>
      <c r="Q759" s="11" t="s">
        <v>8308</v>
      </c>
      <c r="R759" t="s">
        <v>8309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757</v>
      </c>
      <c r="C760" s="3" t="s">
        <v>4865</v>
      </c>
      <c r="D760" s="5">
        <v>2500</v>
      </c>
      <c r="E760" s="7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55"/>
        <v>102</v>
      </c>
      <c r="P760">
        <f t="shared" si="56"/>
        <v>134.21</v>
      </c>
      <c r="Q760" s="11" t="s">
        <v>8308</v>
      </c>
      <c r="R760" t="s">
        <v>8309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758</v>
      </c>
      <c r="C761" s="3" t="s">
        <v>4866</v>
      </c>
      <c r="D761" s="5">
        <v>5000</v>
      </c>
      <c r="E761" s="7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55"/>
        <v>102</v>
      </c>
      <c r="P761">
        <f t="shared" si="56"/>
        <v>51.47</v>
      </c>
      <c r="Q761" s="11" t="s">
        <v>8308</v>
      </c>
      <c r="R761" t="s">
        <v>8309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759</v>
      </c>
      <c r="C762" s="3" t="s">
        <v>4867</v>
      </c>
      <c r="D762" s="5">
        <v>2200</v>
      </c>
      <c r="E762" s="7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55"/>
        <v>0</v>
      </c>
      <c r="P762">
        <f t="shared" si="56"/>
        <v>0</v>
      </c>
      <c r="Q762" s="11" t="s">
        <v>8308</v>
      </c>
      <c r="R762" t="s">
        <v>8310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760</v>
      </c>
      <c r="C763" s="3" t="s">
        <v>4868</v>
      </c>
      <c r="D763" s="5">
        <v>5000</v>
      </c>
      <c r="E763" s="7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55"/>
        <v>5</v>
      </c>
      <c r="P763">
        <f t="shared" si="56"/>
        <v>39.17</v>
      </c>
      <c r="Q763" s="11" t="s">
        <v>8308</v>
      </c>
      <c r="R763" t="s">
        <v>8310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761</v>
      </c>
      <c r="C764" s="3" t="s">
        <v>4869</v>
      </c>
      <c r="D764" s="5">
        <v>3500</v>
      </c>
      <c r="E764" s="7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55"/>
        <v>0</v>
      </c>
      <c r="P764">
        <f t="shared" si="56"/>
        <v>0</v>
      </c>
      <c r="Q764" s="11" t="s">
        <v>8308</v>
      </c>
      <c r="R764" t="s">
        <v>8310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762</v>
      </c>
      <c r="C765" s="3" t="s">
        <v>4870</v>
      </c>
      <c r="D765" s="5">
        <v>4290</v>
      </c>
      <c r="E765" s="7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55"/>
        <v>0</v>
      </c>
      <c r="P765">
        <f t="shared" si="56"/>
        <v>5</v>
      </c>
      <c r="Q765" s="11" t="s">
        <v>8308</v>
      </c>
      <c r="R765" t="s">
        <v>8310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763</v>
      </c>
      <c r="C766" s="3" t="s">
        <v>4871</v>
      </c>
      <c r="D766" s="5">
        <v>5000</v>
      </c>
      <c r="E766" s="7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55"/>
        <v>0</v>
      </c>
      <c r="P766">
        <f t="shared" si="56"/>
        <v>0</v>
      </c>
      <c r="Q766" s="11" t="s">
        <v>8308</v>
      </c>
      <c r="R766" t="s">
        <v>8310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764</v>
      </c>
      <c r="C767" s="3" t="s">
        <v>4872</v>
      </c>
      <c r="D767" s="5">
        <v>7000</v>
      </c>
      <c r="E767" s="7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55"/>
        <v>36</v>
      </c>
      <c r="P767">
        <f t="shared" si="56"/>
        <v>57.3</v>
      </c>
      <c r="Q767" s="11" t="s">
        <v>8308</v>
      </c>
      <c r="R767" t="s">
        <v>8310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765</v>
      </c>
      <c r="C768" s="3" t="s">
        <v>4873</v>
      </c>
      <c r="D768" s="5">
        <v>4000</v>
      </c>
      <c r="E768" s="7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55"/>
        <v>0</v>
      </c>
      <c r="P768">
        <f t="shared" si="56"/>
        <v>0</v>
      </c>
      <c r="Q768" s="11" t="s">
        <v>8308</v>
      </c>
      <c r="R768" t="s">
        <v>8310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766</v>
      </c>
      <c r="C769" s="3" t="s">
        <v>4874</v>
      </c>
      <c r="D769" s="5">
        <v>5000</v>
      </c>
      <c r="E769" s="7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55"/>
        <v>4</v>
      </c>
      <c r="P769">
        <f t="shared" si="56"/>
        <v>59</v>
      </c>
      <c r="Q769" s="11" t="s">
        <v>8308</v>
      </c>
      <c r="R769" t="s">
        <v>8310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767</v>
      </c>
      <c r="C770" s="3" t="s">
        <v>4875</v>
      </c>
      <c r="D770" s="5">
        <v>2500</v>
      </c>
      <c r="E770" s="7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8308</v>
      </c>
      <c r="R770" t="s">
        <v>8310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9" t="s">
        <v>768</v>
      </c>
      <c r="C771" s="3" t="s">
        <v>4876</v>
      </c>
      <c r="D771" s="5">
        <v>4000</v>
      </c>
      <c r="E771" s="7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si="60"/>
        <v>41</v>
      </c>
      <c r="P771">
        <f t="shared" si="61"/>
        <v>31.85</v>
      </c>
      <c r="Q771" s="11" t="s">
        <v>8308</v>
      </c>
      <c r="R771" t="s">
        <v>8310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9" t="s">
        <v>769</v>
      </c>
      <c r="C772" s="3" t="s">
        <v>4877</v>
      </c>
      <c r="D772" s="5">
        <v>17500</v>
      </c>
      <c r="E772" s="7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60"/>
        <v>0</v>
      </c>
      <c r="P772">
        <f t="shared" si="61"/>
        <v>0</v>
      </c>
      <c r="Q772" s="11" t="s">
        <v>8308</v>
      </c>
      <c r="R772" t="s">
        <v>8310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770</v>
      </c>
      <c r="C773" s="3" t="s">
        <v>4878</v>
      </c>
      <c r="D773" s="5">
        <v>38000</v>
      </c>
      <c r="E773" s="7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60"/>
        <v>0</v>
      </c>
      <c r="P773">
        <f t="shared" si="61"/>
        <v>10</v>
      </c>
      <c r="Q773" s="11" t="s">
        <v>8308</v>
      </c>
      <c r="R773" t="s">
        <v>8310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771</v>
      </c>
      <c r="C774" s="3" t="s">
        <v>4879</v>
      </c>
      <c r="D774" s="5">
        <v>1500</v>
      </c>
      <c r="E774" s="7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60"/>
        <v>3</v>
      </c>
      <c r="P774">
        <f t="shared" si="61"/>
        <v>50</v>
      </c>
      <c r="Q774" s="11" t="s">
        <v>8308</v>
      </c>
      <c r="R774" t="s">
        <v>8310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772</v>
      </c>
      <c r="C775" s="3" t="s">
        <v>4880</v>
      </c>
      <c r="D775" s="5">
        <v>3759</v>
      </c>
      <c r="E775" s="7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60"/>
        <v>1</v>
      </c>
      <c r="P775">
        <f t="shared" si="61"/>
        <v>16</v>
      </c>
      <c r="Q775" s="11" t="s">
        <v>8308</v>
      </c>
      <c r="R775" t="s">
        <v>8310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773</v>
      </c>
      <c r="C776" s="3" t="s">
        <v>4881</v>
      </c>
      <c r="D776" s="5">
        <v>500</v>
      </c>
      <c r="E776" s="7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60"/>
        <v>70</v>
      </c>
      <c r="P776">
        <f t="shared" si="61"/>
        <v>39</v>
      </c>
      <c r="Q776" s="11" t="s">
        <v>8308</v>
      </c>
      <c r="R776" t="s">
        <v>8310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774</v>
      </c>
      <c r="C777" s="3" t="s">
        <v>4882</v>
      </c>
      <c r="D777" s="5">
        <v>10000</v>
      </c>
      <c r="E777" s="7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60"/>
        <v>2</v>
      </c>
      <c r="P777">
        <f t="shared" si="61"/>
        <v>34</v>
      </c>
      <c r="Q777" s="11" t="s">
        <v>8308</v>
      </c>
      <c r="R777" t="s">
        <v>8310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775</v>
      </c>
      <c r="C778" s="3" t="s">
        <v>4883</v>
      </c>
      <c r="D778" s="5">
        <v>7000</v>
      </c>
      <c r="E778" s="7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60"/>
        <v>51</v>
      </c>
      <c r="P778">
        <f t="shared" si="61"/>
        <v>63.12</v>
      </c>
      <c r="Q778" s="11" t="s">
        <v>8308</v>
      </c>
      <c r="R778" t="s">
        <v>8310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776</v>
      </c>
      <c r="C779" s="3" t="s">
        <v>4884</v>
      </c>
      <c r="D779" s="5">
        <v>3000</v>
      </c>
      <c r="E779" s="7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60"/>
        <v>1</v>
      </c>
      <c r="P779">
        <f t="shared" si="61"/>
        <v>7</v>
      </c>
      <c r="Q779" s="11" t="s">
        <v>8308</v>
      </c>
      <c r="R779" t="s">
        <v>8310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777</v>
      </c>
      <c r="C780" s="3" t="s">
        <v>4885</v>
      </c>
      <c r="D780" s="5">
        <v>500</v>
      </c>
      <c r="E780" s="7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60"/>
        <v>0</v>
      </c>
      <c r="P780">
        <f t="shared" si="61"/>
        <v>2</v>
      </c>
      <c r="Q780" s="11" t="s">
        <v>8308</v>
      </c>
      <c r="R780" t="s">
        <v>8310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778</v>
      </c>
      <c r="C781" s="3" t="s">
        <v>4886</v>
      </c>
      <c r="D781" s="5">
        <v>15000</v>
      </c>
      <c r="E781" s="7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60"/>
        <v>3</v>
      </c>
      <c r="P781">
        <f t="shared" si="61"/>
        <v>66.67</v>
      </c>
      <c r="Q781" s="11" t="s">
        <v>8308</v>
      </c>
      <c r="R781" t="s">
        <v>8310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779</v>
      </c>
      <c r="C782" s="3" t="s">
        <v>4887</v>
      </c>
      <c r="D782" s="5">
        <v>1000</v>
      </c>
      <c r="E782" s="7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60"/>
        <v>104</v>
      </c>
      <c r="P782">
        <f t="shared" si="61"/>
        <v>38.520000000000003</v>
      </c>
      <c r="Q782" s="11" t="s">
        <v>8311</v>
      </c>
      <c r="R782" t="s">
        <v>8312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780</v>
      </c>
      <c r="C783" s="3" t="s">
        <v>4888</v>
      </c>
      <c r="D783" s="5">
        <v>800</v>
      </c>
      <c r="E783" s="7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60"/>
        <v>133</v>
      </c>
      <c r="P783">
        <f t="shared" si="61"/>
        <v>42.61</v>
      </c>
      <c r="Q783" s="11" t="s">
        <v>8311</v>
      </c>
      <c r="R783" t="s">
        <v>8312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781</v>
      </c>
      <c r="C784" s="3" t="s">
        <v>4889</v>
      </c>
      <c r="D784" s="5">
        <v>700</v>
      </c>
      <c r="E784" s="7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60"/>
        <v>100</v>
      </c>
      <c r="P784">
        <f t="shared" si="61"/>
        <v>50</v>
      </c>
      <c r="Q784" s="11" t="s">
        <v>8311</v>
      </c>
      <c r="R784" t="s">
        <v>8312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782</v>
      </c>
      <c r="C785" s="3" t="s">
        <v>4890</v>
      </c>
      <c r="D785" s="5">
        <v>1500</v>
      </c>
      <c r="E785" s="7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60"/>
        <v>148</v>
      </c>
      <c r="P785">
        <f t="shared" si="61"/>
        <v>63.49</v>
      </c>
      <c r="Q785" s="11" t="s">
        <v>8311</v>
      </c>
      <c r="R785" t="s">
        <v>8312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783</v>
      </c>
      <c r="C786" s="3" t="s">
        <v>4891</v>
      </c>
      <c r="D786" s="5">
        <v>1000</v>
      </c>
      <c r="E786" s="7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60"/>
        <v>103</v>
      </c>
      <c r="P786">
        <f t="shared" si="61"/>
        <v>102.5</v>
      </c>
      <c r="Q786" s="11" t="s">
        <v>8311</v>
      </c>
      <c r="R786" t="s">
        <v>8312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784</v>
      </c>
      <c r="C787" s="3" t="s">
        <v>4892</v>
      </c>
      <c r="D787" s="5">
        <v>500</v>
      </c>
      <c r="E787" s="7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60"/>
        <v>181</v>
      </c>
      <c r="P787">
        <f t="shared" si="61"/>
        <v>31.14</v>
      </c>
      <c r="Q787" s="11" t="s">
        <v>8311</v>
      </c>
      <c r="R787" t="s">
        <v>8312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785</v>
      </c>
      <c r="C788" s="3" t="s">
        <v>4893</v>
      </c>
      <c r="D788" s="5">
        <v>5000</v>
      </c>
      <c r="E788" s="7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60"/>
        <v>143</v>
      </c>
      <c r="P788">
        <f t="shared" si="61"/>
        <v>162.27000000000001</v>
      </c>
      <c r="Q788" s="11" t="s">
        <v>8311</v>
      </c>
      <c r="R788" t="s">
        <v>8312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786</v>
      </c>
      <c r="C789" s="3" t="s">
        <v>4894</v>
      </c>
      <c r="D789" s="5">
        <v>1200</v>
      </c>
      <c r="E789" s="7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60"/>
        <v>114</v>
      </c>
      <c r="P789">
        <f t="shared" si="61"/>
        <v>80.59</v>
      </c>
      <c r="Q789" s="11" t="s">
        <v>8311</v>
      </c>
      <c r="R789" t="s">
        <v>8312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787</v>
      </c>
      <c r="C790" s="3" t="s">
        <v>4895</v>
      </c>
      <c r="D790" s="5">
        <v>1000</v>
      </c>
      <c r="E790" s="7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60"/>
        <v>204</v>
      </c>
      <c r="P790">
        <f t="shared" si="61"/>
        <v>59.85</v>
      </c>
      <c r="Q790" s="11" t="s">
        <v>8311</v>
      </c>
      <c r="R790" t="s">
        <v>8312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788</v>
      </c>
      <c r="C791" s="3" t="s">
        <v>4896</v>
      </c>
      <c r="D791" s="5">
        <v>1700</v>
      </c>
      <c r="E791" s="7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60"/>
        <v>109</v>
      </c>
      <c r="P791">
        <f t="shared" si="61"/>
        <v>132.86000000000001</v>
      </c>
      <c r="Q791" s="11" t="s">
        <v>8311</v>
      </c>
      <c r="R791" t="s">
        <v>8312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789</v>
      </c>
      <c r="C792" s="3" t="s">
        <v>4897</v>
      </c>
      <c r="D792" s="5">
        <v>10000</v>
      </c>
      <c r="E792" s="7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60"/>
        <v>144</v>
      </c>
      <c r="P792">
        <f t="shared" si="61"/>
        <v>92.55</v>
      </c>
      <c r="Q792" s="11" t="s">
        <v>8311</v>
      </c>
      <c r="R792" t="s">
        <v>8312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790</v>
      </c>
      <c r="C793" s="3" t="s">
        <v>4898</v>
      </c>
      <c r="D793" s="5">
        <v>7500</v>
      </c>
      <c r="E793" s="7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60"/>
        <v>104</v>
      </c>
      <c r="P793">
        <f t="shared" si="61"/>
        <v>60.86</v>
      </c>
      <c r="Q793" s="11" t="s">
        <v>8311</v>
      </c>
      <c r="R793" t="s">
        <v>8312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791</v>
      </c>
      <c r="C794" s="3" t="s">
        <v>4899</v>
      </c>
      <c r="D794" s="5">
        <v>2500</v>
      </c>
      <c r="E794" s="7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60"/>
        <v>100</v>
      </c>
      <c r="P794">
        <f t="shared" si="61"/>
        <v>41.85</v>
      </c>
      <c r="Q794" s="11" t="s">
        <v>8311</v>
      </c>
      <c r="R794" t="s">
        <v>8312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792</v>
      </c>
      <c r="C795" s="3" t="s">
        <v>4900</v>
      </c>
      <c r="D795" s="5">
        <v>2750</v>
      </c>
      <c r="E795" s="7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60"/>
        <v>103</v>
      </c>
      <c r="P795">
        <f t="shared" si="61"/>
        <v>88.33</v>
      </c>
      <c r="Q795" s="11" t="s">
        <v>8311</v>
      </c>
      <c r="R795" t="s">
        <v>8312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793</v>
      </c>
      <c r="C796" s="3" t="s">
        <v>4901</v>
      </c>
      <c r="D796" s="5">
        <v>8000</v>
      </c>
      <c r="E796" s="7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60"/>
        <v>105</v>
      </c>
      <c r="P796">
        <f t="shared" si="61"/>
        <v>158.96</v>
      </c>
      <c r="Q796" s="11" t="s">
        <v>8311</v>
      </c>
      <c r="R796" t="s">
        <v>8312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794</v>
      </c>
      <c r="C797" s="3" t="s">
        <v>4902</v>
      </c>
      <c r="D797" s="5">
        <v>14000</v>
      </c>
      <c r="E797" s="7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60"/>
        <v>112</v>
      </c>
      <c r="P797">
        <f t="shared" si="61"/>
        <v>85.05</v>
      </c>
      <c r="Q797" s="11" t="s">
        <v>8311</v>
      </c>
      <c r="R797" t="s">
        <v>8312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795</v>
      </c>
      <c r="C798" s="3" t="s">
        <v>4903</v>
      </c>
      <c r="D798" s="5">
        <v>10000</v>
      </c>
      <c r="E798" s="7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60"/>
        <v>101</v>
      </c>
      <c r="P798">
        <f t="shared" si="61"/>
        <v>112.61</v>
      </c>
      <c r="Q798" s="11" t="s">
        <v>8311</v>
      </c>
      <c r="R798" t="s">
        <v>8312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796</v>
      </c>
      <c r="C799" s="3" t="s">
        <v>4904</v>
      </c>
      <c r="D799" s="5">
        <v>3000</v>
      </c>
      <c r="E799" s="7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60"/>
        <v>108</v>
      </c>
      <c r="P799">
        <f t="shared" si="61"/>
        <v>45.44</v>
      </c>
      <c r="Q799" s="11" t="s">
        <v>8311</v>
      </c>
      <c r="R799" t="s">
        <v>8312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797</v>
      </c>
      <c r="C800" s="3" t="s">
        <v>4905</v>
      </c>
      <c r="D800" s="5">
        <v>3500</v>
      </c>
      <c r="E800" s="7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60"/>
        <v>115</v>
      </c>
      <c r="P800">
        <f t="shared" si="61"/>
        <v>46.22</v>
      </c>
      <c r="Q800" s="11" t="s">
        <v>8311</v>
      </c>
      <c r="R800" t="s">
        <v>8312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798</v>
      </c>
      <c r="C801" s="3" t="s">
        <v>4906</v>
      </c>
      <c r="D801" s="5">
        <v>5000</v>
      </c>
      <c r="E801" s="7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60"/>
        <v>100</v>
      </c>
      <c r="P801">
        <f t="shared" si="61"/>
        <v>178.61</v>
      </c>
      <c r="Q801" s="11" t="s">
        <v>8311</v>
      </c>
      <c r="R801" t="s">
        <v>8312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799</v>
      </c>
      <c r="C802" s="3" t="s">
        <v>4907</v>
      </c>
      <c r="D802" s="5">
        <v>1500</v>
      </c>
      <c r="E802" s="7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60"/>
        <v>152</v>
      </c>
      <c r="P802">
        <f t="shared" si="61"/>
        <v>40.75</v>
      </c>
      <c r="Q802" s="11" t="s">
        <v>8311</v>
      </c>
      <c r="R802" t="s">
        <v>8312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800</v>
      </c>
      <c r="C803" s="3" t="s">
        <v>4908</v>
      </c>
      <c r="D803" s="5">
        <v>2000</v>
      </c>
      <c r="E803" s="7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60"/>
        <v>112</v>
      </c>
      <c r="P803">
        <f t="shared" si="61"/>
        <v>43.73</v>
      </c>
      <c r="Q803" s="11" t="s">
        <v>8311</v>
      </c>
      <c r="R803" t="s">
        <v>8312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801</v>
      </c>
      <c r="C804" s="3" t="s">
        <v>4909</v>
      </c>
      <c r="D804" s="5">
        <v>6000</v>
      </c>
      <c r="E804" s="7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60"/>
        <v>101</v>
      </c>
      <c r="P804">
        <f t="shared" si="61"/>
        <v>81.069999999999993</v>
      </c>
      <c r="Q804" s="11" t="s">
        <v>8311</v>
      </c>
      <c r="R804" t="s">
        <v>8312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802</v>
      </c>
      <c r="C805" s="3" t="s">
        <v>4910</v>
      </c>
      <c r="D805" s="5">
        <v>2300</v>
      </c>
      <c r="E805" s="7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60"/>
        <v>123</v>
      </c>
      <c r="P805">
        <f t="shared" si="61"/>
        <v>74.61</v>
      </c>
      <c r="Q805" s="11" t="s">
        <v>8311</v>
      </c>
      <c r="R805" t="s">
        <v>8312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803</v>
      </c>
      <c r="C806" s="3" t="s">
        <v>4911</v>
      </c>
      <c r="D806" s="5">
        <v>5500</v>
      </c>
      <c r="E806" s="7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60"/>
        <v>100</v>
      </c>
      <c r="P806">
        <f t="shared" si="61"/>
        <v>305.56</v>
      </c>
      <c r="Q806" s="11" t="s">
        <v>8311</v>
      </c>
      <c r="R806" t="s">
        <v>8312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804</v>
      </c>
      <c r="C807" s="3" t="s">
        <v>4912</v>
      </c>
      <c r="D807" s="5">
        <v>3000</v>
      </c>
      <c r="E807" s="7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60"/>
        <v>105</v>
      </c>
      <c r="P807">
        <f t="shared" si="61"/>
        <v>58.33</v>
      </c>
      <c r="Q807" s="11" t="s">
        <v>8311</v>
      </c>
      <c r="R807" t="s">
        <v>8312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805</v>
      </c>
      <c r="C808" s="3" t="s">
        <v>4913</v>
      </c>
      <c r="D808" s="5">
        <v>8000</v>
      </c>
      <c r="E808" s="7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60"/>
        <v>104</v>
      </c>
      <c r="P808">
        <f t="shared" si="61"/>
        <v>117.68</v>
      </c>
      <c r="Q808" s="11" t="s">
        <v>8311</v>
      </c>
      <c r="R808" t="s">
        <v>8312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806</v>
      </c>
      <c r="C809" s="3" t="s">
        <v>4914</v>
      </c>
      <c r="D809" s="5">
        <v>4000</v>
      </c>
      <c r="E809" s="7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60"/>
        <v>105</v>
      </c>
      <c r="P809">
        <f t="shared" si="61"/>
        <v>73.77</v>
      </c>
      <c r="Q809" s="11" t="s">
        <v>8311</v>
      </c>
      <c r="R809" t="s">
        <v>8312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807</v>
      </c>
      <c r="C810" s="3" t="s">
        <v>4915</v>
      </c>
      <c r="D810" s="5">
        <v>4500</v>
      </c>
      <c r="E810" s="7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60"/>
        <v>100</v>
      </c>
      <c r="P810">
        <f t="shared" si="61"/>
        <v>104.65</v>
      </c>
      <c r="Q810" s="11" t="s">
        <v>8311</v>
      </c>
      <c r="R810" t="s">
        <v>8312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808</v>
      </c>
      <c r="C811" s="3" t="s">
        <v>4916</v>
      </c>
      <c r="D811" s="5">
        <v>4000</v>
      </c>
      <c r="E811" s="7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60"/>
        <v>104</v>
      </c>
      <c r="P811">
        <f t="shared" si="61"/>
        <v>79.83</v>
      </c>
      <c r="Q811" s="11" t="s">
        <v>8311</v>
      </c>
      <c r="R811" t="s">
        <v>8312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809</v>
      </c>
      <c r="C812" s="3" t="s">
        <v>4917</v>
      </c>
      <c r="D812" s="5">
        <v>1500</v>
      </c>
      <c r="E812" s="7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60"/>
        <v>105</v>
      </c>
      <c r="P812">
        <f t="shared" si="61"/>
        <v>58.33</v>
      </c>
      <c r="Q812" s="11" t="s">
        <v>8311</v>
      </c>
      <c r="R812" t="s">
        <v>8312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810</v>
      </c>
      <c r="C813" s="3" t="s">
        <v>4918</v>
      </c>
      <c r="D813" s="5">
        <v>1000</v>
      </c>
      <c r="E813" s="7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60"/>
        <v>104</v>
      </c>
      <c r="P813">
        <f t="shared" si="61"/>
        <v>86.67</v>
      </c>
      <c r="Q813" s="11" t="s">
        <v>8311</v>
      </c>
      <c r="R813" t="s">
        <v>8312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811</v>
      </c>
      <c r="C814" s="3" t="s">
        <v>4919</v>
      </c>
      <c r="D814" s="5">
        <v>600</v>
      </c>
      <c r="E814" s="7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60"/>
        <v>152</v>
      </c>
      <c r="P814">
        <f t="shared" si="61"/>
        <v>27.61</v>
      </c>
      <c r="Q814" s="11" t="s">
        <v>8311</v>
      </c>
      <c r="R814" t="s">
        <v>8312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812</v>
      </c>
      <c r="C815" s="3" t="s">
        <v>4920</v>
      </c>
      <c r="D815" s="5">
        <v>1500</v>
      </c>
      <c r="E815" s="7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60"/>
        <v>160</v>
      </c>
      <c r="P815">
        <f t="shared" si="61"/>
        <v>25</v>
      </c>
      <c r="Q815" s="11" t="s">
        <v>8311</v>
      </c>
      <c r="R815" t="s">
        <v>8312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813</v>
      </c>
      <c r="C816" s="3" t="s">
        <v>4921</v>
      </c>
      <c r="D816" s="5">
        <v>1000</v>
      </c>
      <c r="E816" s="7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60"/>
        <v>127</v>
      </c>
      <c r="P816">
        <f t="shared" si="61"/>
        <v>45.46</v>
      </c>
      <c r="Q816" s="11" t="s">
        <v>8311</v>
      </c>
      <c r="R816" t="s">
        <v>8312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814</v>
      </c>
      <c r="C817" s="3" t="s">
        <v>4922</v>
      </c>
      <c r="D817" s="5">
        <v>4000</v>
      </c>
      <c r="E817" s="7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60"/>
        <v>107</v>
      </c>
      <c r="P817">
        <f t="shared" si="61"/>
        <v>99.53</v>
      </c>
      <c r="Q817" s="11" t="s">
        <v>8311</v>
      </c>
      <c r="R817" t="s">
        <v>8312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815</v>
      </c>
      <c r="C818" s="3" t="s">
        <v>4923</v>
      </c>
      <c r="D818" s="5">
        <v>7000</v>
      </c>
      <c r="E818" s="7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60"/>
        <v>115</v>
      </c>
      <c r="P818">
        <f t="shared" si="61"/>
        <v>39.31</v>
      </c>
      <c r="Q818" s="11" t="s">
        <v>8311</v>
      </c>
      <c r="R818" t="s">
        <v>8312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816</v>
      </c>
      <c r="C819" s="3" t="s">
        <v>4924</v>
      </c>
      <c r="D819" s="5">
        <v>1500</v>
      </c>
      <c r="E819" s="7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60"/>
        <v>137</v>
      </c>
      <c r="P819">
        <f t="shared" si="61"/>
        <v>89.42</v>
      </c>
      <c r="Q819" s="11" t="s">
        <v>8311</v>
      </c>
      <c r="R819" t="s">
        <v>8312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817</v>
      </c>
      <c r="C820" s="3" t="s">
        <v>4925</v>
      </c>
      <c r="D820" s="5">
        <v>350</v>
      </c>
      <c r="E820" s="7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60"/>
        <v>156</v>
      </c>
      <c r="P820">
        <f t="shared" si="61"/>
        <v>28.68</v>
      </c>
      <c r="Q820" s="11" t="s">
        <v>8311</v>
      </c>
      <c r="R820" t="s">
        <v>8312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818</v>
      </c>
      <c r="C821" s="3" t="s">
        <v>4926</v>
      </c>
      <c r="D821" s="5">
        <v>400</v>
      </c>
      <c r="E821" s="7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60"/>
        <v>109</v>
      </c>
      <c r="P821">
        <f t="shared" si="61"/>
        <v>31.07</v>
      </c>
      <c r="Q821" s="11" t="s">
        <v>8311</v>
      </c>
      <c r="R821" t="s">
        <v>8312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819</v>
      </c>
      <c r="C822" s="3" t="s">
        <v>4927</v>
      </c>
      <c r="D822" s="5">
        <v>2000</v>
      </c>
      <c r="E822" s="7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60"/>
        <v>134</v>
      </c>
      <c r="P822">
        <f t="shared" si="61"/>
        <v>70.55</v>
      </c>
      <c r="Q822" s="11" t="s">
        <v>8311</v>
      </c>
      <c r="R822" t="s">
        <v>8312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820</v>
      </c>
      <c r="C823" s="3" t="s">
        <v>4928</v>
      </c>
      <c r="D823" s="5">
        <v>17482</v>
      </c>
      <c r="E823" s="7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60"/>
        <v>100</v>
      </c>
      <c r="P823">
        <f t="shared" si="61"/>
        <v>224.13</v>
      </c>
      <c r="Q823" s="11" t="s">
        <v>8311</v>
      </c>
      <c r="R823" t="s">
        <v>8312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821</v>
      </c>
      <c r="C824" s="3" t="s">
        <v>4929</v>
      </c>
      <c r="D824" s="5">
        <v>3000</v>
      </c>
      <c r="E824" s="7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60"/>
        <v>119</v>
      </c>
      <c r="P824">
        <f t="shared" si="61"/>
        <v>51.81</v>
      </c>
      <c r="Q824" s="11" t="s">
        <v>8311</v>
      </c>
      <c r="R824" t="s">
        <v>8312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822</v>
      </c>
      <c r="C825" s="3" t="s">
        <v>4930</v>
      </c>
      <c r="D825" s="5">
        <v>800</v>
      </c>
      <c r="E825" s="7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60"/>
        <v>180</v>
      </c>
      <c r="P825">
        <f t="shared" si="61"/>
        <v>43.52</v>
      </c>
      <c r="Q825" s="11" t="s">
        <v>8311</v>
      </c>
      <c r="R825" t="s">
        <v>8312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823</v>
      </c>
      <c r="C826" s="3" t="s">
        <v>4931</v>
      </c>
      <c r="D826" s="5">
        <v>1600</v>
      </c>
      <c r="E826" s="7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60"/>
        <v>134</v>
      </c>
      <c r="P826">
        <f t="shared" si="61"/>
        <v>39.82</v>
      </c>
      <c r="Q826" s="11" t="s">
        <v>8311</v>
      </c>
      <c r="R826" t="s">
        <v>8312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824</v>
      </c>
      <c r="C827" s="3" t="s">
        <v>4932</v>
      </c>
      <c r="D827" s="5">
        <v>12500</v>
      </c>
      <c r="E827" s="7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60"/>
        <v>100</v>
      </c>
      <c r="P827">
        <f t="shared" si="61"/>
        <v>126.81</v>
      </c>
      <c r="Q827" s="11" t="s">
        <v>8311</v>
      </c>
      <c r="R827" t="s">
        <v>8312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825</v>
      </c>
      <c r="C828" s="3" t="s">
        <v>4933</v>
      </c>
      <c r="D828" s="5">
        <v>5500</v>
      </c>
      <c r="E828" s="7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60"/>
        <v>101</v>
      </c>
      <c r="P828">
        <f t="shared" si="61"/>
        <v>113.88</v>
      </c>
      <c r="Q828" s="11" t="s">
        <v>8311</v>
      </c>
      <c r="R828" t="s">
        <v>8312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826</v>
      </c>
      <c r="C829" s="3" t="s">
        <v>4934</v>
      </c>
      <c r="D829" s="5">
        <v>300</v>
      </c>
      <c r="E829" s="7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60"/>
        <v>103</v>
      </c>
      <c r="P829">
        <f t="shared" si="61"/>
        <v>28.18</v>
      </c>
      <c r="Q829" s="11" t="s">
        <v>8311</v>
      </c>
      <c r="R829" t="s">
        <v>8312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827</v>
      </c>
      <c r="C830" s="3" t="s">
        <v>4935</v>
      </c>
      <c r="D830" s="5">
        <v>1300</v>
      </c>
      <c r="E830" s="7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60"/>
        <v>107</v>
      </c>
      <c r="P830">
        <f t="shared" si="61"/>
        <v>36.61</v>
      </c>
      <c r="Q830" s="11" t="s">
        <v>8311</v>
      </c>
      <c r="R830" t="s">
        <v>8312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828</v>
      </c>
      <c r="C831" s="3" t="s">
        <v>4936</v>
      </c>
      <c r="D831" s="5">
        <v>500</v>
      </c>
      <c r="E831" s="7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60"/>
        <v>104</v>
      </c>
      <c r="P831">
        <f t="shared" si="61"/>
        <v>32.5</v>
      </c>
      <c r="Q831" s="11" t="s">
        <v>8311</v>
      </c>
      <c r="R831" t="s">
        <v>8312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829</v>
      </c>
      <c r="C832" s="3" t="s">
        <v>4937</v>
      </c>
      <c r="D832" s="5">
        <v>1800</v>
      </c>
      <c r="E832" s="7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60"/>
        <v>108</v>
      </c>
      <c r="P832">
        <f t="shared" si="61"/>
        <v>60.66</v>
      </c>
      <c r="Q832" s="11" t="s">
        <v>8311</v>
      </c>
      <c r="R832" t="s">
        <v>8312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830</v>
      </c>
      <c r="C833" s="3" t="s">
        <v>4938</v>
      </c>
      <c r="D833" s="5">
        <v>1500</v>
      </c>
      <c r="E833" s="7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60"/>
        <v>233</v>
      </c>
      <c r="P833">
        <f t="shared" si="61"/>
        <v>175</v>
      </c>
      <c r="Q833" s="11" t="s">
        <v>8311</v>
      </c>
      <c r="R833" t="s">
        <v>8312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831</v>
      </c>
      <c r="C834" s="3" t="s">
        <v>4939</v>
      </c>
      <c r="D834" s="5">
        <v>15000</v>
      </c>
      <c r="E834" s="7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8311</v>
      </c>
      <c r="R834" t="s">
        <v>8312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9" t="s">
        <v>832</v>
      </c>
      <c r="C835" s="3" t="s">
        <v>4940</v>
      </c>
      <c r="D835" s="5">
        <v>6000</v>
      </c>
      <c r="E835" s="7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si="65"/>
        <v>102</v>
      </c>
      <c r="P835">
        <f t="shared" si="66"/>
        <v>148.78</v>
      </c>
      <c r="Q835" s="11" t="s">
        <v>8311</v>
      </c>
      <c r="R835" t="s">
        <v>8312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9" t="s">
        <v>833</v>
      </c>
      <c r="C836" s="3" t="s">
        <v>4941</v>
      </c>
      <c r="D836" s="5">
        <v>5500</v>
      </c>
      <c r="E836" s="7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65"/>
        <v>131</v>
      </c>
      <c r="P836">
        <f t="shared" si="66"/>
        <v>96.08</v>
      </c>
      <c r="Q836" s="11" t="s">
        <v>8311</v>
      </c>
      <c r="R836" t="s">
        <v>8312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834</v>
      </c>
      <c r="C837" s="3" t="s">
        <v>4942</v>
      </c>
      <c r="D837" s="5">
        <v>2000</v>
      </c>
      <c r="E837" s="7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65"/>
        <v>117</v>
      </c>
      <c r="P837">
        <f t="shared" si="66"/>
        <v>58.63</v>
      </c>
      <c r="Q837" s="11" t="s">
        <v>8311</v>
      </c>
      <c r="R837" t="s">
        <v>8312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835</v>
      </c>
      <c r="C838" s="3" t="s">
        <v>4943</v>
      </c>
      <c r="D838" s="5">
        <v>5000</v>
      </c>
      <c r="E838" s="7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65"/>
        <v>101</v>
      </c>
      <c r="P838">
        <f t="shared" si="66"/>
        <v>109.71</v>
      </c>
      <c r="Q838" s="11" t="s">
        <v>8311</v>
      </c>
      <c r="R838" t="s">
        <v>8312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836</v>
      </c>
      <c r="C839" s="3" t="s">
        <v>4944</v>
      </c>
      <c r="D839" s="5">
        <v>2500</v>
      </c>
      <c r="E839" s="7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65"/>
        <v>122</v>
      </c>
      <c r="P839">
        <f t="shared" si="66"/>
        <v>49.11</v>
      </c>
      <c r="Q839" s="11" t="s">
        <v>8311</v>
      </c>
      <c r="R839" t="s">
        <v>8312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837</v>
      </c>
      <c r="C840" s="3" t="s">
        <v>4945</v>
      </c>
      <c r="D840" s="5">
        <v>2000</v>
      </c>
      <c r="E840" s="7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65"/>
        <v>145</v>
      </c>
      <c r="P840">
        <f t="shared" si="66"/>
        <v>47.67</v>
      </c>
      <c r="Q840" s="11" t="s">
        <v>8311</v>
      </c>
      <c r="R840" t="s">
        <v>8312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838</v>
      </c>
      <c r="C841" s="3" t="s">
        <v>4946</v>
      </c>
      <c r="D841" s="5">
        <v>5000</v>
      </c>
      <c r="E841" s="7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65"/>
        <v>117</v>
      </c>
      <c r="P841">
        <f t="shared" si="66"/>
        <v>60.74</v>
      </c>
      <c r="Q841" s="11" t="s">
        <v>8311</v>
      </c>
      <c r="R841" t="s">
        <v>8312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839</v>
      </c>
      <c r="C842" s="3" t="s">
        <v>4947</v>
      </c>
      <c r="D842" s="5">
        <v>10000</v>
      </c>
      <c r="E842" s="7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65"/>
        <v>120</v>
      </c>
      <c r="P842">
        <f t="shared" si="66"/>
        <v>63.38</v>
      </c>
      <c r="Q842" s="11" t="s">
        <v>8311</v>
      </c>
      <c r="R842" t="s">
        <v>8313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840</v>
      </c>
      <c r="C843" s="3" t="s">
        <v>4948</v>
      </c>
      <c r="D843" s="5">
        <v>5000</v>
      </c>
      <c r="E843" s="7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65"/>
        <v>101</v>
      </c>
      <c r="P843">
        <f t="shared" si="66"/>
        <v>53.89</v>
      </c>
      <c r="Q843" s="11" t="s">
        <v>8311</v>
      </c>
      <c r="R843" t="s">
        <v>8313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841</v>
      </c>
      <c r="C844" s="3" t="s">
        <v>4949</v>
      </c>
      <c r="D844" s="5">
        <v>2500</v>
      </c>
      <c r="E844" s="7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65"/>
        <v>104</v>
      </c>
      <c r="P844">
        <f t="shared" si="66"/>
        <v>66.87</v>
      </c>
      <c r="Q844" s="11" t="s">
        <v>8311</v>
      </c>
      <c r="R844" t="s">
        <v>8313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842</v>
      </c>
      <c r="C845" s="3" t="s">
        <v>4950</v>
      </c>
      <c r="D845" s="5">
        <v>3000</v>
      </c>
      <c r="E845" s="7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65"/>
        <v>267</v>
      </c>
      <c r="P845">
        <f t="shared" si="66"/>
        <v>63.1</v>
      </c>
      <c r="Q845" s="11" t="s">
        <v>8311</v>
      </c>
      <c r="R845" t="s">
        <v>8313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843</v>
      </c>
      <c r="C846" s="3" t="s">
        <v>4951</v>
      </c>
      <c r="D846" s="5">
        <v>3000</v>
      </c>
      <c r="E846" s="7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65"/>
        <v>194</v>
      </c>
      <c r="P846">
        <f t="shared" si="66"/>
        <v>36.630000000000003</v>
      </c>
      <c r="Q846" s="11" t="s">
        <v>8311</v>
      </c>
      <c r="R846" t="s">
        <v>8313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844</v>
      </c>
      <c r="C847" s="3" t="s">
        <v>4952</v>
      </c>
      <c r="D847" s="5">
        <v>5000</v>
      </c>
      <c r="E847" s="7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65"/>
        <v>120</v>
      </c>
      <c r="P847">
        <f t="shared" si="66"/>
        <v>34.01</v>
      </c>
      <c r="Q847" s="11" t="s">
        <v>8311</v>
      </c>
      <c r="R847" t="s">
        <v>8313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845</v>
      </c>
      <c r="C848" s="3" t="s">
        <v>4953</v>
      </c>
      <c r="D848" s="5">
        <v>1100</v>
      </c>
      <c r="E848" s="7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65"/>
        <v>122</v>
      </c>
      <c r="P848">
        <f t="shared" si="66"/>
        <v>28.55</v>
      </c>
      <c r="Q848" s="11" t="s">
        <v>8311</v>
      </c>
      <c r="R848" t="s">
        <v>8313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846</v>
      </c>
      <c r="C849" s="3" t="s">
        <v>4954</v>
      </c>
      <c r="D849" s="5">
        <v>10</v>
      </c>
      <c r="E849" s="7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65"/>
        <v>100</v>
      </c>
      <c r="P849">
        <f t="shared" si="66"/>
        <v>10</v>
      </c>
      <c r="Q849" s="11" t="s">
        <v>8311</v>
      </c>
      <c r="R849" t="s">
        <v>8313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847</v>
      </c>
      <c r="C850" s="3" t="s">
        <v>4955</v>
      </c>
      <c r="D850" s="5">
        <v>300</v>
      </c>
      <c r="E850" s="7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65"/>
        <v>100</v>
      </c>
      <c r="P850">
        <f t="shared" si="66"/>
        <v>18.75</v>
      </c>
      <c r="Q850" s="11" t="s">
        <v>8311</v>
      </c>
      <c r="R850" t="s">
        <v>8313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848</v>
      </c>
      <c r="C851" s="3" t="s">
        <v>4956</v>
      </c>
      <c r="D851" s="5">
        <v>4000</v>
      </c>
      <c r="E851" s="7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65"/>
        <v>120</v>
      </c>
      <c r="P851">
        <f t="shared" si="66"/>
        <v>41.7</v>
      </c>
      <c r="Q851" s="11" t="s">
        <v>8311</v>
      </c>
      <c r="R851" t="s">
        <v>8313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849</v>
      </c>
      <c r="C852" s="3" t="s">
        <v>4957</v>
      </c>
      <c r="D852" s="5">
        <v>4000</v>
      </c>
      <c r="E852" s="7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65"/>
        <v>155</v>
      </c>
      <c r="P852">
        <f t="shared" si="66"/>
        <v>46.67</v>
      </c>
      <c r="Q852" s="11" t="s">
        <v>8311</v>
      </c>
      <c r="R852" t="s">
        <v>8313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850</v>
      </c>
      <c r="C853" s="3" t="s">
        <v>4958</v>
      </c>
      <c r="D853" s="5">
        <v>2000</v>
      </c>
      <c r="E853" s="7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65"/>
        <v>130</v>
      </c>
      <c r="P853">
        <f t="shared" si="66"/>
        <v>37.270000000000003</v>
      </c>
      <c r="Q853" s="11" t="s">
        <v>8311</v>
      </c>
      <c r="R853" t="s">
        <v>8313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851</v>
      </c>
      <c r="C854" s="3" t="s">
        <v>4959</v>
      </c>
      <c r="D854" s="5">
        <v>3500</v>
      </c>
      <c r="E854" s="7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65"/>
        <v>105</v>
      </c>
      <c r="P854">
        <f t="shared" si="66"/>
        <v>59.26</v>
      </c>
      <c r="Q854" s="11" t="s">
        <v>8311</v>
      </c>
      <c r="R854" t="s">
        <v>8313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852</v>
      </c>
      <c r="C855" s="3" t="s">
        <v>4960</v>
      </c>
      <c r="D855" s="5">
        <v>300</v>
      </c>
      <c r="E855" s="7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65"/>
        <v>100</v>
      </c>
      <c r="P855">
        <f t="shared" si="66"/>
        <v>30</v>
      </c>
      <c r="Q855" s="11" t="s">
        <v>8311</v>
      </c>
      <c r="R855" t="s">
        <v>8313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853</v>
      </c>
      <c r="C856" s="3" t="s">
        <v>4961</v>
      </c>
      <c r="D856" s="5">
        <v>27800</v>
      </c>
      <c r="E856" s="7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65"/>
        <v>118</v>
      </c>
      <c r="P856">
        <f t="shared" si="66"/>
        <v>65.86</v>
      </c>
      <c r="Q856" s="11" t="s">
        <v>8311</v>
      </c>
      <c r="R856" t="s">
        <v>8313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854</v>
      </c>
      <c r="C857" s="3" t="s">
        <v>4962</v>
      </c>
      <c r="D857" s="5">
        <v>1450</v>
      </c>
      <c r="E857" s="7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65"/>
        <v>103</v>
      </c>
      <c r="P857">
        <f t="shared" si="66"/>
        <v>31.91</v>
      </c>
      <c r="Q857" s="11" t="s">
        <v>8311</v>
      </c>
      <c r="R857" t="s">
        <v>8313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855</v>
      </c>
      <c r="C858" s="3" t="s">
        <v>4963</v>
      </c>
      <c r="D858" s="5">
        <v>250</v>
      </c>
      <c r="E858" s="7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65"/>
        <v>218</v>
      </c>
      <c r="P858">
        <f t="shared" si="66"/>
        <v>19.46</v>
      </c>
      <c r="Q858" s="11" t="s">
        <v>8311</v>
      </c>
      <c r="R858" t="s">
        <v>8313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856</v>
      </c>
      <c r="C859" s="3" t="s">
        <v>4964</v>
      </c>
      <c r="D859" s="5">
        <v>1200</v>
      </c>
      <c r="E859" s="7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65"/>
        <v>100</v>
      </c>
      <c r="P859">
        <f t="shared" si="66"/>
        <v>50</v>
      </c>
      <c r="Q859" s="11" t="s">
        <v>8311</v>
      </c>
      <c r="R859" t="s">
        <v>8313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857</v>
      </c>
      <c r="C860" s="3" t="s">
        <v>4965</v>
      </c>
      <c r="D860" s="5">
        <v>1200</v>
      </c>
      <c r="E860" s="7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65"/>
        <v>144</v>
      </c>
      <c r="P860">
        <f t="shared" si="66"/>
        <v>22.74</v>
      </c>
      <c r="Q860" s="11" t="s">
        <v>8311</v>
      </c>
      <c r="R860" t="s">
        <v>8313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858</v>
      </c>
      <c r="C861" s="3" t="s">
        <v>4966</v>
      </c>
      <c r="D861" s="5">
        <v>4000</v>
      </c>
      <c r="E861" s="7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65"/>
        <v>105</v>
      </c>
      <c r="P861">
        <f t="shared" si="66"/>
        <v>42.72</v>
      </c>
      <c r="Q861" s="11" t="s">
        <v>8311</v>
      </c>
      <c r="R861" t="s">
        <v>8313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859</v>
      </c>
      <c r="C862" s="3" t="s">
        <v>4967</v>
      </c>
      <c r="D862" s="5">
        <v>14000</v>
      </c>
      <c r="E862" s="7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65"/>
        <v>18</v>
      </c>
      <c r="P862">
        <f t="shared" si="66"/>
        <v>52.92</v>
      </c>
      <c r="Q862" s="11" t="s">
        <v>8311</v>
      </c>
      <c r="R862" t="s">
        <v>8314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860</v>
      </c>
      <c r="C863" s="3" t="s">
        <v>4968</v>
      </c>
      <c r="D863" s="5">
        <v>4500</v>
      </c>
      <c r="E863" s="7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65"/>
        <v>2</v>
      </c>
      <c r="P863">
        <f t="shared" si="66"/>
        <v>50.5</v>
      </c>
      <c r="Q863" s="11" t="s">
        <v>8311</v>
      </c>
      <c r="R863" t="s">
        <v>8314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861</v>
      </c>
      <c r="C864" s="3" t="s">
        <v>4969</v>
      </c>
      <c r="D864" s="5">
        <v>50000</v>
      </c>
      <c r="E864" s="7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65"/>
        <v>0</v>
      </c>
      <c r="P864">
        <f t="shared" si="66"/>
        <v>42.5</v>
      </c>
      <c r="Q864" s="11" t="s">
        <v>8311</v>
      </c>
      <c r="R864" t="s">
        <v>8314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862</v>
      </c>
      <c r="C865" s="3" t="s">
        <v>4970</v>
      </c>
      <c r="D865" s="5">
        <v>2000</v>
      </c>
      <c r="E865" s="7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65"/>
        <v>5</v>
      </c>
      <c r="P865">
        <f t="shared" si="66"/>
        <v>18</v>
      </c>
      <c r="Q865" s="11" t="s">
        <v>8311</v>
      </c>
      <c r="R865" t="s">
        <v>8314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863</v>
      </c>
      <c r="C866" s="3" t="s">
        <v>4971</v>
      </c>
      <c r="D866" s="5">
        <v>6500</v>
      </c>
      <c r="E866" s="7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65"/>
        <v>42</v>
      </c>
      <c r="P866">
        <f t="shared" si="66"/>
        <v>34.18</v>
      </c>
      <c r="Q866" s="11" t="s">
        <v>8311</v>
      </c>
      <c r="R866" t="s">
        <v>8314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864</v>
      </c>
      <c r="C867" s="3" t="s">
        <v>4972</v>
      </c>
      <c r="D867" s="5">
        <v>2200</v>
      </c>
      <c r="E867" s="7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65"/>
        <v>2</v>
      </c>
      <c r="P867">
        <f t="shared" si="66"/>
        <v>22.5</v>
      </c>
      <c r="Q867" s="11" t="s">
        <v>8311</v>
      </c>
      <c r="R867" t="s">
        <v>8314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865</v>
      </c>
      <c r="C868" s="3" t="s">
        <v>4973</v>
      </c>
      <c r="D868" s="5">
        <v>3500</v>
      </c>
      <c r="E868" s="7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65"/>
        <v>18</v>
      </c>
      <c r="P868">
        <f t="shared" si="66"/>
        <v>58.18</v>
      </c>
      <c r="Q868" s="11" t="s">
        <v>8311</v>
      </c>
      <c r="R868" t="s">
        <v>8314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866</v>
      </c>
      <c r="C869" s="3" t="s">
        <v>4974</v>
      </c>
      <c r="D869" s="5">
        <v>5000</v>
      </c>
      <c r="E869" s="7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65"/>
        <v>24</v>
      </c>
      <c r="P869">
        <f t="shared" si="66"/>
        <v>109.18</v>
      </c>
      <c r="Q869" s="11" t="s">
        <v>8311</v>
      </c>
      <c r="R869" t="s">
        <v>8314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867</v>
      </c>
      <c r="C870" s="3" t="s">
        <v>4975</v>
      </c>
      <c r="D870" s="5">
        <v>45000</v>
      </c>
      <c r="E870" s="7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65"/>
        <v>0</v>
      </c>
      <c r="P870">
        <f t="shared" si="66"/>
        <v>50</v>
      </c>
      <c r="Q870" s="11" t="s">
        <v>8311</v>
      </c>
      <c r="R870" t="s">
        <v>8314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868</v>
      </c>
      <c r="C871" s="3" t="s">
        <v>4976</v>
      </c>
      <c r="D871" s="5">
        <v>8800</v>
      </c>
      <c r="E871" s="7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65"/>
        <v>12</v>
      </c>
      <c r="P871">
        <f t="shared" si="66"/>
        <v>346.67</v>
      </c>
      <c r="Q871" s="11" t="s">
        <v>8311</v>
      </c>
      <c r="R871" t="s">
        <v>8314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869</v>
      </c>
      <c r="C872" s="3" t="s">
        <v>4977</v>
      </c>
      <c r="D872" s="5">
        <v>20000</v>
      </c>
      <c r="E872" s="7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65"/>
        <v>0</v>
      </c>
      <c r="P872">
        <f t="shared" si="66"/>
        <v>12.4</v>
      </c>
      <c r="Q872" s="11" t="s">
        <v>8311</v>
      </c>
      <c r="R872" t="s">
        <v>8314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870</v>
      </c>
      <c r="C873" s="3" t="s">
        <v>4978</v>
      </c>
      <c r="D873" s="5">
        <v>6000</v>
      </c>
      <c r="E873" s="7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65"/>
        <v>5</v>
      </c>
      <c r="P873">
        <f t="shared" si="66"/>
        <v>27.08</v>
      </c>
      <c r="Q873" s="11" t="s">
        <v>8311</v>
      </c>
      <c r="R873" t="s">
        <v>8314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871</v>
      </c>
      <c r="C874" s="3" t="s">
        <v>4979</v>
      </c>
      <c r="D874" s="5">
        <v>8000</v>
      </c>
      <c r="E874" s="7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65"/>
        <v>1</v>
      </c>
      <c r="P874">
        <f t="shared" si="66"/>
        <v>32.5</v>
      </c>
      <c r="Q874" s="11" t="s">
        <v>8311</v>
      </c>
      <c r="R874" t="s">
        <v>8314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872</v>
      </c>
      <c r="C875" s="3" t="s">
        <v>4980</v>
      </c>
      <c r="D875" s="5">
        <v>3500</v>
      </c>
      <c r="E875" s="7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65"/>
        <v>1</v>
      </c>
      <c r="P875">
        <f t="shared" si="66"/>
        <v>9</v>
      </c>
      <c r="Q875" s="11" t="s">
        <v>8311</v>
      </c>
      <c r="R875" t="s">
        <v>8314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873</v>
      </c>
      <c r="C876" s="3" t="s">
        <v>4981</v>
      </c>
      <c r="D876" s="5">
        <v>3000</v>
      </c>
      <c r="E876" s="7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65"/>
        <v>24</v>
      </c>
      <c r="P876">
        <f t="shared" si="66"/>
        <v>34.76</v>
      </c>
      <c r="Q876" s="11" t="s">
        <v>8311</v>
      </c>
      <c r="R876" t="s">
        <v>8314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874</v>
      </c>
      <c r="C877" s="3" t="s">
        <v>4982</v>
      </c>
      <c r="D877" s="5">
        <v>5000</v>
      </c>
      <c r="E877" s="7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65"/>
        <v>0</v>
      </c>
      <c r="P877">
        <f t="shared" si="66"/>
        <v>0</v>
      </c>
      <c r="Q877" s="11" t="s">
        <v>8311</v>
      </c>
      <c r="R877" t="s">
        <v>8314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875</v>
      </c>
      <c r="C878" s="3" t="s">
        <v>4983</v>
      </c>
      <c r="D878" s="5">
        <v>3152</v>
      </c>
      <c r="E878" s="7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65"/>
        <v>41</v>
      </c>
      <c r="P878">
        <f t="shared" si="66"/>
        <v>28.58</v>
      </c>
      <c r="Q878" s="11" t="s">
        <v>8311</v>
      </c>
      <c r="R878" t="s">
        <v>8314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876</v>
      </c>
      <c r="C879" s="3" t="s">
        <v>4984</v>
      </c>
      <c r="D879" s="5">
        <v>2000</v>
      </c>
      <c r="E879" s="7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65"/>
        <v>68</v>
      </c>
      <c r="P879">
        <f t="shared" si="66"/>
        <v>46.59</v>
      </c>
      <c r="Q879" s="11" t="s">
        <v>8311</v>
      </c>
      <c r="R879" t="s">
        <v>8314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877</v>
      </c>
      <c r="C880" s="3" t="s">
        <v>4985</v>
      </c>
      <c r="D880" s="5">
        <v>5000</v>
      </c>
      <c r="E880" s="7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65"/>
        <v>1</v>
      </c>
      <c r="P880">
        <f t="shared" si="66"/>
        <v>32.5</v>
      </c>
      <c r="Q880" s="11" t="s">
        <v>8311</v>
      </c>
      <c r="R880" t="s">
        <v>8314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878</v>
      </c>
      <c r="C881" s="3" t="s">
        <v>4986</v>
      </c>
      <c r="D881" s="5">
        <v>2100</v>
      </c>
      <c r="E881" s="7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65"/>
        <v>31</v>
      </c>
      <c r="P881">
        <f t="shared" si="66"/>
        <v>21.47</v>
      </c>
      <c r="Q881" s="11" t="s">
        <v>8311</v>
      </c>
      <c r="R881" t="s">
        <v>8314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879</v>
      </c>
      <c r="C882" s="3" t="s">
        <v>4987</v>
      </c>
      <c r="D882" s="5">
        <v>3780</v>
      </c>
      <c r="E882" s="7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65"/>
        <v>3</v>
      </c>
      <c r="P882">
        <f t="shared" si="66"/>
        <v>14.13</v>
      </c>
      <c r="Q882" s="11" t="s">
        <v>8311</v>
      </c>
      <c r="R882" t="s">
        <v>8315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880</v>
      </c>
      <c r="C883" s="3" t="s">
        <v>4988</v>
      </c>
      <c r="D883" s="5">
        <v>3750</v>
      </c>
      <c r="E883" s="7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65"/>
        <v>1</v>
      </c>
      <c r="P883">
        <f t="shared" si="66"/>
        <v>30</v>
      </c>
      <c r="Q883" s="11" t="s">
        <v>8311</v>
      </c>
      <c r="R883" t="s">
        <v>8315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881</v>
      </c>
      <c r="C884" s="3" t="s">
        <v>4989</v>
      </c>
      <c r="D884" s="5">
        <v>1500</v>
      </c>
      <c r="E884" s="7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65"/>
        <v>20</v>
      </c>
      <c r="P884">
        <f t="shared" si="66"/>
        <v>21.57</v>
      </c>
      <c r="Q884" s="11" t="s">
        <v>8311</v>
      </c>
      <c r="R884" t="s">
        <v>8315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882</v>
      </c>
      <c r="C885" s="3" t="s">
        <v>4990</v>
      </c>
      <c r="D885" s="5">
        <v>5000</v>
      </c>
      <c r="E885" s="7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65"/>
        <v>40</v>
      </c>
      <c r="P885">
        <f t="shared" si="66"/>
        <v>83.38</v>
      </c>
      <c r="Q885" s="11" t="s">
        <v>8311</v>
      </c>
      <c r="R885" t="s">
        <v>8315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883</v>
      </c>
      <c r="C886" s="3" t="s">
        <v>4991</v>
      </c>
      <c r="D886" s="5">
        <v>2000</v>
      </c>
      <c r="E886" s="7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65"/>
        <v>1</v>
      </c>
      <c r="P886">
        <f t="shared" si="66"/>
        <v>10</v>
      </c>
      <c r="Q886" s="11" t="s">
        <v>8311</v>
      </c>
      <c r="R886" t="s">
        <v>8315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884</v>
      </c>
      <c r="C887" s="3" t="s">
        <v>4992</v>
      </c>
      <c r="D887" s="5">
        <v>1000</v>
      </c>
      <c r="E887" s="7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65"/>
        <v>75</v>
      </c>
      <c r="P887">
        <f t="shared" si="66"/>
        <v>35.71</v>
      </c>
      <c r="Q887" s="11" t="s">
        <v>8311</v>
      </c>
      <c r="R887" t="s">
        <v>8315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885</v>
      </c>
      <c r="C888" s="3" t="s">
        <v>4993</v>
      </c>
      <c r="D888" s="5">
        <v>500</v>
      </c>
      <c r="E888" s="7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65"/>
        <v>41</v>
      </c>
      <c r="P888">
        <f t="shared" si="66"/>
        <v>29.29</v>
      </c>
      <c r="Q888" s="11" t="s">
        <v>8311</v>
      </c>
      <c r="R888" t="s">
        <v>8315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886</v>
      </c>
      <c r="C889" s="3" t="s">
        <v>4994</v>
      </c>
      <c r="D889" s="5">
        <v>1000</v>
      </c>
      <c r="E889" s="7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65"/>
        <v>0</v>
      </c>
      <c r="P889">
        <f t="shared" si="66"/>
        <v>0</v>
      </c>
      <c r="Q889" s="11" t="s">
        <v>8311</v>
      </c>
      <c r="R889" t="s">
        <v>8315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887</v>
      </c>
      <c r="C890" s="3" t="s">
        <v>4995</v>
      </c>
      <c r="D890" s="5">
        <v>1000</v>
      </c>
      <c r="E890" s="7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65"/>
        <v>7</v>
      </c>
      <c r="P890">
        <f t="shared" si="66"/>
        <v>18</v>
      </c>
      <c r="Q890" s="11" t="s">
        <v>8311</v>
      </c>
      <c r="R890" t="s">
        <v>8315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888</v>
      </c>
      <c r="C891" s="3" t="s">
        <v>4996</v>
      </c>
      <c r="D891" s="5">
        <v>25000</v>
      </c>
      <c r="E891" s="7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65"/>
        <v>9</v>
      </c>
      <c r="P891">
        <f t="shared" si="66"/>
        <v>73.760000000000005</v>
      </c>
      <c r="Q891" s="11" t="s">
        <v>8311</v>
      </c>
      <c r="R891" t="s">
        <v>8315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889</v>
      </c>
      <c r="C892" s="3" t="s">
        <v>4997</v>
      </c>
      <c r="D892" s="5">
        <v>3000</v>
      </c>
      <c r="E892" s="7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65"/>
        <v>4</v>
      </c>
      <c r="P892">
        <f t="shared" si="66"/>
        <v>31.25</v>
      </c>
      <c r="Q892" s="11" t="s">
        <v>8311</v>
      </c>
      <c r="R892" t="s">
        <v>8315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890</v>
      </c>
      <c r="C893" s="3" t="s">
        <v>4998</v>
      </c>
      <c r="D893" s="5">
        <v>8000</v>
      </c>
      <c r="E893" s="7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65"/>
        <v>3</v>
      </c>
      <c r="P893">
        <f t="shared" si="66"/>
        <v>28.89</v>
      </c>
      <c r="Q893" s="11" t="s">
        <v>8311</v>
      </c>
      <c r="R893" t="s">
        <v>8315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891</v>
      </c>
      <c r="C894" s="3" t="s">
        <v>4999</v>
      </c>
      <c r="D894" s="5">
        <v>6000</v>
      </c>
      <c r="E894" s="7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65"/>
        <v>41</v>
      </c>
      <c r="P894">
        <f t="shared" si="66"/>
        <v>143.82</v>
      </c>
      <c r="Q894" s="11" t="s">
        <v>8311</v>
      </c>
      <c r="R894" t="s">
        <v>8315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892</v>
      </c>
      <c r="C895" s="3" t="s">
        <v>5000</v>
      </c>
      <c r="D895" s="5">
        <v>2000</v>
      </c>
      <c r="E895" s="7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65"/>
        <v>10</v>
      </c>
      <c r="P895">
        <f t="shared" si="66"/>
        <v>40</v>
      </c>
      <c r="Q895" s="11" t="s">
        <v>8311</v>
      </c>
      <c r="R895" t="s">
        <v>8315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893</v>
      </c>
      <c r="C896" s="3" t="s">
        <v>5001</v>
      </c>
      <c r="D896" s="5">
        <v>20000</v>
      </c>
      <c r="E896" s="7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65"/>
        <v>39</v>
      </c>
      <c r="P896">
        <f t="shared" si="66"/>
        <v>147.81</v>
      </c>
      <c r="Q896" s="11" t="s">
        <v>8311</v>
      </c>
      <c r="R896" t="s">
        <v>8315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894</v>
      </c>
      <c r="C897" s="3" t="s">
        <v>5002</v>
      </c>
      <c r="D897" s="5">
        <v>8000</v>
      </c>
      <c r="E897" s="7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65"/>
        <v>2</v>
      </c>
      <c r="P897">
        <f t="shared" si="66"/>
        <v>27.86</v>
      </c>
      <c r="Q897" s="11" t="s">
        <v>8311</v>
      </c>
      <c r="R897" t="s">
        <v>8315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895</v>
      </c>
      <c r="C898" s="3" t="s">
        <v>5003</v>
      </c>
      <c r="D898" s="5">
        <v>8000</v>
      </c>
      <c r="E898" s="7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8311</v>
      </c>
      <c r="R898" t="s">
        <v>8315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9" t="s">
        <v>896</v>
      </c>
      <c r="C899" s="3" t="s">
        <v>5004</v>
      </c>
      <c r="D899" s="5">
        <v>3000</v>
      </c>
      <c r="E899" s="7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si="70"/>
        <v>0</v>
      </c>
      <c r="P899">
        <f t="shared" si="71"/>
        <v>0</v>
      </c>
      <c r="Q899" s="11" t="s">
        <v>8311</v>
      </c>
      <c r="R899" t="s">
        <v>8315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9" t="s">
        <v>897</v>
      </c>
      <c r="C900" s="3" t="s">
        <v>5005</v>
      </c>
      <c r="D900" s="5">
        <v>2500</v>
      </c>
      <c r="E900" s="7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70"/>
        <v>3</v>
      </c>
      <c r="P900">
        <f t="shared" si="71"/>
        <v>35</v>
      </c>
      <c r="Q900" s="11" t="s">
        <v>8311</v>
      </c>
      <c r="R900" t="s">
        <v>8315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898</v>
      </c>
      <c r="C901" s="3" t="s">
        <v>5006</v>
      </c>
      <c r="D901" s="5">
        <v>750</v>
      </c>
      <c r="E901" s="7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70"/>
        <v>37</v>
      </c>
      <c r="P901">
        <f t="shared" si="71"/>
        <v>35</v>
      </c>
      <c r="Q901" s="11" t="s">
        <v>8311</v>
      </c>
      <c r="R901" t="s">
        <v>8315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899</v>
      </c>
      <c r="C902" s="3" t="s">
        <v>5007</v>
      </c>
      <c r="D902" s="5">
        <v>5000</v>
      </c>
      <c r="E902" s="7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70"/>
        <v>0</v>
      </c>
      <c r="P902">
        <f t="shared" si="71"/>
        <v>10.5</v>
      </c>
      <c r="Q902" s="11" t="s">
        <v>8311</v>
      </c>
      <c r="R902" t="s">
        <v>8314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900</v>
      </c>
      <c r="C903" s="3" t="s">
        <v>5008</v>
      </c>
      <c r="D903" s="5">
        <v>6500</v>
      </c>
      <c r="E903" s="7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70"/>
        <v>0</v>
      </c>
      <c r="P903">
        <f t="shared" si="71"/>
        <v>0</v>
      </c>
      <c r="Q903" s="11" t="s">
        <v>8311</v>
      </c>
      <c r="R903" t="s">
        <v>8314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901</v>
      </c>
      <c r="C904" s="3" t="s">
        <v>5009</v>
      </c>
      <c r="D904" s="5">
        <v>30000</v>
      </c>
      <c r="E904" s="7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70"/>
        <v>0</v>
      </c>
      <c r="P904">
        <f t="shared" si="71"/>
        <v>30</v>
      </c>
      <c r="Q904" s="11" t="s">
        <v>8311</v>
      </c>
      <c r="R904" t="s">
        <v>8314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902</v>
      </c>
      <c r="C905" s="3" t="s">
        <v>5010</v>
      </c>
      <c r="D905" s="5">
        <v>5000</v>
      </c>
      <c r="E905" s="7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70"/>
        <v>3</v>
      </c>
      <c r="P905">
        <f t="shared" si="71"/>
        <v>40</v>
      </c>
      <c r="Q905" s="11" t="s">
        <v>8311</v>
      </c>
      <c r="R905" t="s">
        <v>8314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903</v>
      </c>
      <c r="C906" s="3" t="s">
        <v>5011</v>
      </c>
      <c r="D906" s="5">
        <v>50000</v>
      </c>
      <c r="E906" s="7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70"/>
        <v>0</v>
      </c>
      <c r="P906">
        <f t="shared" si="71"/>
        <v>50.33</v>
      </c>
      <c r="Q906" s="11" t="s">
        <v>8311</v>
      </c>
      <c r="R906" t="s">
        <v>8314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904</v>
      </c>
      <c r="C907" s="3" t="s">
        <v>5012</v>
      </c>
      <c r="D907" s="5">
        <v>6500</v>
      </c>
      <c r="E907" s="7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70"/>
        <v>3</v>
      </c>
      <c r="P907">
        <f t="shared" si="71"/>
        <v>32.67</v>
      </c>
      <c r="Q907" s="11" t="s">
        <v>8311</v>
      </c>
      <c r="R907" t="s">
        <v>8314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905</v>
      </c>
      <c r="C908" s="3" t="s">
        <v>5013</v>
      </c>
      <c r="D908" s="5">
        <v>15000</v>
      </c>
      <c r="E908" s="7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70"/>
        <v>0</v>
      </c>
      <c r="P908">
        <f t="shared" si="71"/>
        <v>0</v>
      </c>
      <c r="Q908" s="11" t="s">
        <v>8311</v>
      </c>
      <c r="R908" t="s">
        <v>8314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906</v>
      </c>
      <c r="C909" s="3" t="s">
        <v>5014</v>
      </c>
      <c r="D909" s="5">
        <v>2900</v>
      </c>
      <c r="E909" s="7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70"/>
        <v>0</v>
      </c>
      <c r="P909">
        <f t="shared" si="71"/>
        <v>0</v>
      </c>
      <c r="Q909" s="11" t="s">
        <v>8311</v>
      </c>
      <c r="R909" t="s">
        <v>8314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907</v>
      </c>
      <c r="C910" s="3" t="s">
        <v>5015</v>
      </c>
      <c r="D910" s="5">
        <v>2500</v>
      </c>
      <c r="E910" s="7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70"/>
        <v>0</v>
      </c>
      <c r="P910">
        <f t="shared" si="71"/>
        <v>0</v>
      </c>
      <c r="Q910" s="11" t="s">
        <v>8311</v>
      </c>
      <c r="R910" t="s">
        <v>8314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908</v>
      </c>
      <c r="C911" s="3" t="s">
        <v>5016</v>
      </c>
      <c r="D911" s="5">
        <v>16000</v>
      </c>
      <c r="E911" s="7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70"/>
        <v>3</v>
      </c>
      <c r="P911">
        <f t="shared" si="71"/>
        <v>65</v>
      </c>
      <c r="Q911" s="11" t="s">
        <v>8311</v>
      </c>
      <c r="R911" t="s">
        <v>8314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909</v>
      </c>
      <c r="C912" s="3" t="s">
        <v>5017</v>
      </c>
      <c r="D912" s="5">
        <v>550</v>
      </c>
      <c r="E912" s="7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70"/>
        <v>22</v>
      </c>
      <c r="P912">
        <f t="shared" si="71"/>
        <v>24.6</v>
      </c>
      <c r="Q912" s="11" t="s">
        <v>8311</v>
      </c>
      <c r="R912" t="s">
        <v>8314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910</v>
      </c>
      <c r="C913" s="3" t="s">
        <v>5018</v>
      </c>
      <c r="D913" s="5">
        <v>100000</v>
      </c>
      <c r="E913" s="7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70"/>
        <v>0</v>
      </c>
      <c r="P913">
        <f t="shared" si="71"/>
        <v>0</v>
      </c>
      <c r="Q913" s="11" t="s">
        <v>8311</v>
      </c>
      <c r="R913" t="s">
        <v>8314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911</v>
      </c>
      <c r="C914" s="3" t="s">
        <v>5019</v>
      </c>
      <c r="D914" s="5">
        <v>3500</v>
      </c>
      <c r="E914" s="7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70"/>
        <v>1</v>
      </c>
      <c r="P914">
        <f t="shared" si="71"/>
        <v>15</v>
      </c>
      <c r="Q914" s="11" t="s">
        <v>8311</v>
      </c>
      <c r="R914" t="s">
        <v>8314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912</v>
      </c>
      <c r="C915" s="3" t="s">
        <v>5020</v>
      </c>
      <c r="D915" s="5">
        <v>30000</v>
      </c>
      <c r="E915" s="7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70"/>
        <v>7</v>
      </c>
      <c r="P915">
        <f t="shared" si="71"/>
        <v>82.58</v>
      </c>
      <c r="Q915" s="11" t="s">
        <v>8311</v>
      </c>
      <c r="R915" t="s">
        <v>8314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913</v>
      </c>
      <c r="C916" s="3" t="s">
        <v>5021</v>
      </c>
      <c r="D916" s="5">
        <v>1500</v>
      </c>
      <c r="E916" s="7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70"/>
        <v>0</v>
      </c>
      <c r="P916">
        <f t="shared" si="71"/>
        <v>0</v>
      </c>
      <c r="Q916" s="11" t="s">
        <v>8311</v>
      </c>
      <c r="R916" t="s">
        <v>8314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914</v>
      </c>
      <c r="C917" s="3" t="s">
        <v>5022</v>
      </c>
      <c r="D917" s="5">
        <v>6500</v>
      </c>
      <c r="E917" s="7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70"/>
        <v>6</v>
      </c>
      <c r="P917">
        <f t="shared" si="71"/>
        <v>41.67</v>
      </c>
      <c r="Q917" s="11" t="s">
        <v>8311</v>
      </c>
      <c r="R917" t="s">
        <v>8314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915</v>
      </c>
      <c r="C918" s="3" t="s">
        <v>5023</v>
      </c>
      <c r="D918" s="5">
        <v>3300</v>
      </c>
      <c r="E918" s="7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70"/>
        <v>0</v>
      </c>
      <c r="P918">
        <f t="shared" si="71"/>
        <v>0</v>
      </c>
      <c r="Q918" s="11" t="s">
        <v>8311</v>
      </c>
      <c r="R918" t="s">
        <v>8314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916</v>
      </c>
      <c r="C919" s="3" t="s">
        <v>5024</v>
      </c>
      <c r="D919" s="5">
        <v>5000</v>
      </c>
      <c r="E919" s="7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70"/>
        <v>1</v>
      </c>
      <c r="P919">
        <f t="shared" si="71"/>
        <v>30</v>
      </c>
      <c r="Q919" s="11" t="s">
        <v>8311</v>
      </c>
      <c r="R919" t="s">
        <v>8314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917</v>
      </c>
      <c r="C920" s="3" t="s">
        <v>5025</v>
      </c>
      <c r="D920" s="5">
        <v>3900</v>
      </c>
      <c r="E920" s="7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70"/>
        <v>5</v>
      </c>
      <c r="P920">
        <f t="shared" si="71"/>
        <v>19.600000000000001</v>
      </c>
      <c r="Q920" s="11" t="s">
        <v>8311</v>
      </c>
      <c r="R920" t="s">
        <v>8314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918</v>
      </c>
      <c r="C921" s="3" t="s">
        <v>5026</v>
      </c>
      <c r="D921" s="5">
        <v>20000</v>
      </c>
      <c r="E921" s="7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70"/>
        <v>1</v>
      </c>
      <c r="P921">
        <f t="shared" si="71"/>
        <v>100</v>
      </c>
      <c r="Q921" s="11" t="s">
        <v>8311</v>
      </c>
      <c r="R921" t="s">
        <v>8314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919</v>
      </c>
      <c r="C922" s="3" t="s">
        <v>5027</v>
      </c>
      <c r="D922" s="5">
        <v>5500</v>
      </c>
      <c r="E922" s="7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70"/>
        <v>0</v>
      </c>
      <c r="P922">
        <f t="shared" si="71"/>
        <v>0</v>
      </c>
      <c r="Q922" s="11" t="s">
        <v>8311</v>
      </c>
      <c r="R922" t="s">
        <v>8314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920</v>
      </c>
      <c r="C923" s="3" t="s">
        <v>5028</v>
      </c>
      <c r="D923" s="5">
        <v>15000</v>
      </c>
      <c r="E923" s="7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70"/>
        <v>31</v>
      </c>
      <c r="P923">
        <f t="shared" si="71"/>
        <v>231.75</v>
      </c>
      <c r="Q923" s="11" t="s">
        <v>8311</v>
      </c>
      <c r="R923" t="s">
        <v>8314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921</v>
      </c>
      <c r="C924" s="3" t="s">
        <v>5029</v>
      </c>
      <c r="D924" s="5">
        <v>27000</v>
      </c>
      <c r="E924" s="7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70"/>
        <v>21</v>
      </c>
      <c r="P924">
        <f t="shared" si="71"/>
        <v>189.33</v>
      </c>
      <c r="Q924" s="11" t="s">
        <v>8311</v>
      </c>
      <c r="R924" t="s">
        <v>8314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922</v>
      </c>
      <c r="C925" s="3" t="s">
        <v>5030</v>
      </c>
      <c r="D925" s="5">
        <v>15000</v>
      </c>
      <c r="E925" s="7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70"/>
        <v>2</v>
      </c>
      <c r="P925">
        <f t="shared" si="71"/>
        <v>55</v>
      </c>
      <c r="Q925" s="11" t="s">
        <v>8311</v>
      </c>
      <c r="R925" t="s">
        <v>8314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923</v>
      </c>
      <c r="C926" s="3" t="s">
        <v>5031</v>
      </c>
      <c r="D926" s="5">
        <v>3000</v>
      </c>
      <c r="E926" s="7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70"/>
        <v>11</v>
      </c>
      <c r="P926">
        <f t="shared" si="71"/>
        <v>21.8</v>
      </c>
      <c r="Q926" s="11" t="s">
        <v>8311</v>
      </c>
      <c r="R926" t="s">
        <v>8314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924</v>
      </c>
      <c r="C927" s="3" t="s">
        <v>5032</v>
      </c>
      <c r="D927" s="5">
        <v>6000</v>
      </c>
      <c r="E927" s="7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70"/>
        <v>3</v>
      </c>
      <c r="P927">
        <f t="shared" si="71"/>
        <v>32</v>
      </c>
      <c r="Q927" s="11" t="s">
        <v>8311</v>
      </c>
      <c r="R927" t="s">
        <v>8314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925</v>
      </c>
      <c r="C928" s="3" t="s">
        <v>5033</v>
      </c>
      <c r="D928" s="5">
        <v>7000</v>
      </c>
      <c r="E928" s="7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70"/>
        <v>0</v>
      </c>
      <c r="P928">
        <f t="shared" si="71"/>
        <v>0</v>
      </c>
      <c r="Q928" s="11" t="s">
        <v>8311</v>
      </c>
      <c r="R928" t="s">
        <v>8314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926</v>
      </c>
      <c r="C929" s="3" t="s">
        <v>5034</v>
      </c>
      <c r="D929" s="5">
        <v>20000</v>
      </c>
      <c r="E929" s="7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70"/>
        <v>0</v>
      </c>
      <c r="P929">
        <f t="shared" si="71"/>
        <v>0</v>
      </c>
      <c r="Q929" s="11" t="s">
        <v>8311</v>
      </c>
      <c r="R929" t="s">
        <v>8314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927</v>
      </c>
      <c r="C930" s="3" t="s">
        <v>5035</v>
      </c>
      <c r="D930" s="5">
        <v>14500</v>
      </c>
      <c r="E930" s="7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70"/>
        <v>11</v>
      </c>
      <c r="P930">
        <f t="shared" si="71"/>
        <v>56.25</v>
      </c>
      <c r="Q930" s="11" t="s">
        <v>8311</v>
      </c>
      <c r="R930" t="s">
        <v>8314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928</v>
      </c>
      <c r="C931" s="3" t="s">
        <v>5036</v>
      </c>
      <c r="D931" s="5">
        <v>500</v>
      </c>
      <c r="E931" s="7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70"/>
        <v>0</v>
      </c>
      <c r="P931">
        <f t="shared" si="71"/>
        <v>0</v>
      </c>
      <c r="Q931" s="11" t="s">
        <v>8311</v>
      </c>
      <c r="R931" t="s">
        <v>8314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929</v>
      </c>
      <c r="C932" s="3" t="s">
        <v>5037</v>
      </c>
      <c r="D932" s="5">
        <v>900</v>
      </c>
      <c r="E932" s="7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70"/>
        <v>38</v>
      </c>
      <c r="P932">
        <f t="shared" si="71"/>
        <v>69</v>
      </c>
      <c r="Q932" s="11" t="s">
        <v>8311</v>
      </c>
      <c r="R932" t="s">
        <v>8314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930</v>
      </c>
      <c r="C933" s="3" t="s">
        <v>5038</v>
      </c>
      <c r="D933" s="5">
        <v>2000</v>
      </c>
      <c r="E933" s="7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70"/>
        <v>7</v>
      </c>
      <c r="P933">
        <f t="shared" si="71"/>
        <v>18.71</v>
      </c>
      <c r="Q933" s="11" t="s">
        <v>8311</v>
      </c>
      <c r="R933" t="s">
        <v>8314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931</v>
      </c>
      <c r="C934" s="3" t="s">
        <v>5039</v>
      </c>
      <c r="D934" s="5">
        <v>9500</v>
      </c>
      <c r="E934" s="7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70"/>
        <v>15</v>
      </c>
      <c r="P934">
        <f t="shared" si="71"/>
        <v>46.03</v>
      </c>
      <c r="Q934" s="11" t="s">
        <v>8311</v>
      </c>
      <c r="R934" t="s">
        <v>8314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932</v>
      </c>
      <c r="C935" s="3" t="s">
        <v>5040</v>
      </c>
      <c r="D935" s="5">
        <v>2000</v>
      </c>
      <c r="E935" s="7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70"/>
        <v>6</v>
      </c>
      <c r="P935">
        <f t="shared" si="71"/>
        <v>60</v>
      </c>
      <c r="Q935" s="11" t="s">
        <v>8311</v>
      </c>
      <c r="R935" t="s">
        <v>8314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933</v>
      </c>
      <c r="C936" s="3" t="s">
        <v>5041</v>
      </c>
      <c r="D936" s="5">
        <v>5000</v>
      </c>
      <c r="E936" s="7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70"/>
        <v>30</v>
      </c>
      <c r="P936">
        <f t="shared" si="71"/>
        <v>50.67</v>
      </c>
      <c r="Q936" s="11" t="s">
        <v>8311</v>
      </c>
      <c r="R936" t="s">
        <v>8314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934</v>
      </c>
      <c r="C937" s="3" t="s">
        <v>5042</v>
      </c>
      <c r="D937" s="5">
        <v>3500</v>
      </c>
      <c r="E937" s="7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70"/>
        <v>1</v>
      </c>
      <c r="P937">
        <f t="shared" si="71"/>
        <v>25</v>
      </c>
      <c r="Q937" s="11" t="s">
        <v>8311</v>
      </c>
      <c r="R937" t="s">
        <v>8314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935</v>
      </c>
      <c r="C938" s="3" t="s">
        <v>5043</v>
      </c>
      <c r="D938" s="5">
        <v>1400</v>
      </c>
      <c r="E938" s="7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70"/>
        <v>0</v>
      </c>
      <c r="P938">
        <f t="shared" si="71"/>
        <v>0</v>
      </c>
      <c r="Q938" s="11" t="s">
        <v>8311</v>
      </c>
      <c r="R938" t="s">
        <v>8314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936</v>
      </c>
      <c r="C939" s="3" t="s">
        <v>5044</v>
      </c>
      <c r="D939" s="5">
        <v>3500</v>
      </c>
      <c r="E939" s="7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70"/>
        <v>1</v>
      </c>
      <c r="P939">
        <f t="shared" si="71"/>
        <v>20</v>
      </c>
      <c r="Q939" s="11" t="s">
        <v>8311</v>
      </c>
      <c r="R939" t="s">
        <v>8314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937</v>
      </c>
      <c r="C940" s="3" t="s">
        <v>5045</v>
      </c>
      <c r="D940" s="5">
        <v>7000</v>
      </c>
      <c r="E940" s="7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70"/>
        <v>0</v>
      </c>
      <c r="P940">
        <f t="shared" si="71"/>
        <v>25</v>
      </c>
      <c r="Q940" s="11" t="s">
        <v>8311</v>
      </c>
      <c r="R940" t="s">
        <v>8314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938</v>
      </c>
      <c r="C941" s="3" t="s">
        <v>5046</v>
      </c>
      <c r="D941" s="5">
        <v>2750</v>
      </c>
      <c r="E941" s="7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70"/>
        <v>1</v>
      </c>
      <c r="P941">
        <f t="shared" si="71"/>
        <v>20</v>
      </c>
      <c r="Q941" s="11" t="s">
        <v>8311</v>
      </c>
      <c r="R941" t="s">
        <v>8314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939</v>
      </c>
      <c r="C942" s="3" t="s">
        <v>5047</v>
      </c>
      <c r="D942" s="5">
        <v>9000</v>
      </c>
      <c r="E942" s="7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70"/>
        <v>17</v>
      </c>
      <c r="P942">
        <f t="shared" si="71"/>
        <v>110.29</v>
      </c>
      <c r="Q942" s="11" t="s">
        <v>8305</v>
      </c>
      <c r="R942" t="s">
        <v>8307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940</v>
      </c>
      <c r="C943" s="3" t="s">
        <v>5048</v>
      </c>
      <c r="D943" s="5">
        <v>50000</v>
      </c>
      <c r="E943" s="7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70"/>
        <v>2</v>
      </c>
      <c r="P943">
        <f t="shared" si="71"/>
        <v>37.450000000000003</v>
      </c>
      <c r="Q943" s="11" t="s">
        <v>8305</v>
      </c>
      <c r="R943" t="s">
        <v>8307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941</v>
      </c>
      <c r="C944" s="3" t="s">
        <v>5049</v>
      </c>
      <c r="D944" s="5">
        <v>7500</v>
      </c>
      <c r="E944" s="7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70"/>
        <v>9</v>
      </c>
      <c r="P944">
        <f t="shared" si="71"/>
        <v>41.75</v>
      </c>
      <c r="Q944" s="11" t="s">
        <v>8305</v>
      </c>
      <c r="R944" t="s">
        <v>8307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942</v>
      </c>
      <c r="C945" s="3" t="s">
        <v>5050</v>
      </c>
      <c r="D945" s="5">
        <v>3000</v>
      </c>
      <c r="E945" s="7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70"/>
        <v>10</v>
      </c>
      <c r="P945">
        <f t="shared" si="71"/>
        <v>24.08</v>
      </c>
      <c r="Q945" s="11" t="s">
        <v>8305</v>
      </c>
      <c r="R945" t="s">
        <v>8307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943</v>
      </c>
      <c r="C946" s="3" t="s">
        <v>5051</v>
      </c>
      <c r="D946" s="5">
        <v>50000</v>
      </c>
      <c r="E946" s="7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70"/>
        <v>13</v>
      </c>
      <c r="P946">
        <f t="shared" si="71"/>
        <v>69.41</v>
      </c>
      <c r="Q946" s="11" t="s">
        <v>8305</v>
      </c>
      <c r="R946" t="s">
        <v>8307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944</v>
      </c>
      <c r="C947" s="3" t="s">
        <v>5052</v>
      </c>
      <c r="D947" s="5">
        <v>100000</v>
      </c>
      <c r="E947" s="7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70"/>
        <v>2</v>
      </c>
      <c r="P947">
        <f t="shared" si="71"/>
        <v>155.25</v>
      </c>
      <c r="Q947" s="11" t="s">
        <v>8305</v>
      </c>
      <c r="R947" t="s">
        <v>8307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945</v>
      </c>
      <c r="C948" s="3" t="s">
        <v>5053</v>
      </c>
      <c r="D948" s="5">
        <v>15000</v>
      </c>
      <c r="E948" s="7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70"/>
        <v>2</v>
      </c>
      <c r="P948">
        <f t="shared" si="71"/>
        <v>57.2</v>
      </c>
      <c r="Q948" s="11" t="s">
        <v>8305</v>
      </c>
      <c r="R948" t="s">
        <v>8307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946</v>
      </c>
      <c r="C949" s="3" t="s">
        <v>5054</v>
      </c>
      <c r="D949" s="5">
        <v>850</v>
      </c>
      <c r="E949" s="7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70"/>
        <v>0</v>
      </c>
      <c r="P949">
        <f t="shared" si="71"/>
        <v>0</v>
      </c>
      <c r="Q949" s="11" t="s">
        <v>8305</v>
      </c>
      <c r="R949" t="s">
        <v>8307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947</v>
      </c>
      <c r="C950" s="3" t="s">
        <v>5055</v>
      </c>
      <c r="D950" s="5">
        <v>4000</v>
      </c>
      <c r="E950" s="7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70"/>
        <v>12</v>
      </c>
      <c r="P950">
        <f t="shared" si="71"/>
        <v>60</v>
      </c>
      <c r="Q950" s="11" t="s">
        <v>8305</v>
      </c>
      <c r="R950" t="s">
        <v>8307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948</v>
      </c>
      <c r="C951" s="3" t="s">
        <v>5056</v>
      </c>
      <c r="D951" s="5">
        <v>20000</v>
      </c>
      <c r="E951" s="7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70"/>
        <v>1</v>
      </c>
      <c r="P951">
        <f t="shared" si="71"/>
        <v>39</v>
      </c>
      <c r="Q951" s="11" t="s">
        <v>8305</v>
      </c>
      <c r="R951" t="s">
        <v>8307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949</v>
      </c>
      <c r="C952" s="3" t="s">
        <v>5057</v>
      </c>
      <c r="D952" s="5">
        <v>5000</v>
      </c>
      <c r="E952" s="7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70"/>
        <v>28</v>
      </c>
      <c r="P952">
        <f t="shared" si="71"/>
        <v>58.42</v>
      </c>
      <c r="Q952" s="11" t="s">
        <v>8305</v>
      </c>
      <c r="R952" t="s">
        <v>8307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950</v>
      </c>
      <c r="C953" s="3" t="s">
        <v>5058</v>
      </c>
      <c r="D953" s="5">
        <v>50000</v>
      </c>
      <c r="E953" s="7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70"/>
        <v>38</v>
      </c>
      <c r="P953">
        <f t="shared" si="71"/>
        <v>158.63999999999999</v>
      </c>
      <c r="Q953" s="11" t="s">
        <v>8305</v>
      </c>
      <c r="R953" t="s">
        <v>8307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951</v>
      </c>
      <c r="C954" s="3" t="s">
        <v>5059</v>
      </c>
      <c r="D954" s="5">
        <v>49000</v>
      </c>
      <c r="E954" s="7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70"/>
        <v>40</v>
      </c>
      <c r="P954">
        <f t="shared" si="71"/>
        <v>99.86</v>
      </c>
      <c r="Q954" s="11" t="s">
        <v>8305</v>
      </c>
      <c r="R954" t="s">
        <v>8307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952</v>
      </c>
      <c r="C955" s="3" t="s">
        <v>5060</v>
      </c>
      <c r="D955" s="5">
        <v>15000</v>
      </c>
      <c r="E955" s="7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70"/>
        <v>1</v>
      </c>
      <c r="P955">
        <f t="shared" si="71"/>
        <v>25.2</v>
      </c>
      <c r="Q955" s="11" t="s">
        <v>8305</v>
      </c>
      <c r="R955" t="s">
        <v>8307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953</v>
      </c>
      <c r="C956" s="3" t="s">
        <v>5061</v>
      </c>
      <c r="D956" s="5">
        <v>15000</v>
      </c>
      <c r="E956" s="7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70"/>
        <v>43</v>
      </c>
      <c r="P956">
        <f t="shared" si="71"/>
        <v>89.19</v>
      </c>
      <c r="Q956" s="11" t="s">
        <v>8305</v>
      </c>
      <c r="R956" t="s">
        <v>8307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954</v>
      </c>
      <c r="C957" s="3" t="s">
        <v>5062</v>
      </c>
      <c r="D957" s="5">
        <v>300000</v>
      </c>
      <c r="E957" s="7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70"/>
        <v>6</v>
      </c>
      <c r="P957">
        <f t="shared" si="71"/>
        <v>182.62</v>
      </c>
      <c r="Q957" s="11" t="s">
        <v>8305</v>
      </c>
      <c r="R957" t="s">
        <v>8307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955</v>
      </c>
      <c r="C958" s="3" t="s">
        <v>5063</v>
      </c>
      <c r="D958" s="5">
        <v>50000</v>
      </c>
      <c r="E958" s="7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70"/>
        <v>2</v>
      </c>
      <c r="P958">
        <f t="shared" si="71"/>
        <v>50.65</v>
      </c>
      <c r="Q958" s="11" t="s">
        <v>8305</v>
      </c>
      <c r="R958" t="s">
        <v>8307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956</v>
      </c>
      <c r="C959" s="3" t="s">
        <v>5064</v>
      </c>
      <c r="D959" s="5">
        <v>12000</v>
      </c>
      <c r="E959" s="7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70"/>
        <v>2</v>
      </c>
      <c r="P959">
        <f t="shared" si="71"/>
        <v>33.29</v>
      </c>
      <c r="Q959" s="11" t="s">
        <v>8305</v>
      </c>
      <c r="R959" t="s">
        <v>8307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957</v>
      </c>
      <c r="C960" s="3" t="s">
        <v>5065</v>
      </c>
      <c r="D960" s="5">
        <v>7777</v>
      </c>
      <c r="E960" s="7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70"/>
        <v>11</v>
      </c>
      <c r="P960">
        <f t="shared" si="71"/>
        <v>51.82</v>
      </c>
      <c r="Q960" s="11" t="s">
        <v>8305</v>
      </c>
      <c r="R960" t="s">
        <v>8307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958</v>
      </c>
      <c r="C961" s="3" t="s">
        <v>5066</v>
      </c>
      <c r="D961" s="5">
        <v>50000</v>
      </c>
      <c r="E961" s="7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70"/>
        <v>39</v>
      </c>
      <c r="P961">
        <f t="shared" si="71"/>
        <v>113.63</v>
      </c>
      <c r="Q961" s="11" t="s">
        <v>8305</v>
      </c>
      <c r="R961" t="s">
        <v>8307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959</v>
      </c>
      <c r="C962" s="3" t="s">
        <v>5067</v>
      </c>
      <c r="D962" s="5">
        <v>55650</v>
      </c>
      <c r="E962" s="7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8305</v>
      </c>
      <c r="R962" t="s">
        <v>8307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9" t="s">
        <v>960</v>
      </c>
      <c r="C963" s="3" t="s">
        <v>5068</v>
      </c>
      <c r="D963" s="5">
        <v>95000</v>
      </c>
      <c r="E963" s="7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si="75"/>
        <v>42</v>
      </c>
      <c r="P963">
        <f t="shared" si="76"/>
        <v>364.35</v>
      </c>
      <c r="Q963" s="11" t="s">
        <v>8305</v>
      </c>
      <c r="R963" t="s">
        <v>8307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9" t="s">
        <v>961</v>
      </c>
      <c r="C964" s="3" t="s">
        <v>5069</v>
      </c>
      <c r="D964" s="5">
        <v>2500</v>
      </c>
      <c r="E964" s="7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75"/>
        <v>28</v>
      </c>
      <c r="P964">
        <f t="shared" si="76"/>
        <v>19.239999999999998</v>
      </c>
      <c r="Q964" s="11" t="s">
        <v>8305</v>
      </c>
      <c r="R964" t="s">
        <v>8307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962</v>
      </c>
      <c r="C965" s="3" t="s">
        <v>5070</v>
      </c>
      <c r="D965" s="5">
        <v>35000</v>
      </c>
      <c r="E965" s="7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75"/>
        <v>1</v>
      </c>
      <c r="P965">
        <f t="shared" si="76"/>
        <v>41.89</v>
      </c>
      <c r="Q965" s="11" t="s">
        <v>8305</v>
      </c>
      <c r="R965" t="s">
        <v>8307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963</v>
      </c>
      <c r="C966" s="3" t="s">
        <v>5071</v>
      </c>
      <c r="D966" s="5">
        <v>110000</v>
      </c>
      <c r="E966" s="7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75"/>
        <v>1</v>
      </c>
      <c r="P966">
        <f t="shared" si="76"/>
        <v>30.31</v>
      </c>
      <c r="Q966" s="11" t="s">
        <v>8305</v>
      </c>
      <c r="R966" t="s">
        <v>8307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964</v>
      </c>
      <c r="C967" s="3" t="s">
        <v>5072</v>
      </c>
      <c r="D967" s="5">
        <v>25000</v>
      </c>
      <c r="E967" s="7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75"/>
        <v>1</v>
      </c>
      <c r="P967">
        <f t="shared" si="76"/>
        <v>49.67</v>
      </c>
      <c r="Q967" s="11" t="s">
        <v>8305</v>
      </c>
      <c r="R967" t="s">
        <v>8307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965</v>
      </c>
      <c r="C968" s="3" t="s">
        <v>5073</v>
      </c>
      <c r="D968" s="5">
        <v>12000</v>
      </c>
      <c r="E968" s="7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75"/>
        <v>15</v>
      </c>
      <c r="P968">
        <f t="shared" si="76"/>
        <v>59.2</v>
      </c>
      <c r="Q968" s="11" t="s">
        <v>8305</v>
      </c>
      <c r="R968" t="s">
        <v>8307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966</v>
      </c>
      <c r="C969" s="3" t="s">
        <v>5074</v>
      </c>
      <c r="D969" s="5">
        <v>20000</v>
      </c>
      <c r="E969" s="7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75"/>
        <v>18</v>
      </c>
      <c r="P969">
        <f t="shared" si="76"/>
        <v>43.98</v>
      </c>
      <c r="Q969" s="11" t="s">
        <v>8305</v>
      </c>
      <c r="R969" t="s">
        <v>8307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967</v>
      </c>
      <c r="C970" s="3" t="s">
        <v>5075</v>
      </c>
      <c r="D970" s="5">
        <v>8000</v>
      </c>
      <c r="E970" s="7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75"/>
        <v>1</v>
      </c>
      <c r="P970">
        <f t="shared" si="76"/>
        <v>26.5</v>
      </c>
      <c r="Q970" s="11" t="s">
        <v>8305</v>
      </c>
      <c r="R970" t="s">
        <v>8307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968</v>
      </c>
      <c r="C971" s="3" t="s">
        <v>5076</v>
      </c>
      <c r="D971" s="5">
        <v>30000</v>
      </c>
      <c r="E971" s="7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75"/>
        <v>47</v>
      </c>
      <c r="P971">
        <f t="shared" si="76"/>
        <v>1272.73</v>
      </c>
      <c r="Q971" s="11" t="s">
        <v>8305</v>
      </c>
      <c r="R971" t="s">
        <v>8307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969</v>
      </c>
      <c r="C972" s="3" t="s">
        <v>5077</v>
      </c>
      <c r="D972" s="5">
        <v>5000</v>
      </c>
      <c r="E972" s="7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75"/>
        <v>46</v>
      </c>
      <c r="P972">
        <f t="shared" si="76"/>
        <v>164</v>
      </c>
      <c r="Q972" s="11" t="s">
        <v>8305</v>
      </c>
      <c r="R972" t="s">
        <v>8307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970</v>
      </c>
      <c r="C973" s="3" t="s">
        <v>5078</v>
      </c>
      <c r="D973" s="5">
        <v>100000</v>
      </c>
      <c r="E973" s="7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75"/>
        <v>0</v>
      </c>
      <c r="P973">
        <f t="shared" si="76"/>
        <v>45.2</v>
      </c>
      <c r="Q973" s="11" t="s">
        <v>8305</v>
      </c>
      <c r="R973" t="s">
        <v>8307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971</v>
      </c>
      <c r="C974" s="3" t="s">
        <v>5079</v>
      </c>
      <c r="D974" s="5">
        <v>20000</v>
      </c>
      <c r="E974" s="7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75"/>
        <v>35</v>
      </c>
      <c r="P974">
        <f t="shared" si="76"/>
        <v>153.88999999999999</v>
      </c>
      <c r="Q974" s="11" t="s">
        <v>8305</v>
      </c>
      <c r="R974" t="s">
        <v>8307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972</v>
      </c>
      <c r="C975" s="3" t="s">
        <v>5080</v>
      </c>
      <c r="D975" s="5">
        <v>20000</v>
      </c>
      <c r="E975" s="7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75"/>
        <v>2</v>
      </c>
      <c r="P975">
        <f t="shared" si="76"/>
        <v>51.38</v>
      </c>
      <c r="Q975" s="11" t="s">
        <v>8305</v>
      </c>
      <c r="R975" t="s">
        <v>8307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973</v>
      </c>
      <c r="C976" s="3" t="s">
        <v>5081</v>
      </c>
      <c r="D976" s="5">
        <v>50000</v>
      </c>
      <c r="E976" s="7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75"/>
        <v>1</v>
      </c>
      <c r="P976">
        <f t="shared" si="76"/>
        <v>93.33</v>
      </c>
      <c r="Q976" s="11" t="s">
        <v>8305</v>
      </c>
      <c r="R976" t="s">
        <v>8307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974</v>
      </c>
      <c r="C977" s="3" t="s">
        <v>5082</v>
      </c>
      <c r="D977" s="5">
        <v>100000</v>
      </c>
      <c r="E977" s="7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75"/>
        <v>3</v>
      </c>
      <c r="P977">
        <f t="shared" si="76"/>
        <v>108.63</v>
      </c>
      <c r="Q977" s="11" t="s">
        <v>8305</v>
      </c>
      <c r="R977" t="s">
        <v>8307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975</v>
      </c>
      <c r="C978" s="3" t="s">
        <v>5083</v>
      </c>
      <c r="D978" s="5">
        <v>150000</v>
      </c>
      <c r="E978" s="7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75"/>
        <v>2</v>
      </c>
      <c r="P978">
        <f t="shared" si="76"/>
        <v>160.5</v>
      </c>
      <c r="Q978" s="11" t="s">
        <v>8305</v>
      </c>
      <c r="R978" t="s">
        <v>8307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976</v>
      </c>
      <c r="C979" s="3" t="s">
        <v>5084</v>
      </c>
      <c r="D979" s="5">
        <v>2700</v>
      </c>
      <c r="E979" s="7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75"/>
        <v>34</v>
      </c>
      <c r="P979">
        <f t="shared" si="76"/>
        <v>75.75</v>
      </c>
      <c r="Q979" s="11" t="s">
        <v>8305</v>
      </c>
      <c r="R979" t="s">
        <v>8307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977</v>
      </c>
      <c r="C980" s="3" t="s">
        <v>5085</v>
      </c>
      <c r="D980" s="5">
        <v>172889</v>
      </c>
      <c r="E980" s="7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75"/>
        <v>56</v>
      </c>
      <c r="P980">
        <f t="shared" si="76"/>
        <v>790.84</v>
      </c>
      <c r="Q980" s="11" t="s">
        <v>8305</v>
      </c>
      <c r="R980" t="s">
        <v>8307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978</v>
      </c>
      <c r="C981" s="3" t="s">
        <v>5086</v>
      </c>
      <c r="D981" s="5">
        <v>35000</v>
      </c>
      <c r="E981" s="7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75"/>
        <v>83</v>
      </c>
      <c r="P981">
        <f t="shared" si="76"/>
        <v>301.94</v>
      </c>
      <c r="Q981" s="11" t="s">
        <v>8305</v>
      </c>
      <c r="R981" t="s">
        <v>8307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979</v>
      </c>
      <c r="C982" s="3" t="s">
        <v>5087</v>
      </c>
      <c r="D982" s="5">
        <v>10000</v>
      </c>
      <c r="E982" s="7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75"/>
        <v>15</v>
      </c>
      <c r="P982">
        <f t="shared" si="76"/>
        <v>47.94</v>
      </c>
      <c r="Q982" s="11" t="s">
        <v>8305</v>
      </c>
      <c r="R982" t="s">
        <v>8307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980</v>
      </c>
      <c r="C983" s="3" t="s">
        <v>5088</v>
      </c>
      <c r="D983" s="5">
        <v>88888</v>
      </c>
      <c r="E983" s="7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75"/>
        <v>0</v>
      </c>
      <c r="P983">
        <f t="shared" si="76"/>
        <v>2.75</v>
      </c>
      <c r="Q983" s="11" t="s">
        <v>8305</v>
      </c>
      <c r="R983" t="s">
        <v>8307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981</v>
      </c>
      <c r="C984" s="3" t="s">
        <v>5089</v>
      </c>
      <c r="D984" s="5">
        <v>17500</v>
      </c>
      <c r="E984" s="7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75"/>
        <v>0</v>
      </c>
      <c r="P984">
        <f t="shared" si="76"/>
        <v>1</v>
      </c>
      <c r="Q984" s="11" t="s">
        <v>8305</v>
      </c>
      <c r="R984" t="s">
        <v>8307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982</v>
      </c>
      <c r="C985" s="3" t="s">
        <v>5090</v>
      </c>
      <c r="D985" s="5">
        <v>104219</v>
      </c>
      <c r="E985" s="7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75"/>
        <v>30</v>
      </c>
      <c r="P985">
        <f t="shared" si="76"/>
        <v>171.79</v>
      </c>
      <c r="Q985" s="11" t="s">
        <v>8305</v>
      </c>
      <c r="R985" t="s">
        <v>8307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983</v>
      </c>
      <c r="C986" s="3" t="s">
        <v>5091</v>
      </c>
      <c r="D986" s="5">
        <v>10000</v>
      </c>
      <c r="E986" s="7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75"/>
        <v>1</v>
      </c>
      <c r="P986">
        <f t="shared" si="76"/>
        <v>35.33</v>
      </c>
      <c r="Q986" s="11" t="s">
        <v>8305</v>
      </c>
      <c r="R986" t="s">
        <v>8307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984</v>
      </c>
      <c r="C987" s="3" t="s">
        <v>5092</v>
      </c>
      <c r="D987" s="5">
        <v>30000</v>
      </c>
      <c r="E987" s="7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75"/>
        <v>6</v>
      </c>
      <c r="P987">
        <f t="shared" si="76"/>
        <v>82.09</v>
      </c>
      <c r="Q987" s="11" t="s">
        <v>8305</v>
      </c>
      <c r="R987" t="s">
        <v>8307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985</v>
      </c>
      <c r="C988" s="3" t="s">
        <v>5093</v>
      </c>
      <c r="D988" s="5">
        <v>20000</v>
      </c>
      <c r="E988" s="7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75"/>
        <v>13</v>
      </c>
      <c r="P988">
        <f t="shared" si="76"/>
        <v>110.87</v>
      </c>
      <c r="Q988" s="11" t="s">
        <v>8305</v>
      </c>
      <c r="R988" t="s">
        <v>8307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986</v>
      </c>
      <c r="C989" s="3" t="s">
        <v>5094</v>
      </c>
      <c r="D989" s="5">
        <v>50000</v>
      </c>
      <c r="E989" s="7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75"/>
        <v>13</v>
      </c>
      <c r="P989">
        <f t="shared" si="76"/>
        <v>161.22</v>
      </c>
      <c r="Q989" s="11" t="s">
        <v>8305</v>
      </c>
      <c r="R989" t="s">
        <v>8307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987</v>
      </c>
      <c r="C990" s="3" t="s">
        <v>5095</v>
      </c>
      <c r="D990" s="5">
        <v>5000</v>
      </c>
      <c r="E990" s="7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75"/>
        <v>0</v>
      </c>
      <c r="P990">
        <f t="shared" si="76"/>
        <v>0</v>
      </c>
      <c r="Q990" s="11" t="s">
        <v>8305</v>
      </c>
      <c r="R990" t="s">
        <v>8307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988</v>
      </c>
      <c r="C991" s="3" t="s">
        <v>5096</v>
      </c>
      <c r="D991" s="5">
        <v>10000</v>
      </c>
      <c r="E991" s="7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75"/>
        <v>17</v>
      </c>
      <c r="P991">
        <f t="shared" si="76"/>
        <v>52.41</v>
      </c>
      <c r="Q991" s="11" t="s">
        <v>8305</v>
      </c>
      <c r="R991" t="s">
        <v>8307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989</v>
      </c>
      <c r="C992" s="3" t="s">
        <v>5097</v>
      </c>
      <c r="D992" s="5">
        <v>25000</v>
      </c>
      <c r="E992" s="7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75"/>
        <v>0</v>
      </c>
      <c r="P992">
        <f t="shared" si="76"/>
        <v>13</v>
      </c>
      <c r="Q992" s="11" t="s">
        <v>8305</v>
      </c>
      <c r="R992" t="s">
        <v>8307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990</v>
      </c>
      <c r="C993" s="3" t="s">
        <v>5098</v>
      </c>
      <c r="D993" s="5">
        <v>5000</v>
      </c>
      <c r="E993" s="7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75"/>
        <v>4</v>
      </c>
      <c r="P993">
        <f t="shared" si="76"/>
        <v>30.29</v>
      </c>
      <c r="Q993" s="11" t="s">
        <v>8305</v>
      </c>
      <c r="R993" t="s">
        <v>8307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991</v>
      </c>
      <c r="C994" s="3" t="s">
        <v>5099</v>
      </c>
      <c r="D994" s="5">
        <v>100000</v>
      </c>
      <c r="E994" s="7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75"/>
        <v>0</v>
      </c>
      <c r="P994">
        <f t="shared" si="76"/>
        <v>116.75</v>
      </c>
      <c r="Q994" s="11" t="s">
        <v>8305</v>
      </c>
      <c r="R994" t="s">
        <v>8307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992</v>
      </c>
      <c r="C995" s="3" t="s">
        <v>5100</v>
      </c>
      <c r="D995" s="5">
        <v>70000</v>
      </c>
      <c r="E995" s="7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75"/>
        <v>25</v>
      </c>
      <c r="P995">
        <f t="shared" si="76"/>
        <v>89.6</v>
      </c>
      <c r="Q995" s="11" t="s">
        <v>8305</v>
      </c>
      <c r="R995" t="s">
        <v>8307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993</v>
      </c>
      <c r="C996" s="3" t="s">
        <v>5101</v>
      </c>
      <c r="D996" s="5">
        <v>200000</v>
      </c>
      <c r="E996" s="7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75"/>
        <v>2</v>
      </c>
      <c r="P996">
        <f t="shared" si="76"/>
        <v>424.45</v>
      </c>
      <c r="Q996" s="11" t="s">
        <v>8305</v>
      </c>
      <c r="R996" t="s">
        <v>8307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994</v>
      </c>
      <c r="C997" s="3" t="s">
        <v>5102</v>
      </c>
      <c r="D997" s="5">
        <v>10000</v>
      </c>
      <c r="E997" s="7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75"/>
        <v>7</v>
      </c>
      <c r="P997">
        <f t="shared" si="76"/>
        <v>80.67</v>
      </c>
      <c r="Q997" s="11" t="s">
        <v>8305</v>
      </c>
      <c r="R997" t="s">
        <v>8307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995</v>
      </c>
      <c r="C998" s="3" t="s">
        <v>5103</v>
      </c>
      <c r="D998" s="5">
        <v>4000</v>
      </c>
      <c r="E998" s="7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75"/>
        <v>2</v>
      </c>
      <c r="P998">
        <f t="shared" si="76"/>
        <v>13</v>
      </c>
      <c r="Q998" s="11" t="s">
        <v>8305</v>
      </c>
      <c r="R998" t="s">
        <v>8307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996</v>
      </c>
      <c r="C999" s="3" t="s">
        <v>5104</v>
      </c>
      <c r="D999" s="5">
        <v>5000</v>
      </c>
      <c r="E999" s="7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75"/>
        <v>1</v>
      </c>
      <c r="P999">
        <f t="shared" si="76"/>
        <v>8.1300000000000008</v>
      </c>
      <c r="Q999" s="11" t="s">
        <v>8305</v>
      </c>
      <c r="R999" t="s">
        <v>8307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997</v>
      </c>
      <c r="C1000" s="3" t="s">
        <v>5105</v>
      </c>
      <c r="D1000" s="5">
        <v>60000</v>
      </c>
      <c r="E1000" s="7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75"/>
        <v>59</v>
      </c>
      <c r="P1000">
        <f t="shared" si="76"/>
        <v>153.43</v>
      </c>
      <c r="Q1000" s="11" t="s">
        <v>8305</v>
      </c>
      <c r="R1000" t="s">
        <v>8307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998</v>
      </c>
      <c r="C1001" s="3" t="s">
        <v>5106</v>
      </c>
      <c r="D1001" s="5">
        <v>150000</v>
      </c>
      <c r="E1001" s="7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75"/>
        <v>8</v>
      </c>
      <c r="P1001">
        <f t="shared" si="76"/>
        <v>292.08</v>
      </c>
      <c r="Q1001" s="11" t="s">
        <v>8305</v>
      </c>
      <c r="R1001" t="s">
        <v>8307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999</v>
      </c>
      <c r="C1002" s="3" t="s">
        <v>5107</v>
      </c>
      <c r="D1002" s="5">
        <v>894700</v>
      </c>
      <c r="E1002" s="7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75"/>
        <v>2</v>
      </c>
      <c r="P1002">
        <f t="shared" si="76"/>
        <v>3304</v>
      </c>
      <c r="Q1002" s="11" t="s">
        <v>8305</v>
      </c>
      <c r="R1002" t="s">
        <v>8307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1000</v>
      </c>
      <c r="C1003" s="3" t="s">
        <v>5108</v>
      </c>
      <c r="D1003" s="5">
        <v>5000</v>
      </c>
      <c r="E1003" s="7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75"/>
        <v>104</v>
      </c>
      <c r="P1003">
        <f t="shared" si="76"/>
        <v>1300</v>
      </c>
      <c r="Q1003" s="11" t="s">
        <v>8305</v>
      </c>
      <c r="R1003" t="s">
        <v>8307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1001</v>
      </c>
      <c r="C1004" s="3" t="s">
        <v>5109</v>
      </c>
      <c r="D1004" s="5">
        <v>9999</v>
      </c>
      <c r="E1004" s="7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75"/>
        <v>30</v>
      </c>
      <c r="P1004">
        <f t="shared" si="76"/>
        <v>134.55000000000001</v>
      </c>
      <c r="Q1004" s="11" t="s">
        <v>8305</v>
      </c>
      <c r="R1004" t="s">
        <v>8307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1002</v>
      </c>
      <c r="C1005" s="3" t="s">
        <v>5110</v>
      </c>
      <c r="D1005" s="5">
        <v>20000</v>
      </c>
      <c r="E1005" s="7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75"/>
        <v>16</v>
      </c>
      <c r="P1005">
        <f t="shared" si="76"/>
        <v>214.07</v>
      </c>
      <c r="Q1005" s="11" t="s">
        <v>8305</v>
      </c>
      <c r="R1005" t="s">
        <v>8307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1003</v>
      </c>
      <c r="C1006" s="3" t="s">
        <v>5111</v>
      </c>
      <c r="D1006" s="5">
        <v>25000</v>
      </c>
      <c r="E1006" s="7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75"/>
        <v>82</v>
      </c>
      <c r="P1006">
        <f t="shared" si="76"/>
        <v>216.34</v>
      </c>
      <c r="Q1006" s="11" t="s">
        <v>8305</v>
      </c>
      <c r="R1006" t="s">
        <v>8307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1004</v>
      </c>
      <c r="C1007" s="3" t="s">
        <v>5112</v>
      </c>
      <c r="D1007" s="5">
        <v>200000</v>
      </c>
      <c r="E1007" s="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75"/>
        <v>75</v>
      </c>
      <c r="P1007">
        <f t="shared" si="76"/>
        <v>932.31</v>
      </c>
      <c r="Q1007" s="11" t="s">
        <v>8305</v>
      </c>
      <c r="R1007" t="s">
        <v>8307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1005</v>
      </c>
      <c r="C1008" s="3" t="s">
        <v>5113</v>
      </c>
      <c r="D1008" s="5">
        <v>4000</v>
      </c>
      <c r="E1008" s="7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75"/>
        <v>6</v>
      </c>
      <c r="P1008">
        <f t="shared" si="76"/>
        <v>29.25</v>
      </c>
      <c r="Q1008" s="11" t="s">
        <v>8305</v>
      </c>
      <c r="R1008" t="s">
        <v>8307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1006</v>
      </c>
      <c r="C1009" s="3" t="s">
        <v>5114</v>
      </c>
      <c r="D1009" s="5">
        <v>30000</v>
      </c>
      <c r="E1009" s="7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75"/>
        <v>44</v>
      </c>
      <c r="P1009">
        <f t="shared" si="76"/>
        <v>174.95</v>
      </c>
      <c r="Q1009" s="11" t="s">
        <v>8305</v>
      </c>
      <c r="R1009" t="s">
        <v>8307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1007</v>
      </c>
      <c r="C1010" s="3" t="s">
        <v>5115</v>
      </c>
      <c r="D1010" s="5">
        <v>93500</v>
      </c>
      <c r="E1010" s="7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75"/>
        <v>0</v>
      </c>
      <c r="P1010">
        <f t="shared" si="76"/>
        <v>250</v>
      </c>
      <c r="Q1010" s="11" t="s">
        <v>8305</v>
      </c>
      <c r="R1010" t="s">
        <v>8307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1008</v>
      </c>
      <c r="C1011" s="3" t="s">
        <v>5116</v>
      </c>
      <c r="D1011" s="5">
        <v>50000</v>
      </c>
      <c r="E1011" s="7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75"/>
        <v>13</v>
      </c>
      <c r="P1011">
        <f t="shared" si="76"/>
        <v>65</v>
      </c>
      <c r="Q1011" s="11" t="s">
        <v>8305</v>
      </c>
      <c r="R1011" t="s">
        <v>8307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1009</v>
      </c>
      <c r="C1012" s="3" t="s">
        <v>5117</v>
      </c>
      <c r="D1012" s="5">
        <v>115250</v>
      </c>
      <c r="E1012" s="7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75"/>
        <v>0</v>
      </c>
      <c r="P1012">
        <f t="shared" si="76"/>
        <v>55</v>
      </c>
      <c r="Q1012" s="11" t="s">
        <v>8305</v>
      </c>
      <c r="R1012" t="s">
        <v>8307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1010</v>
      </c>
      <c r="C1013" s="3" t="s">
        <v>5118</v>
      </c>
      <c r="D1013" s="5">
        <v>20000</v>
      </c>
      <c r="E1013" s="7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75"/>
        <v>0</v>
      </c>
      <c r="P1013">
        <f t="shared" si="76"/>
        <v>75</v>
      </c>
      <c r="Q1013" s="11" t="s">
        <v>8305</v>
      </c>
      <c r="R1013" t="s">
        <v>8307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1011</v>
      </c>
      <c r="C1014" s="3" t="s">
        <v>5119</v>
      </c>
      <c r="D1014" s="5">
        <v>5000</v>
      </c>
      <c r="E1014" s="7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75"/>
        <v>21535</v>
      </c>
      <c r="P1014">
        <f t="shared" si="76"/>
        <v>1389.36</v>
      </c>
      <c r="Q1014" s="11" t="s">
        <v>8305</v>
      </c>
      <c r="R1014" t="s">
        <v>8307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1012</v>
      </c>
      <c r="C1015" s="3" t="s">
        <v>5120</v>
      </c>
      <c r="D1015" s="5">
        <v>25000</v>
      </c>
      <c r="E1015" s="7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75"/>
        <v>35</v>
      </c>
      <c r="P1015">
        <f t="shared" si="76"/>
        <v>95.91</v>
      </c>
      <c r="Q1015" s="11" t="s">
        <v>8305</v>
      </c>
      <c r="R1015" t="s">
        <v>8307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1013</v>
      </c>
      <c r="C1016" s="3" t="s">
        <v>5121</v>
      </c>
      <c r="D1016" s="5">
        <v>10000</v>
      </c>
      <c r="E1016" s="7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75"/>
        <v>31</v>
      </c>
      <c r="P1016">
        <f t="shared" si="76"/>
        <v>191.25</v>
      </c>
      <c r="Q1016" s="11" t="s">
        <v>8305</v>
      </c>
      <c r="R1016" t="s">
        <v>8307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1014</v>
      </c>
      <c r="C1017" s="3" t="s">
        <v>5122</v>
      </c>
      <c r="D1017" s="5">
        <v>9000</v>
      </c>
      <c r="E1017" s="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75"/>
        <v>3</v>
      </c>
      <c r="P1017">
        <f t="shared" si="76"/>
        <v>40</v>
      </c>
      <c r="Q1017" s="11" t="s">
        <v>8305</v>
      </c>
      <c r="R1017" t="s">
        <v>8307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1015</v>
      </c>
      <c r="C1018" s="3" t="s">
        <v>5123</v>
      </c>
      <c r="D1018" s="5">
        <v>100000</v>
      </c>
      <c r="E1018" s="7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75"/>
        <v>3</v>
      </c>
      <c r="P1018">
        <f t="shared" si="76"/>
        <v>74.790000000000006</v>
      </c>
      <c r="Q1018" s="11" t="s">
        <v>8305</v>
      </c>
      <c r="R1018" t="s">
        <v>8307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1016</v>
      </c>
      <c r="C1019" s="3" t="s">
        <v>5124</v>
      </c>
      <c r="D1019" s="5">
        <v>250000</v>
      </c>
      <c r="E1019" s="7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75"/>
        <v>23</v>
      </c>
      <c r="P1019">
        <f t="shared" si="76"/>
        <v>161.12</v>
      </c>
      <c r="Q1019" s="11" t="s">
        <v>8305</v>
      </c>
      <c r="R1019" t="s">
        <v>8307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1017</v>
      </c>
      <c r="C1020" s="3" t="s">
        <v>5125</v>
      </c>
      <c r="D1020" s="5">
        <v>20000</v>
      </c>
      <c r="E1020" s="7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75"/>
        <v>3</v>
      </c>
      <c r="P1020">
        <f t="shared" si="76"/>
        <v>88.71</v>
      </c>
      <c r="Q1020" s="11" t="s">
        <v>8305</v>
      </c>
      <c r="R1020" t="s">
        <v>8307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1018</v>
      </c>
      <c r="C1021" s="3" t="s">
        <v>5126</v>
      </c>
      <c r="D1021" s="5">
        <v>45000</v>
      </c>
      <c r="E1021" s="7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75"/>
        <v>47</v>
      </c>
      <c r="P1021">
        <f t="shared" si="76"/>
        <v>53.25</v>
      </c>
      <c r="Q1021" s="11" t="s">
        <v>8305</v>
      </c>
      <c r="R1021" t="s">
        <v>8307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1019</v>
      </c>
      <c r="C1022" s="3" t="s">
        <v>5127</v>
      </c>
      <c r="D1022" s="5">
        <v>1550</v>
      </c>
      <c r="E1022" s="7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75"/>
        <v>206</v>
      </c>
      <c r="P1022">
        <f t="shared" si="76"/>
        <v>106.2</v>
      </c>
      <c r="Q1022" s="11" t="s">
        <v>8311</v>
      </c>
      <c r="R1022" t="s">
        <v>8316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1020</v>
      </c>
      <c r="C1023" s="3" t="s">
        <v>5128</v>
      </c>
      <c r="D1023" s="5">
        <v>3000</v>
      </c>
      <c r="E1023" s="7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75"/>
        <v>352</v>
      </c>
      <c r="P1023">
        <f t="shared" si="76"/>
        <v>22.08</v>
      </c>
      <c r="Q1023" s="11" t="s">
        <v>8311</v>
      </c>
      <c r="R1023" t="s">
        <v>8316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1021</v>
      </c>
      <c r="C1024" s="3" t="s">
        <v>5129</v>
      </c>
      <c r="D1024" s="5">
        <v>2000</v>
      </c>
      <c r="E1024" s="7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75"/>
        <v>115</v>
      </c>
      <c r="P1024">
        <f t="shared" si="76"/>
        <v>31.05</v>
      </c>
      <c r="Q1024" s="11" t="s">
        <v>8311</v>
      </c>
      <c r="R1024" t="s">
        <v>8316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1022</v>
      </c>
      <c r="C1025" s="3" t="s">
        <v>5130</v>
      </c>
      <c r="D1025" s="5">
        <v>2000</v>
      </c>
      <c r="E1025" s="7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75"/>
        <v>237</v>
      </c>
      <c r="P1025">
        <f t="shared" si="76"/>
        <v>36.21</v>
      </c>
      <c r="Q1025" s="11" t="s">
        <v>8311</v>
      </c>
      <c r="R1025" t="s">
        <v>8316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1023</v>
      </c>
      <c r="C1026" s="3" t="s">
        <v>5131</v>
      </c>
      <c r="D1026" s="5">
        <v>20000</v>
      </c>
      <c r="E1026" s="7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8311</v>
      </c>
      <c r="R1026" t="s">
        <v>8316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9" t="s">
        <v>1024</v>
      </c>
      <c r="C1027" s="3" t="s">
        <v>5132</v>
      </c>
      <c r="D1027" s="5">
        <v>70000</v>
      </c>
      <c r="E1027" s="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si="80"/>
        <v>110</v>
      </c>
      <c r="P1027">
        <f t="shared" si="81"/>
        <v>71.849999999999994</v>
      </c>
      <c r="Q1027" s="11" t="s">
        <v>8311</v>
      </c>
      <c r="R1027" t="s">
        <v>8316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9" t="s">
        <v>1025</v>
      </c>
      <c r="C1028" s="3" t="s">
        <v>5133</v>
      </c>
      <c r="D1028" s="5">
        <v>7000</v>
      </c>
      <c r="E1028" s="7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80"/>
        <v>100</v>
      </c>
      <c r="P1028">
        <f t="shared" si="81"/>
        <v>57.38</v>
      </c>
      <c r="Q1028" s="11" t="s">
        <v>8311</v>
      </c>
      <c r="R1028" t="s">
        <v>8316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1026</v>
      </c>
      <c r="C1029" s="3" t="s">
        <v>5134</v>
      </c>
      <c r="D1029" s="5">
        <v>7501</v>
      </c>
      <c r="E1029" s="7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80"/>
        <v>103</v>
      </c>
      <c r="P1029">
        <f t="shared" si="81"/>
        <v>69.67</v>
      </c>
      <c r="Q1029" s="11" t="s">
        <v>8311</v>
      </c>
      <c r="R1029" t="s">
        <v>8316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1027</v>
      </c>
      <c r="C1030" s="3" t="s">
        <v>5135</v>
      </c>
      <c r="D1030" s="5">
        <v>10000</v>
      </c>
      <c r="E1030" s="7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80"/>
        <v>117</v>
      </c>
      <c r="P1030">
        <f t="shared" si="81"/>
        <v>45.99</v>
      </c>
      <c r="Q1030" s="11" t="s">
        <v>8311</v>
      </c>
      <c r="R1030" t="s">
        <v>8316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1028</v>
      </c>
      <c r="C1031" s="3" t="s">
        <v>5136</v>
      </c>
      <c r="D1031" s="5">
        <v>10000</v>
      </c>
      <c r="E1031" s="7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80"/>
        <v>112</v>
      </c>
      <c r="P1031">
        <f t="shared" si="81"/>
        <v>79.260000000000005</v>
      </c>
      <c r="Q1031" s="11" t="s">
        <v>8311</v>
      </c>
      <c r="R1031" t="s">
        <v>8316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1029</v>
      </c>
      <c r="C1032" s="3" t="s">
        <v>5137</v>
      </c>
      <c r="D1032" s="5">
        <v>2000</v>
      </c>
      <c r="E1032" s="7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80"/>
        <v>342</v>
      </c>
      <c r="P1032">
        <f t="shared" si="81"/>
        <v>43.03</v>
      </c>
      <c r="Q1032" s="11" t="s">
        <v>8311</v>
      </c>
      <c r="R1032" t="s">
        <v>8316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1030</v>
      </c>
      <c r="C1033" s="3" t="s">
        <v>5138</v>
      </c>
      <c r="D1033" s="5">
        <v>10000</v>
      </c>
      <c r="E1033" s="7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80"/>
        <v>107</v>
      </c>
      <c r="P1033">
        <f t="shared" si="81"/>
        <v>108.48</v>
      </c>
      <c r="Q1033" s="11" t="s">
        <v>8311</v>
      </c>
      <c r="R1033" t="s">
        <v>8316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1031</v>
      </c>
      <c r="C1034" s="3" t="s">
        <v>5139</v>
      </c>
      <c r="D1034" s="5">
        <v>5400</v>
      </c>
      <c r="E1034" s="7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80"/>
        <v>108</v>
      </c>
      <c r="P1034">
        <f t="shared" si="81"/>
        <v>61.03</v>
      </c>
      <c r="Q1034" s="11" t="s">
        <v>8311</v>
      </c>
      <c r="R1034" t="s">
        <v>8316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1032</v>
      </c>
      <c r="C1035" s="3" t="s">
        <v>5140</v>
      </c>
      <c r="D1035" s="5">
        <v>1328</v>
      </c>
      <c r="E1035" s="7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80"/>
        <v>103</v>
      </c>
      <c r="P1035">
        <f t="shared" si="81"/>
        <v>50.59</v>
      </c>
      <c r="Q1035" s="11" t="s">
        <v>8311</v>
      </c>
      <c r="R1035" t="s">
        <v>8316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1033</v>
      </c>
      <c r="C1036" s="3" t="s">
        <v>5141</v>
      </c>
      <c r="D1036" s="5">
        <v>5000</v>
      </c>
      <c r="E1036" s="7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80"/>
        <v>130</v>
      </c>
      <c r="P1036">
        <f t="shared" si="81"/>
        <v>39.159999999999997</v>
      </c>
      <c r="Q1036" s="11" t="s">
        <v>8311</v>
      </c>
      <c r="R1036" t="s">
        <v>8316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1034</v>
      </c>
      <c r="C1037" s="3" t="s">
        <v>5142</v>
      </c>
      <c r="D1037" s="5">
        <v>4600</v>
      </c>
      <c r="E1037" s="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80"/>
        <v>108</v>
      </c>
      <c r="P1037">
        <f t="shared" si="81"/>
        <v>65.16</v>
      </c>
      <c r="Q1037" s="11" t="s">
        <v>8311</v>
      </c>
      <c r="R1037" t="s">
        <v>8316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1035</v>
      </c>
      <c r="C1038" s="3" t="s">
        <v>5143</v>
      </c>
      <c r="D1038" s="5">
        <v>4500</v>
      </c>
      <c r="E1038" s="7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80"/>
        <v>112</v>
      </c>
      <c r="P1038">
        <f t="shared" si="81"/>
        <v>23.96</v>
      </c>
      <c r="Q1038" s="11" t="s">
        <v>8311</v>
      </c>
      <c r="R1038" t="s">
        <v>8316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1036</v>
      </c>
      <c r="C1039" s="3" t="s">
        <v>5144</v>
      </c>
      <c r="D1039" s="5">
        <v>1000</v>
      </c>
      <c r="E1039" s="7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80"/>
        <v>102</v>
      </c>
      <c r="P1039">
        <f t="shared" si="81"/>
        <v>48.62</v>
      </c>
      <c r="Q1039" s="11" t="s">
        <v>8311</v>
      </c>
      <c r="R1039" t="s">
        <v>8316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1037</v>
      </c>
      <c r="C1040" s="3" t="s">
        <v>5145</v>
      </c>
      <c r="D1040" s="5">
        <v>1500</v>
      </c>
      <c r="E1040" s="7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80"/>
        <v>145</v>
      </c>
      <c r="P1040">
        <f t="shared" si="81"/>
        <v>35.74</v>
      </c>
      <c r="Q1040" s="11" t="s">
        <v>8311</v>
      </c>
      <c r="R1040" t="s">
        <v>8316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1038</v>
      </c>
      <c r="C1041" s="3" t="s">
        <v>5146</v>
      </c>
      <c r="D1041" s="5">
        <v>500</v>
      </c>
      <c r="E1041" s="7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80"/>
        <v>128</v>
      </c>
      <c r="P1041">
        <f t="shared" si="81"/>
        <v>21.37</v>
      </c>
      <c r="Q1041" s="11" t="s">
        <v>8311</v>
      </c>
      <c r="R1041" t="s">
        <v>8316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1039</v>
      </c>
      <c r="C1042" s="3" t="s">
        <v>5147</v>
      </c>
      <c r="D1042" s="5">
        <v>85000</v>
      </c>
      <c r="E1042" s="7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80"/>
        <v>0</v>
      </c>
      <c r="P1042">
        <f t="shared" si="81"/>
        <v>250</v>
      </c>
      <c r="Q1042" s="11" t="s">
        <v>8317</v>
      </c>
      <c r="R1042" t="s">
        <v>8318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1040</v>
      </c>
      <c r="C1043" s="3" t="s">
        <v>5148</v>
      </c>
      <c r="D1043" s="5">
        <v>50</v>
      </c>
      <c r="E1043" s="7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80"/>
        <v>0</v>
      </c>
      <c r="P1043">
        <f t="shared" si="81"/>
        <v>0</v>
      </c>
      <c r="Q1043" s="11" t="s">
        <v>8317</v>
      </c>
      <c r="R1043" t="s">
        <v>8318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1041</v>
      </c>
      <c r="C1044" s="3" t="s">
        <v>5149</v>
      </c>
      <c r="D1044" s="5">
        <v>650</v>
      </c>
      <c r="E1044" s="7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80"/>
        <v>2</v>
      </c>
      <c r="P1044">
        <f t="shared" si="81"/>
        <v>10</v>
      </c>
      <c r="Q1044" s="11" t="s">
        <v>8317</v>
      </c>
      <c r="R1044" t="s">
        <v>8318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1042</v>
      </c>
      <c r="C1045" s="3" t="s">
        <v>5150</v>
      </c>
      <c r="D1045" s="5">
        <v>100000</v>
      </c>
      <c r="E1045" s="7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80"/>
        <v>9</v>
      </c>
      <c r="P1045">
        <f t="shared" si="81"/>
        <v>29.24</v>
      </c>
      <c r="Q1045" s="11" t="s">
        <v>8317</v>
      </c>
      <c r="R1045" t="s">
        <v>8318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1043</v>
      </c>
      <c r="C1046" s="3" t="s">
        <v>5151</v>
      </c>
      <c r="D1046" s="5">
        <v>7000</v>
      </c>
      <c r="E1046" s="7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80"/>
        <v>0</v>
      </c>
      <c r="P1046">
        <f t="shared" si="81"/>
        <v>3</v>
      </c>
      <c r="Q1046" s="11" t="s">
        <v>8317</v>
      </c>
      <c r="R1046" t="s">
        <v>8318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1044</v>
      </c>
      <c r="C1047" s="3" t="s">
        <v>5152</v>
      </c>
      <c r="D1047" s="5">
        <v>10000</v>
      </c>
      <c r="E1047" s="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80"/>
        <v>3</v>
      </c>
      <c r="P1047">
        <f t="shared" si="81"/>
        <v>33.25</v>
      </c>
      <c r="Q1047" s="11" t="s">
        <v>8317</v>
      </c>
      <c r="R1047" t="s">
        <v>8318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1045</v>
      </c>
      <c r="C1048" s="3" t="s">
        <v>5153</v>
      </c>
      <c r="D1048" s="5">
        <v>3000</v>
      </c>
      <c r="E1048" s="7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 s="11" t="s">
        <v>8317</v>
      </c>
      <c r="R1048" t="s">
        <v>8318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1046</v>
      </c>
      <c r="C1049" s="3" t="s">
        <v>5154</v>
      </c>
      <c r="D1049" s="5">
        <v>2000</v>
      </c>
      <c r="E1049" s="7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80"/>
        <v>0</v>
      </c>
      <c r="P1049">
        <f t="shared" si="81"/>
        <v>1</v>
      </c>
      <c r="Q1049" s="11" t="s">
        <v>8317</v>
      </c>
      <c r="R1049" t="s">
        <v>8318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1047</v>
      </c>
      <c r="C1050" s="3" t="s">
        <v>5155</v>
      </c>
      <c r="D1050" s="5">
        <v>15000</v>
      </c>
      <c r="E1050" s="7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80"/>
        <v>1</v>
      </c>
      <c r="P1050">
        <f t="shared" si="81"/>
        <v>53</v>
      </c>
      <c r="Q1050" s="11" t="s">
        <v>8317</v>
      </c>
      <c r="R1050" t="s">
        <v>8318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1048</v>
      </c>
      <c r="C1051" s="3" t="s">
        <v>5156</v>
      </c>
      <c r="D1051" s="5">
        <v>12000</v>
      </c>
      <c r="E1051" s="7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80"/>
        <v>0</v>
      </c>
      <c r="P1051">
        <f t="shared" si="81"/>
        <v>0</v>
      </c>
      <c r="Q1051" s="11" t="s">
        <v>8317</v>
      </c>
      <c r="R1051" t="s">
        <v>8318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1049</v>
      </c>
      <c r="C1052" s="3" t="s">
        <v>5157</v>
      </c>
      <c r="D1052" s="5">
        <v>2500</v>
      </c>
      <c r="E1052" s="7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80"/>
        <v>0</v>
      </c>
      <c r="P1052">
        <f t="shared" si="81"/>
        <v>0</v>
      </c>
      <c r="Q1052" s="11" t="s">
        <v>8317</v>
      </c>
      <c r="R1052" t="s">
        <v>8318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1050</v>
      </c>
      <c r="C1053" s="3" t="s">
        <v>5158</v>
      </c>
      <c r="D1053" s="5">
        <v>500</v>
      </c>
      <c r="E1053" s="7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80"/>
        <v>0</v>
      </c>
      <c r="P1053">
        <f t="shared" si="81"/>
        <v>0</v>
      </c>
      <c r="Q1053" s="11" t="s">
        <v>8317</v>
      </c>
      <c r="R1053" t="s">
        <v>8318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1051</v>
      </c>
      <c r="C1054" s="3" t="s">
        <v>5159</v>
      </c>
      <c r="D1054" s="5">
        <v>4336</v>
      </c>
      <c r="E1054" s="7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80"/>
        <v>0</v>
      </c>
      <c r="P1054">
        <f t="shared" si="81"/>
        <v>0</v>
      </c>
      <c r="Q1054" s="11" t="s">
        <v>8317</v>
      </c>
      <c r="R1054" t="s">
        <v>8318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1052</v>
      </c>
      <c r="C1055" s="3" t="s">
        <v>5160</v>
      </c>
      <c r="D1055" s="5">
        <v>1500</v>
      </c>
      <c r="E1055" s="7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80"/>
        <v>1</v>
      </c>
      <c r="P1055">
        <f t="shared" si="81"/>
        <v>15</v>
      </c>
      <c r="Q1055" s="11" t="s">
        <v>8317</v>
      </c>
      <c r="R1055" t="s">
        <v>8318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1053</v>
      </c>
      <c r="C1056" s="3" t="s">
        <v>5161</v>
      </c>
      <c r="D1056" s="5">
        <v>2500</v>
      </c>
      <c r="E1056" s="7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80"/>
        <v>0</v>
      </c>
      <c r="P1056">
        <f t="shared" si="81"/>
        <v>0</v>
      </c>
      <c r="Q1056" s="11" t="s">
        <v>8317</v>
      </c>
      <c r="R1056" t="s">
        <v>8318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1054</v>
      </c>
      <c r="C1057" s="3" t="s">
        <v>5162</v>
      </c>
      <c r="D1057" s="5">
        <v>3500</v>
      </c>
      <c r="E1057" s="7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80"/>
        <v>0</v>
      </c>
      <c r="P1057">
        <f t="shared" si="81"/>
        <v>0</v>
      </c>
      <c r="Q1057" s="11" t="s">
        <v>8317</v>
      </c>
      <c r="R1057" t="s">
        <v>8318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1055</v>
      </c>
      <c r="C1058" s="3" t="s">
        <v>5163</v>
      </c>
      <c r="D1058" s="5">
        <v>10000</v>
      </c>
      <c r="E1058" s="7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80"/>
        <v>0</v>
      </c>
      <c r="P1058">
        <f t="shared" si="81"/>
        <v>0</v>
      </c>
      <c r="Q1058" s="11" t="s">
        <v>8317</v>
      </c>
      <c r="R1058" t="s">
        <v>8318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1056</v>
      </c>
      <c r="C1059" s="3" t="s">
        <v>5164</v>
      </c>
      <c r="D1059" s="5">
        <v>10000</v>
      </c>
      <c r="E1059" s="7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80"/>
        <v>0</v>
      </c>
      <c r="P1059">
        <f t="shared" si="81"/>
        <v>0</v>
      </c>
      <c r="Q1059" s="11" t="s">
        <v>8317</v>
      </c>
      <c r="R1059" t="s">
        <v>8318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1057</v>
      </c>
      <c r="C1060" s="3" t="s">
        <v>5165</v>
      </c>
      <c r="D1060" s="5">
        <v>40000</v>
      </c>
      <c r="E1060" s="7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80"/>
        <v>0</v>
      </c>
      <c r="P1060">
        <f t="shared" si="81"/>
        <v>0</v>
      </c>
      <c r="Q1060" s="11" t="s">
        <v>8317</v>
      </c>
      <c r="R1060" t="s">
        <v>8318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1058</v>
      </c>
      <c r="C1061" s="3" t="s">
        <v>5166</v>
      </c>
      <c r="D1061" s="5">
        <v>1100</v>
      </c>
      <c r="E1061" s="7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80"/>
        <v>0</v>
      </c>
      <c r="P1061">
        <f t="shared" si="81"/>
        <v>0</v>
      </c>
      <c r="Q1061" s="11" t="s">
        <v>8317</v>
      </c>
      <c r="R1061" t="s">
        <v>8318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1059</v>
      </c>
      <c r="C1062" s="3" t="s">
        <v>5167</v>
      </c>
      <c r="D1062" s="5">
        <v>5000</v>
      </c>
      <c r="E1062" s="7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80"/>
        <v>1</v>
      </c>
      <c r="P1062">
        <f t="shared" si="81"/>
        <v>50</v>
      </c>
      <c r="Q1062" s="11" t="s">
        <v>8317</v>
      </c>
      <c r="R1062" t="s">
        <v>8318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1060</v>
      </c>
      <c r="C1063" s="3" t="s">
        <v>5168</v>
      </c>
      <c r="D1063" s="5">
        <v>4000</v>
      </c>
      <c r="E1063" s="7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80"/>
        <v>0</v>
      </c>
      <c r="P1063">
        <f t="shared" si="81"/>
        <v>0</v>
      </c>
      <c r="Q1063" s="11" t="s">
        <v>8317</v>
      </c>
      <c r="R1063" t="s">
        <v>8318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1061</v>
      </c>
      <c r="C1064" s="3" t="s">
        <v>5169</v>
      </c>
      <c r="D1064" s="5">
        <v>199</v>
      </c>
      <c r="E1064" s="7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80"/>
        <v>95</v>
      </c>
      <c r="P1064">
        <f t="shared" si="81"/>
        <v>47.5</v>
      </c>
      <c r="Q1064" s="11" t="s">
        <v>8317</v>
      </c>
      <c r="R1064" t="s">
        <v>8318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1062</v>
      </c>
      <c r="C1065" s="3" t="s">
        <v>5170</v>
      </c>
      <c r="D1065" s="5">
        <v>1000</v>
      </c>
      <c r="E1065" s="7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80"/>
        <v>0</v>
      </c>
      <c r="P1065">
        <f t="shared" si="81"/>
        <v>0</v>
      </c>
      <c r="Q1065" s="11" t="s">
        <v>8317</v>
      </c>
      <c r="R1065" t="s">
        <v>8318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1063</v>
      </c>
      <c r="C1066" s="3" t="s">
        <v>5171</v>
      </c>
      <c r="D1066" s="5">
        <v>90000</v>
      </c>
      <c r="E1066" s="7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80"/>
        <v>9</v>
      </c>
      <c r="P1066">
        <f t="shared" si="81"/>
        <v>65.67</v>
      </c>
      <c r="Q1066" s="11" t="s">
        <v>8319</v>
      </c>
      <c r="R1066" t="s">
        <v>8320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1064</v>
      </c>
      <c r="C1067" s="3" t="s">
        <v>5172</v>
      </c>
      <c r="D1067" s="5">
        <v>3000</v>
      </c>
      <c r="E1067" s="7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80"/>
        <v>3</v>
      </c>
      <c r="P1067">
        <f t="shared" si="81"/>
        <v>16.2</v>
      </c>
      <c r="Q1067" s="11" t="s">
        <v>8319</v>
      </c>
      <c r="R1067" t="s">
        <v>8320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1065</v>
      </c>
      <c r="C1068" s="3" t="s">
        <v>5173</v>
      </c>
      <c r="D1068" s="5">
        <v>150000</v>
      </c>
      <c r="E1068" s="7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80"/>
        <v>3</v>
      </c>
      <c r="P1068">
        <f t="shared" si="81"/>
        <v>34.130000000000003</v>
      </c>
      <c r="Q1068" s="11" t="s">
        <v>8319</v>
      </c>
      <c r="R1068" t="s">
        <v>8320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1066</v>
      </c>
      <c r="C1069" s="3" t="s">
        <v>5174</v>
      </c>
      <c r="D1069" s="5">
        <v>500</v>
      </c>
      <c r="E1069" s="7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80"/>
        <v>26</v>
      </c>
      <c r="P1069">
        <f t="shared" si="81"/>
        <v>13</v>
      </c>
      <c r="Q1069" s="11" t="s">
        <v>8319</v>
      </c>
      <c r="R1069" t="s">
        <v>8320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1067</v>
      </c>
      <c r="C1070" s="3" t="s">
        <v>5175</v>
      </c>
      <c r="D1070" s="5">
        <v>30000</v>
      </c>
      <c r="E1070" s="7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80"/>
        <v>0</v>
      </c>
      <c r="P1070">
        <f t="shared" si="81"/>
        <v>11.25</v>
      </c>
      <c r="Q1070" s="11" t="s">
        <v>8319</v>
      </c>
      <c r="R1070" t="s">
        <v>8320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1068</v>
      </c>
      <c r="C1071" s="3" t="s">
        <v>5176</v>
      </c>
      <c r="D1071" s="5">
        <v>2200</v>
      </c>
      <c r="E1071" s="7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80"/>
        <v>39</v>
      </c>
      <c r="P1071">
        <f t="shared" si="81"/>
        <v>40.479999999999997</v>
      </c>
      <c r="Q1071" s="11" t="s">
        <v>8319</v>
      </c>
      <c r="R1071" t="s">
        <v>8320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1069</v>
      </c>
      <c r="C1072" s="3" t="s">
        <v>5177</v>
      </c>
      <c r="D1072" s="5">
        <v>10000</v>
      </c>
      <c r="E1072" s="7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80"/>
        <v>1</v>
      </c>
      <c r="P1072">
        <f t="shared" si="81"/>
        <v>35</v>
      </c>
      <c r="Q1072" s="11" t="s">
        <v>8319</v>
      </c>
      <c r="R1072" t="s">
        <v>8320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1070</v>
      </c>
      <c r="C1073" s="3" t="s">
        <v>5178</v>
      </c>
      <c r="D1073" s="5">
        <v>100</v>
      </c>
      <c r="E1073" s="7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80"/>
        <v>0</v>
      </c>
      <c r="P1073">
        <f t="shared" si="81"/>
        <v>0</v>
      </c>
      <c r="Q1073" s="11" t="s">
        <v>8319</v>
      </c>
      <c r="R1073" t="s">
        <v>8320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1071</v>
      </c>
      <c r="C1074" s="3" t="s">
        <v>5179</v>
      </c>
      <c r="D1074" s="5">
        <v>75000</v>
      </c>
      <c r="E1074" s="7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80"/>
        <v>0</v>
      </c>
      <c r="P1074">
        <f t="shared" si="81"/>
        <v>12.75</v>
      </c>
      <c r="Q1074" s="11" t="s">
        <v>8319</v>
      </c>
      <c r="R1074" t="s">
        <v>8320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1072</v>
      </c>
      <c r="C1075" s="3" t="s">
        <v>5180</v>
      </c>
      <c r="D1075" s="5">
        <v>750</v>
      </c>
      <c r="E1075" s="7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10</v>
      </c>
      <c r="Q1075" s="11" t="s">
        <v>8319</v>
      </c>
      <c r="R1075" t="s">
        <v>8320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1073</v>
      </c>
      <c r="C1076" s="3" t="s">
        <v>5181</v>
      </c>
      <c r="D1076" s="5">
        <v>54000</v>
      </c>
      <c r="E1076" s="7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80"/>
        <v>6</v>
      </c>
      <c r="P1076">
        <f t="shared" si="81"/>
        <v>113.57</v>
      </c>
      <c r="Q1076" s="11" t="s">
        <v>8319</v>
      </c>
      <c r="R1076" t="s">
        <v>8320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1074</v>
      </c>
      <c r="C1077" s="3" t="s">
        <v>5182</v>
      </c>
      <c r="D1077" s="5">
        <v>1000</v>
      </c>
      <c r="E1077" s="7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80"/>
        <v>5</v>
      </c>
      <c r="P1077">
        <f t="shared" si="81"/>
        <v>15</v>
      </c>
      <c r="Q1077" s="11" t="s">
        <v>8319</v>
      </c>
      <c r="R1077" t="s">
        <v>8320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1075</v>
      </c>
      <c r="C1078" s="3" t="s">
        <v>5183</v>
      </c>
      <c r="D1078" s="5">
        <v>75000</v>
      </c>
      <c r="E1078" s="7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80"/>
        <v>63</v>
      </c>
      <c r="P1078">
        <f t="shared" si="81"/>
        <v>48.28</v>
      </c>
      <c r="Q1078" s="11" t="s">
        <v>8319</v>
      </c>
      <c r="R1078" t="s">
        <v>8320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1076</v>
      </c>
      <c r="C1079" s="3" t="s">
        <v>5184</v>
      </c>
      <c r="D1079" s="5">
        <v>25000</v>
      </c>
      <c r="E1079" s="7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80"/>
        <v>29</v>
      </c>
      <c r="P1079">
        <f t="shared" si="81"/>
        <v>43.98</v>
      </c>
      <c r="Q1079" s="11" t="s">
        <v>8319</v>
      </c>
      <c r="R1079" t="s">
        <v>8320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1077</v>
      </c>
      <c r="C1080" s="3" t="s">
        <v>5185</v>
      </c>
      <c r="D1080" s="5">
        <v>600</v>
      </c>
      <c r="E1080" s="7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80"/>
        <v>8</v>
      </c>
      <c r="P1080">
        <f t="shared" si="81"/>
        <v>9</v>
      </c>
      <c r="Q1080" s="11" t="s">
        <v>8319</v>
      </c>
      <c r="R1080" t="s">
        <v>8320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1078</v>
      </c>
      <c r="C1081" s="3" t="s">
        <v>5186</v>
      </c>
      <c r="D1081" s="5">
        <v>26000</v>
      </c>
      <c r="E1081" s="7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80"/>
        <v>3</v>
      </c>
      <c r="P1081">
        <f t="shared" si="81"/>
        <v>37.67</v>
      </c>
      <c r="Q1081" s="11" t="s">
        <v>8319</v>
      </c>
      <c r="R1081" t="s">
        <v>8320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1079</v>
      </c>
      <c r="C1082" s="3" t="s">
        <v>5187</v>
      </c>
      <c r="D1082" s="5">
        <v>20000</v>
      </c>
      <c r="E1082" s="7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80"/>
        <v>9</v>
      </c>
      <c r="P1082">
        <f t="shared" si="81"/>
        <v>18.579999999999998</v>
      </c>
      <c r="Q1082" s="11" t="s">
        <v>8319</v>
      </c>
      <c r="R1082" t="s">
        <v>8320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1080</v>
      </c>
      <c r="C1083" s="3" t="s">
        <v>5188</v>
      </c>
      <c r="D1083" s="5">
        <v>68000</v>
      </c>
      <c r="E1083" s="7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80"/>
        <v>0</v>
      </c>
      <c r="P1083">
        <f t="shared" si="81"/>
        <v>3</v>
      </c>
      <c r="Q1083" s="11" t="s">
        <v>8319</v>
      </c>
      <c r="R1083" t="s">
        <v>8320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1081</v>
      </c>
      <c r="C1084" s="3" t="s">
        <v>5189</v>
      </c>
      <c r="D1084" s="5">
        <v>10000</v>
      </c>
      <c r="E1084" s="7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80"/>
        <v>1</v>
      </c>
      <c r="P1084">
        <f t="shared" si="81"/>
        <v>18.670000000000002</v>
      </c>
      <c r="Q1084" s="11" t="s">
        <v>8319</v>
      </c>
      <c r="R1084" t="s">
        <v>8320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1082</v>
      </c>
      <c r="C1085" s="3" t="s">
        <v>5190</v>
      </c>
      <c r="D1085" s="5">
        <v>50000</v>
      </c>
      <c r="E1085" s="7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1</v>
      </c>
      <c r="P1085">
        <f t="shared" si="81"/>
        <v>410</v>
      </c>
      <c r="Q1085" s="11" t="s">
        <v>8319</v>
      </c>
      <c r="R1085" t="s">
        <v>8320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1083</v>
      </c>
      <c r="C1086" s="3" t="s">
        <v>5191</v>
      </c>
      <c r="D1086" s="5">
        <v>550</v>
      </c>
      <c r="E1086" s="7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80"/>
        <v>0</v>
      </c>
      <c r="P1086">
        <f t="shared" si="81"/>
        <v>0</v>
      </c>
      <c r="Q1086" s="11" t="s">
        <v>8319</v>
      </c>
      <c r="R1086" t="s">
        <v>8320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1084</v>
      </c>
      <c r="C1087" s="3" t="s">
        <v>5192</v>
      </c>
      <c r="D1087" s="5">
        <v>30000</v>
      </c>
      <c r="E1087" s="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80"/>
        <v>3</v>
      </c>
      <c r="P1087">
        <f t="shared" si="81"/>
        <v>114</v>
      </c>
      <c r="Q1087" s="11" t="s">
        <v>8319</v>
      </c>
      <c r="R1087" t="s">
        <v>8320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1085</v>
      </c>
      <c r="C1088" s="3" t="s">
        <v>5193</v>
      </c>
      <c r="D1088" s="5">
        <v>18000</v>
      </c>
      <c r="E1088" s="7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80"/>
        <v>0</v>
      </c>
      <c r="P1088">
        <f t="shared" si="81"/>
        <v>7.5</v>
      </c>
      <c r="Q1088" s="11" t="s">
        <v>8319</v>
      </c>
      <c r="R1088" t="s">
        <v>8320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1086</v>
      </c>
      <c r="C1089" s="3" t="s">
        <v>5194</v>
      </c>
      <c r="D1089" s="5">
        <v>1100</v>
      </c>
      <c r="E1089" s="7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80"/>
        <v>0</v>
      </c>
      <c r="P1089">
        <f t="shared" si="81"/>
        <v>0</v>
      </c>
      <c r="Q1089" s="11" t="s">
        <v>8319</v>
      </c>
      <c r="R1089" t="s">
        <v>8320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1087</v>
      </c>
      <c r="C1090" s="3" t="s">
        <v>5195</v>
      </c>
      <c r="D1090" s="5">
        <v>45000</v>
      </c>
      <c r="E1090" s="7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8319</v>
      </c>
      <c r="R1090" t="s">
        <v>8320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9" t="s">
        <v>1088</v>
      </c>
      <c r="C1091" s="3" t="s">
        <v>5196</v>
      </c>
      <c r="D1091" s="5">
        <v>15000</v>
      </c>
      <c r="E1091" s="7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si="85"/>
        <v>8</v>
      </c>
      <c r="P1091">
        <f t="shared" si="86"/>
        <v>23.96</v>
      </c>
      <c r="Q1091" s="11" t="s">
        <v>8319</v>
      </c>
      <c r="R1091" t="s">
        <v>8320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9" t="s">
        <v>1089</v>
      </c>
      <c r="C1092" s="3" t="s">
        <v>5197</v>
      </c>
      <c r="D1092" s="5">
        <v>12999</v>
      </c>
      <c r="E1092" s="7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85"/>
        <v>0</v>
      </c>
      <c r="P1092">
        <f t="shared" si="86"/>
        <v>5</v>
      </c>
      <c r="Q1092" s="11" t="s">
        <v>8319</v>
      </c>
      <c r="R1092" t="s">
        <v>8320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1090</v>
      </c>
      <c r="C1093" s="3" t="s">
        <v>5198</v>
      </c>
      <c r="D1093" s="5">
        <v>200</v>
      </c>
      <c r="E1093" s="7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85"/>
        <v>13</v>
      </c>
      <c r="P1093">
        <f t="shared" si="86"/>
        <v>12.5</v>
      </c>
      <c r="Q1093" s="11" t="s">
        <v>8319</v>
      </c>
      <c r="R1093" t="s">
        <v>8320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1091</v>
      </c>
      <c r="C1094" s="3" t="s">
        <v>5199</v>
      </c>
      <c r="D1094" s="5">
        <v>2000</v>
      </c>
      <c r="E1094" s="7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85"/>
        <v>1</v>
      </c>
      <c r="P1094">
        <f t="shared" si="86"/>
        <v>3</v>
      </c>
      <c r="Q1094" s="11" t="s">
        <v>8319</v>
      </c>
      <c r="R1094" t="s">
        <v>8320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1092</v>
      </c>
      <c r="C1095" s="3" t="s">
        <v>5200</v>
      </c>
      <c r="D1095" s="5">
        <v>300</v>
      </c>
      <c r="E1095" s="7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14</v>
      </c>
      <c r="P1095">
        <f t="shared" si="86"/>
        <v>10.56</v>
      </c>
      <c r="Q1095" s="11" t="s">
        <v>8319</v>
      </c>
      <c r="R1095" t="s">
        <v>8320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1093</v>
      </c>
      <c r="C1096" s="3" t="s">
        <v>5201</v>
      </c>
      <c r="D1096" s="5">
        <v>18000</v>
      </c>
      <c r="E1096" s="7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85"/>
        <v>18</v>
      </c>
      <c r="P1096">
        <f t="shared" si="86"/>
        <v>122</v>
      </c>
      <c r="Q1096" s="11" t="s">
        <v>8319</v>
      </c>
      <c r="R1096" t="s">
        <v>8320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1094</v>
      </c>
      <c r="C1097" s="3" t="s">
        <v>5202</v>
      </c>
      <c r="D1097" s="5">
        <v>500000</v>
      </c>
      <c r="E1097" s="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85"/>
        <v>5</v>
      </c>
      <c r="P1097">
        <f t="shared" si="86"/>
        <v>267.81</v>
      </c>
      <c r="Q1097" s="11" t="s">
        <v>8319</v>
      </c>
      <c r="R1097" t="s">
        <v>8320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1095</v>
      </c>
      <c r="C1098" s="3" t="s">
        <v>5203</v>
      </c>
      <c r="D1098" s="5">
        <v>12000</v>
      </c>
      <c r="E1098" s="7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85"/>
        <v>18</v>
      </c>
      <c r="P1098">
        <f t="shared" si="86"/>
        <v>74.209999999999994</v>
      </c>
      <c r="Q1098" s="11" t="s">
        <v>8319</v>
      </c>
      <c r="R1098" t="s">
        <v>8320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1096</v>
      </c>
      <c r="C1099" s="3" t="s">
        <v>5204</v>
      </c>
      <c r="D1099" s="5">
        <v>100000</v>
      </c>
      <c r="E1099" s="7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85"/>
        <v>0</v>
      </c>
      <c r="P1099">
        <f t="shared" si="86"/>
        <v>6.71</v>
      </c>
      <c r="Q1099" s="11" t="s">
        <v>8319</v>
      </c>
      <c r="R1099" t="s">
        <v>8320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1097</v>
      </c>
      <c r="C1100" s="3" t="s">
        <v>5205</v>
      </c>
      <c r="D1100" s="5">
        <v>25000</v>
      </c>
      <c r="E1100" s="7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85"/>
        <v>7</v>
      </c>
      <c r="P1100">
        <f t="shared" si="86"/>
        <v>81.95</v>
      </c>
      <c r="Q1100" s="11" t="s">
        <v>8319</v>
      </c>
      <c r="R1100" t="s">
        <v>8320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1098</v>
      </c>
      <c r="C1101" s="3" t="s">
        <v>5206</v>
      </c>
      <c r="D1101" s="5">
        <v>5000</v>
      </c>
      <c r="E1101" s="7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85"/>
        <v>1</v>
      </c>
      <c r="P1101">
        <f t="shared" si="86"/>
        <v>25</v>
      </c>
      <c r="Q1101" s="11" t="s">
        <v>8319</v>
      </c>
      <c r="R1101" t="s">
        <v>8320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1099</v>
      </c>
      <c r="C1102" s="3" t="s">
        <v>5207</v>
      </c>
      <c r="D1102" s="5">
        <v>4000</v>
      </c>
      <c r="E1102" s="7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85"/>
        <v>3</v>
      </c>
      <c r="P1102">
        <f t="shared" si="86"/>
        <v>10</v>
      </c>
      <c r="Q1102" s="11" t="s">
        <v>8319</v>
      </c>
      <c r="R1102" t="s">
        <v>8320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1100</v>
      </c>
      <c r="C1103" s="3" t="s">
        <v>5208</v>
      </c>
      <c r="D1103" s="5">
        <v>100000</v>
      </c>
      <c r="E1103" s="7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85"/>
        <v>0</v>
      </c>
      <c r="P1103">
        <f t="shared" si="86"/>
        <v>6.83</v>
      </c>
      <c r="Q1103" s="11" t="s">
        <v>8319</v>
      </c>
      <c r="R1103" t="s">
        <v>8320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1101</v>
      </c>
      <c r="C1104" s="3" t="s">
        <v>5209</v>
      </c>
      <c r="D1104" s="5">
        <v>8000</v>
      </c>
      <c r="E1104" s="7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85"/>
        <v>5</v>
      </c>
      <c r="P1104">
        <f t="shared" si="86"/>
        <v>17.71</v>
      </c>
      <c r="Q1104" s="11" t="s">
        <v>8319</v>
      </c>
      <c r="R1104" t="s">
        <v>8320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1102</v>
      </c>
      <c r="C1105" s="3" t="s">
        <v>5210</v>
      </c>
      <c r="D1105" s="5">
        <v>15000</v>
      </c>
      <c r="E1105" s="7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85"/>
        <v>2</v>
      </c>
      <c r="P1105">
        <f t="shared" si="86"/>
        <v>16.2</v>
      </c>
      <c r="Q1105" s="11" t="s">
        <v>8319</v>
      </c>
      <c r="R1105" t="s">
        <v>8320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1103</v>
      </c>
      <c r="C1106" s="3" t="s">
        <v>5211</v>
      </c>
      <c r="D1106" s="5">
        <v>60000</v>
      </c>
      <c r="E1106" s="7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85"/>
        <v>5</v>
      </c>
      <c r="P1106">
        <f t="shared" si="86"/>
        <v>80.3</v>
      </c>
      <c r="Q1106" s="11" t="s">
        <v>8319</v>
      </c>
      <c r="R1106" t="s">
        <v>8320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1104</v>
      </c>
      <c r="C1107" s="3" t="s">
        <v>5212</v>
      </c>
      <c r="D1107" s="5">
        <v>900000</v>
      </c>
      <c r="E1107" s="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85"/>
        <v>0</v>
      </c>
      <c r="P1107">
        <f t="shared" si="86"/>
        <v>71.55</v>
      </c>
      <c r="Q1107" s="11" t="s">
        <v>8319</v>
      </c>
      <c r="R1107" t="s">
        <v>8320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1105</v>
      </c>
      <c r="C1108" s="3" t="s">
        <v>5213</v>
      </c>
      <c r="D1108" s="5">
        <v>400</v>
      </c>
      <c r="E1108" s="7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85"/>
        <v>41</v>
      </c>
      <c r="P1108">
        <f t="shared" si="86"/>
        <v>23.57</v>
      </c>
      <c r="Q1108" s="11" t="s">
        <v>8319</v>
      </c>
      <c r="R1108" t="s">
        <v>8320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1106</v>
      </c>
      <c r="C1109" s="3" t="s">
        <v>5214</v>
      </c>
      <c r="D1109" s="5">
        <v>10000</v>
      </c>
      <c r="E1109" s="7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85"/>
        <v>0</v>
      </c>
      <c r="P1109">
        <f t="shared" si="86"/>
        <v>0</v>
      </c>
      <c r="Q1109" s="11" t="s">
        <v>8319</v>
      </c>
      <c r="R1109" t="s">
        <v>8320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1107</v>
      </c>
      <c r="C1110" s="3" t="s">
        <v>5215</v>
      </c>
      <c r="D1110" s="5">
        <v>25000</v>
      </c>
      <c r="E1110" s="7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85"/>
        <v>3</v>
      </c>
      <c r="P1110">
        <f t="shared" si="86"/>
        <v>34.880000000000003</v>
      </c>
      <c r="Q1110" s="11" t="s">
        <v>8319</v>
      </c>
      <c r="R1110" t="s">
        <v>8320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1108</v>
      </c>
      <c r="C1111" s="3" t="s">
        <v>5216</v>
      </c>
      <c r="D1111" s="5">
        <v>10000</v>
      </c>
      <c r="E1111" s="7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0</v>
      </c>
      <c r="P1111">
        <f t="shared" si="86"/>
        <v>15</v>
      </c>
      <c r="Q1111" s="11" t="s">
        <v>8319</v>
      </c>
      <c r="R1111" t="s">
        <v>8320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1109</v>
      </c>
      <c r="C1112" s="3" t="s">
        <v>5217</v>
      </c>
      <c r="D1112" s="5">
        <v>50000</v>
      </c>
      <c r="E1112" s="7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85"/>
        <v>1</v>
      </c>
      <c r="P1112">
        <f t="shared" si="86"/>
        <v>23.18</v>
      </c>
      <c r="Q1112" s="11" t="s">
        <v>8319</v>
      </c>
      <c r="R1112" t="s">
        <v>8320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1110</v>
      </c>
      <c r="C1113" s="3" t="s">
        <v>5218</v>
      </c>
      <c r="D1113" s="5">
        <v>2500</v>
      </c>
      <c r="E1113" s="7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85"/>
        <v>0</v>
      </c>
      <c r="P1113">
        <f t="shared" si="86"/>
        <v>1</v>
      </c>
      <c r="Q1113" s="11" t="s">
        <v>8319</v>
      </c>
      <c r="R1113" t="s">
        <v>8320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1111</v>
      </c>
      <c r="C1114" s="3" t="s">
        <v>5219</v>
      </c>
      <c r="D1114" s="5">
        <v>88000</v>
      </c>
      <c r="E1114" s="7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85"/>
        <v>36</v>
      </c>
      <c r="P1114">
        <f t="shared" si="86"/>
        <v>100.23</v>
      </c>
      <c r="Q1114" s="11" t="s">
        <v>8319</v>
      </c>
      <c r="R1114" t="s">
        <v>8320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1112</v>
      </c>
      <c r="C1115" s="3" t="s">
        <v>5220</v>
      </c>
      <c r="D1115" s="5">
        <v>1000</v>
      </c>
      <c r="E1115" s="7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85"/>
        <v>1</v>
      </c>
      <c r="P1115">
        <f t="shared" si="86"/>
        <v>5</v>
      </c>
      <c r="Q1115" s="11" t="s">
        <v>8319</v>
      </c>
      <c r="R1115" t="s">
        <v>8320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1113</v>
      </c>
      <c r="C1116" s="3" t="s">
        <v>5221</v>
      </c>
      <c r="D1116" s="5">
        <v>6000</v>
      </c>
      <c r="E1116" s="7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85"/>
        <v>0</v>
      </c>
      <c r="P1116">
        <f t="shared" si="86"/>
        <v>3.33</v>
      </c>
      <c r="Q1116" s="11" t="s">
        <v>8319</v>
      </c>
      <c r="R1116" t="s">
        <v>8320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1114</v>
      </c>
      <c r="C1117" s="3" t="s">
        <v>5222</v>
      </c>
      <c r="D1117" s="5">
        <v>40000</v>
      </c>
      <c r="E1117" s="7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85"/>
        <v>0</v>
      </c>
      <c r="P1117">
        <f t="shared" si="86"/>
        <v>13.25</v>
      </c>
      <c r="Q1117" s="11" t="s">
        <v>8319</v>
      </c>
      <c r="R1117" t="s">
        <v>8320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1115</v>
      </c>
      <c r="C1118" s="3" t="s">
        <v>5223</v>
      </c>
      <c r="D1118" s="5">
        <v>500000</v>
      </c>
      <c r="E1118" s="7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85"/>
        <v>0</v>
      </c>
      <c r="P1118">
        <f t="shared" si="86"/>
        <v>17.850000000000001</v>
      </c>
      <c r="Q1118" s="11" t="s">
        <v>8319</v>
      </c>
      <c r="R1118" t="s">
        <v>8320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1116</v>
      </c>
      <c r="C1119" s="3" t="s">
        <v>5224</v>
      </c>
      <c r="D1119" s="5">
        <v>1000</v>
      </c>
      <c r="E1119" s="7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85"/>
        <v>8</v>
      </c>
      <c r="P1119">
        <f t="shared" si="86"/>
        <v>10.38</v>
      </c>
      <c r="Q1119" s="11" t="s">
        <v>8319</v>
      </c>
      <c r="R1119" t="s">
        <v>8320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1117</v>
      </c>
      <c r="C1120" s="3" t="s">
        <v>5225</v>
      </c>
      <c r="D1120" s="5">
        <v>4500</v>
      </c>
      <c r="E1120" s="7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85"/>
        <v>2</v>
      </c>
      <c r="P1120">
        <f t="shared" si="86"/>
        <v>36.33</v>
      </c>
      <c r="Q1120" s="11" t="s">
        <v>8319</v>
      </c>
      <c r="R1120" t="s">
        <v>8320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1118</v>
      </c>
      <c r="C1121" s="3" t="s">
        <v>5226</v>
      </c>
      <c r="D1121" s="5">
        <v>2100</v>
      </c>
      <c r="E1121" s="7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85"/>
        <v>0</v>
      </c>
      <c r="P1121">
        <f t="shared" si="86"/>
        <v>5</v>
      </c>
      <c r="Q1121" s="11" t="s">
        <v>8319</v>
      </c>
      <c r="R1121" t="s">
        <v>8320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1119</v>
      </c>
      <c r="C1122" s="3" t="s">
        <v>5227</v>
      </c>
      <c r="D1122" s="5">
        <v>25000</v>
      </c>
      <c r="E1122" s="7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85"/>
        <v>0</v>
      </c>
      <c r="P1122">
        <f t="shared" si="86"/>
        <v>0</v>
      </c>
      <c r="Q1122" s="11" t="s">
        <v>8319</v>
      </c>
      <c r="R1122" t="s">
        <v>8320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1120</v>
      </c>
      <c r="C1123" s="3" t="s">
        <v>5228</v>
      </c>
      <c r="D1123" s="5">
        <v>250000</v>
      </c>
      <c r="E1123" s="7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85"/>
        <v>0</v>
      </c>
      <c r="P1123">
        <f t="shared" si="86"/>
        <v>5.8</v>
      </c>
      <c r="Q1123" s="11" t="s">
        <v>8319</v>
      </c>
      <c r="R1123" t="s">
        <v>8320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1121</v>
      </c>
      <c r="C1124" s="3" t="s">
        <v>5229</v>
      </c>
      <c r="D1124" s="5">
        <v>3200</v>
      </c>
      <c r="E1124" s="7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85"/>
        <v>0</v>
      </c>
      <c r="P1124">
        <f t="shared" si="86"/>
        <v>0</v>
      </c>
      <c r="Q1124" s="11" t="s">
        <v>8319</v>
      </c>
      <c r="R1124" t="s">
        <v>8320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1122</v>
      </c>
      <c r="C1125" s="3" t="s">
        <v>5230</v>
      </c>
      <c r="D1125" s="5">
        <v>5000</v>
      </c>
      <c r="E1125" s="7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85"/>
        <v>0</v>
      </c>
      <c r="P1125">
        <f t="shared" si="86"/>
        <v>3.67</v>
      </c>
      <c r="Q1125" s="11" t="s">
        <v>8319</v>
      </c>
      <c r="R1125" t="s">
        <v>8320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1123</v>
      </c>
      <c r="C1126" s="3" t="s">
        <v>5231</v>
      </c>
      <c r="D1126" s="5">
        <v>90000</v>
      </c>
      <c r="E1126" s="7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85"/>
        <v>0</v>
      </c>
      <c r="P1126">
        <f t="shared" si="86"/>
        <v>60.71</v>
      </c>
      <c r="Q1126" s="11" t="s">
        <v>8319</v>
      </c>
      <c r="R1126" t="s">
        <v>8321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1124</v>
      </c>
      <c r="C1127" s="3" t="s">
        <v>5232</v>
      </c>
      <c r="D1127" s="5">
        <v>3000</v>
      </c>
      <c r="E1127" s="7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85"/>
        <v>0</v>
      </c>
      <c r="P1127">
        <f t="shared" si="86"/>
        <v>0</v>
      </c>
      <c r="Q1127" s="11" t="s">
        <v>8319</v>
      </c>
      <c r="R1127" t="s">
        <v>8321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1125</v>
      </c>
      <c r="C1128" s="3" t="s">
        <v>5233</v>
      </c>
      <c r="D1128" s="5">
        <v>2000</v>
      </c>
      <c r="E1128" s="7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85"/>
        <v>1</v>
      </c>
      <c r="P1128">
        <f t="shared" si="86"/>
        <v>5</v>
      </c>
      <c r="Q1128" s="11" t="s">
        <v>8319</v>
      </c>
      <c r="R1128" t="s">
        <v>8321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1126</v>
      </c>
      <c r="C1129" s="3" t="s">
        <v>5234</v>
      </c>
      <c r="D1129" s="5">
        <v>35000</v>
      </c>
      <c r="E1129" s="7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85"/>
        <v>2</v>
      </c>
      <c r="P1129">
        <f t="shared" si="86"/>
        <v>25.43</v>
      </c>
      <c r="Q1129" s="11" t="s">
        <v>8319</v>
      </c>
      <c r="R1129" t="s">
        <v>8321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1127</v>
      </c>
      <c r="C1130" s="3" t="s">
        <v>5235</v>
      </c>
      <c r="D1130" s="5">
        <v>1000</v>
      </c>
      <c r="E1130" s="7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85"/>
        <v>0</v>
      </c>
      <c r="P1130">
        <f t="shared" si="86"/>
        <v>1</v>
      </c>
      <c r="Q1130" s="11" t="s">
        <v>8319</v>
      </c>
      <c r="R1130" t="s">
        <v>8321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1128</v>
      </c>
      <c r="C1131" s="3" t="s">
        <v>5236</v>
      </c>
      <c r="D1131" s="5">
        <v>20000</v>
      </c>
      <c r="E1131" s="7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85"/>
        <v>0</v>
      </c>
      <c r="P1131">
        <f t="shared" si="86"/>
        <v>10.5</v>
      </c>
      <c r="Q1131" s="11" t="s">
        <v>8319</v>
      </c>
      <c r="R1131" t="s">
        <v>8321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1129</v>
      </c>
      <c r="C1132" s="3" t="s">
        <v>5237</v>
      </c>
      <c r="D1132" s="5">
        <v>5000</v>
      </c>
      <c r="E1132" s="7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85"/>
        <v>0</v>
      </c>
      <c r="P1132">
        <f t="shared" si="86"/>
        <v>3.67</v>
      </c>
      <c r="Q1132" s="11" t="s">
        <v>8319</v>
      </c>
      <c r="R1132" t="s">
        <v>8321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1130</v>
      </c>
      <c r="C1133" s="3" t="s">
        <v>5238</v>
      </c>
      <c r="D1133" s="5">
        <v>40000</v>
      </c>
      <c r="E1133" s="7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85"/>
        <v>0</v>
      </c>
      <c r="P1133">
        <f t="shared" si="86"/>
        <v>0</v>
      </c>
      <c r="Q1133" s="11" t="s">
        <v>8319</v>
      </c>
      <c r="R1133" t="s">
        <v>8321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1131</v>
      </c>
      <c r="C1134" s="3" t="s">
        <v>5239</v>
      </c>
      <c r="D1134" s="5">
        <v>10000</v>
      </c>
      <c r="E1134" s="7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85"/>
        <v>14</v>
      </c>
      <c r="P1134">
        <f t="shared" si="86"/>
        <v>110.62</v>
      </c>
      <c r="Q1134" s="11" t="s">
        <v>8319</v>
      </c>
      <c r="R1134" t="s">
        <v>8321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1132</v>
      </c>
      <c r="C1135" s="3" t="s">
        <v>5240</v>
      </c>
      <c r="D1135" s="5">
        <v>3000</v>
      </c>
      <c r="E1135" s="7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85"/>
        <v>1</v>
      </c>
      <c r="P1135">
        <f t="shared" si="86"/>
        <v>20</v>
      </c>
      <c r="Q1135" s="11" t="s">
        <v>8319</v>
      </c>
      <c r="R1135" t="s">
        <v>8321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1133</v>
      </c>
      <c r="C1136" s="3" t="s">
        <v>5241</v>
      </c>
      <c r="D1136" s="5">
        <v>25000</v>
      </c>
      <c r="E1136" s="7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85"/>
        <v>0</v>
      </c>
      <c r="P1136">
        <f t="shared" si="86"/>
        <v>1</v>
      </c>
      <c r="Q1136" s="11" t="s">
        <v>8319</v>
      </c>
      <c r="R1136" t="s">
        <v>8321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1134</v>
      </c>
      <c r="C1137" s="3" t="s">
        <v>5242</v>
      </c>
      <c r="D1137" s="5">
        <v>1000</v>
      </c>
      <c r="E1137" s="7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85"/>
        <v>5</v>
      </c>
      <c r="P1137">
        <f t="shared" si="86"/>
        <v>50</v>
      </c>
      <c r="Q1137" s="11" t="s">
        <v>8319</v>
      </c>
      <c r="R1137" t="s">
        <v>8321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1135</v>
      </c>
      <c r="C1138" s="3" t="s">
        <v>5243</v>
      </c>
      <c r="D1138" s="5">
        <v>4190</v>
      </c>
      <c r="E1138" s="7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85"/>
        <v>6</v>
      </c>
      <c r="P1138">
        <f t="shared" si="86"/>
        <v>45</v>
      </c>
      <c r="Q1138" s="11" t="s">
        <v>8319</v>
      </c>
      <c r="R1138" t="s">
        <v>8321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1136</v>
      </c>
      <c r="C1139" s="3" t="s">
        <v>5244</v>
      </c>
      <c r="D1139" s="5">
        <v>25000</v>
      </c>
      <c r="E1139" s="7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85"/>
        <v>40</v>
      </c>
      <c r="P1139">
        <f t="shared" si="86"/>
        <v>253.21</v>
      </c>
      <c r="Q1139" s="11" t="s">
        <v>8319</v>
      </c>
      <c r="R1139" t="s">
        <v>8321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1137</v>
      </c>
      <c r="C1140" s="3" t="s">
        <v>5245</v>
      </c>
      <c r="D1140" s="5">
        <v>35000</v>
      </c>
      <c r="E1140" s="7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85"/>
        <v>0</v>
      </c>
      <c r="P1140">
        <f t="shared" si="86"/>
        <v>31.25</v>
      </c>
      <c r="Q1140" s="11" t="s">
        <v>8319</v>
      </c>
      <c r="R1140" t="s">
        <v>8321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1138</v>
      </c>
      <c r="C1141" s="3" t="s">
        <v>5246</v>
      </c>
      <c r="D1141" s="5">
        <v>8000</v>
      </c>
      <c r="E1141" s="7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85"/>
        <v>0</v>
      </c>
      <c r="P1141">
        <f t="shared" si="86"/>
        <v>5</v>
      </c>
      <c r="Q1141" s="11" t="s">
        <v>8319</v>
      </c>
      <c r="R1141" t="s">
        <v>8321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1139</v>
      </c>
      <c r="C1142" s="3" t="s">
        <v>5247</v>
      </c>
      <c r="D1142" s="5">
        <v>5000</v>
      </c>
      <c r="E1142" s="7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85"/>
        <v>0</v>
      </c>
      <c r="P1142">
        <f t="shared" si="86"/>
        <v>0</v>
      </c>
      <c r="Q1142" s="11" t="s">
        <v>8319</v>
      </c>
      <c r="R1142" t="s">
        <v>8321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1140</v>
      </c>
      <c r="C1143" s="3" t="s">
        <v>5248</v>
      </c>
      <c r="D1143" s="5">
        <v>500</v>
      </c>
      <c r="E1143" s="7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85"/>
        <v>0</v>
      </c>
      <c r="P1143">
        <f t="shared" si="86"/>
        <v>0</v>
      </c>
      <c r="Q1143" s="11" t="s">
        <v>8319</v>
      </c>
      <c r="R1143" t="s">
        <v>8321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1141</v>
      </c>
      <c r="C1144" s="3" t="s">
        <v>5249</v>
      </c>
      <c r="D1144" s="5">
        <v>4000</v>
      </c>
      <c r="E1144" s="7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85"/>
        <v>0</v>
      </c>
      <c r="P1144">
        <f t="shared" si="86"/>
        <v>0</v>
      </c>
      <c r="Q1144" s="11" t="s">
        <v>8319</v>
      </c>
      <c r="R1144" t="s">
        <v>8321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1142</v>
      </c>
      <c r="C1145" s="3" t="s">
        <v>5250</v>
      </c>
      <c r="D1145" s="5">
        <v>45000</v>
      </c>
      <c r="E1145" s="7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85"/>
        <v>0</v>
      </c>
      <c r="P1145">
        <f t="shared" si="86"/>
        <v>23.25</v>
      </c>
      <c r="Q1145" s="11" t="s">
        <v>8319</v>
      </c>
      <c r="R1145" t="s">
        <v>8321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1143</v>
      </c>
      <c r="C1146" s="3" t="s">
        <v>5251</v>
      </c>
      <c r="D1146" s="5">
        <v>9300</v>
      </c>
      <c r="E1146" s="7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85"/>
        <v>0</v>
      </c>
      <c r="P1146">
        <f t="shared" si="86"/>
        <v>0</v>
      </c>
      <c r="Q1146" s="11" t="s">
        <v>8322</v>
      </c>
      <c r="R1146" t="s">
        <v>8323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1144</v>
      </c>
      <c r="C1147" s="3" t="s">
        <v>5252</v>
      </c>
      <c r="D1147" s="5">
        <v>80000</v>
      </c>
      <c r="E1147" s="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85"/>
        <v>0</v>
      </c>
      <c r="P1147">
        <f t="shared" si="86"/>
        <v>100</v>
      </c>
      <c r="Q1147" s="11" t="s">
        <v>8322</v>
      </c>
      <c r="R1147" t="s">
        <v>8323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1145</v>
      </c>
      <c r="C1148" s="3" t="s">
        <v>5253</v>
      </c>
      <c r="D1148" s="5">
        <v>6000</v>
      </c>
      <c r="E1148" s="7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85"/>
        <v>9</v>
      </c>
      <c r="P1148">
        <f t="shared" si="86"/>
        <v>44.17</v>
      </c>
      <c r="Q1148" s="11" t="s">
        <v>8322</v>
      </c>
      <c r="R1148" t="s">
        <v>8323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1146</v>
      </c>
      <c r="C1149" s="3" t="s">
        <v>5254</v>
      </c>
      <c r="D1149" s="5">
        <v>25000</v>
      </c>
      <c r="E1149" s="7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85"/>
        <v>0</v>
      </c>
      <c r="P1149">
        <f t="shared" si="86"/>
        <v>0</v>
      </c>
      <c r="Q1149" s="11" t="s">
        <v>8322</v>
      </c>
      <c r="R1149" t="s">
        <v>8323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1147</v>
      </c>
      <c r="C1150" s="3" t="s">
        <v>5255</v>
      </c>
      <c r="D1150" s="5">
        <v>15000</v>
      </c>
      <c r="E1150" s="7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85"/>
        <v>0</v>
      </c>
      <c r="P1150">
        <f t="shared" si="86"/>
        <v>24.33</v>
      </c>
      <c r="Q1150" s="11" t="s">
        <v>8322</v>
      </c>
      <c r="R1150" t="s">
        <v>8323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1148</v>
      </c>
      <c r="C1151" s="3" t="s">
        <v>5256</v>
      </c>
      <c r="D1151" s="5">
        <v>50000</v>
      </c>
      <c r="E1151" s="7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85"/>
        <v>0</v>
      </c>
      <c r="P1151">
        <f t="shared" si="86"/>
        <v>37.5</v>
      </c>
      <c r="Q1151" s="11" t="s">
        <v>8322</v>
      </c>
      <c r="R1151" t="s">
        <v>8323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1149</v>
      </c>
      <c r="C1152" s="3" t="s">
        <v>5257</v>
      </c>
      <c r="D1152" s="5">
        <v>2500</v>
      </c>
      <c r="E1152" s="7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85"/>
        <v>10</v>
      </c>
      <c r="P1152">
        <f t="shared" si="86"/>
        <v>42</v>
      </c>
      <c r="Q1152" s="11" t="s">
        <v>8322</v>
      </c>
      <c r="R1152" t="s">
        <v>8323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1150</v>
      </c>
      <c r="C1153" s="3" t="s">
        <v>5258</v>
      </c>
      <c r="D1153" s="5">
        <v>25000</v>
      </c>
      <c r="E1153" s="7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85"/>
        <v>0</v>
      </c>
      <c r="P1153">
        <f t="shared" si="86"/>
        <v>0</v>
      </c>
      <c r="Q1153" s="11" t="s">
        <v>8322</v>
      </c>
      <c r="R1153" t="s">
        <v>8323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1151</v>
      </c>
      <c r="C1154" s="3" t="s">
        <v>5259</v>
      </c>
      <c r="D1154" s="5">
        <v>16000</v>
      </c>
      <c r="E1154" s="7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8322</v>
      </c>
      <c r="R1154" t="s">
        <v>8323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9" t="s">
        <v>1152</v>
      </c>
      <c r="C1155" s="3" t="s">
        <v>5260</v>
      </c>
      <c r="D1155" s="5">
        <v>8000</v>
      </c>
      <c r="E1155" s="7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si="90"/>
        <v>1</v>
      </c>
      <c r="P1155">
        <f t="shared" si="91"/>
        <v>50</v>
      </c>
      <c r="Q1155" s="11" t="s">
        <v>8322</v>
      </c>
      <c r="R1155" t="s">
        <v>8323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9" t="s">
        <v>1153</v>
      </c>
      <c r="C1156" s="3" t="s">
        <v>5261</v>
      </c>
      <c r="D1156" s="5">
        <v>5000</v>
      </c>
      <c r="E1156" s="7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90"/>
        <v>7</v>
      </c>
      <c r="P1156">
        <f t="shared" si="91"/>
        <v>108.33</v>
      </c>
      <c r="Q1156" s="11" t="s">
        <v>8322</v>
      </c>
      <c r="R1156" t="s">
        <v>8323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1154</v>
      </c>
      <c r="C1157" s="3" t="s">
        <v>5262</v>
      </c>
      <c r="D1157" s="5">
        <v>25000</v>
      </c>
      <c r="E1157" s="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90"/>
        <v>1</v>
      </c>
      <c r="P1157">
        <f t="shared" si="91"/>
        <v>23.5</v>
      </c>
      <c r="Q1157" s="11" t="s">
        <v>8322</v>
      </c>
      <c r="R1157" t="s">
        <v>8323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1155</v>
      </c>
      <c r="C1158" s="3" t="s">
        <v>5263</v>
      </c>
      <c r="D1158" s="5">
        <v>6500</v>
      </c>
      <c r="E1158" s="7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90"/>
        <v>0</v>
      </c>
      <c r="P1158">
        <f t="shared" si="91"/>
        <v>0</v>
      </c>
      <c r="Q1158" s="11" t="s">
        <v>8322</v>
      </c>
      <c r="R1158" t="s">
        <v>8323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1156</v>
      </c>
      <c r="C1159" s="3" t="s">
        <v>5264</v>
      </c>
      <c r="D1159" s="5">
        <v>10000</v>
      </c>
      <c r="E1159" s="7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90"/>
        <v>2</v>
      </c>
      <c r="P1159">
        <f t="shared" si="91"/>
        <v>50.33</v>
      </c>
      <c r="Q1159" s="11" t="s">
        <v>8322</v>
      </c>
      <c r="R1159" t="s">
        <v>8323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1157</v>
      </c>
      <c r="C1160" s="3" t="s">
        <v>5265</v>
      </c>
      <c r="D1160" s="5">
        <v>7500</v>
      </c>
      <c r="E1160" s="7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90"/>
        <v>0</v>
      </c>
      <c r="P1160">
        <f t="shared" si="91"/>
        <v>11.67</v>
      </c>
      <c r="Q1160" s="11" t="s">
        <v>8322</v>
      </c>
      <c r="R1160" t="s">
        <v>8323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1158</v>
      </c>
      <c r="C1161" s="3" t="s">
        <v>5266</v>
      </c>
      <c r="D1161" s="5">
        <v>6750</v>
      </c>
      <c r="E1161" s="7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90"/>
        <v>0</v>
      </c>
      <c r="P1161">
        <f t="shared" si="91"/>
        <v>0</v>
      </c>
      <c r="Q1161" s="11" t="s">
        <v>8322</v>
      </c>
      <c r="R1161" t="s">
        <v>8323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1159</v>
      </c>
      <c r="C1162" s="3" t="s">
        <v>5267</v>
      </c>
      <c r="D1162" s="5">
        <v>30000</v>
      </c>
      <c r="E1162" s="7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90"/>
        <v>4</v>
      </c>
      <c r="P1162">
        <f t="shared" si="91"/>
        <v>60.79</v>
      </c>
      <c r="Q1162" s="11" t="s">
        <v>8322</v>
      </c>
      <c r="R1162" t="s">
        <v>8323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1160</v>
      </c>
      <c r="C1163" s="3" t="s">
        <v>5268</v>
      </c>
      <c r="D1163" s="5">
        <v>18000</v>
      </c>
      <c r="E1163" s="7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90"/>
        <v>0</v>
      </c>
      <c r="P1163">
        <f t="shared" si="91"/>
        <v>0</v>
      </c>
      <c r="Q1163" s="11" t="s">
        <v>8322</v>
      </c>
      <c r="R1163" t="s">
        <v>8323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1161</v>
      </c>
      <c r="C1164" s="3" t="s">
        <v>5269</v>
      </c>
      <c r="D1164" s="5">
        <v>60000</v>
      </c>
      <c r="E1164" s="7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90"/>
        <v>0</v>
      </c>
      <c r="P1164">
        <f t="shared" si="91"/>
        <v>17.5</v>
      </c>
      <c r="Q1164" s="11" t="s">
        <v>8322</v>
      </c>
      <c r="R1164" t="s">
        <v>8323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1162</v>
      </c>
      <c r="C1165" s="3" t="s">
        <v>5270</v>
      </c>
      <c r="D1165" s="5">
        <v>5200</v>
      </c>
      <c r="E1165" s="7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90"/>
        <v>0</v>
      </c>
      <c r="P1165">
        <f t="shared" si="91"/>
        <v>0</v>
      </c>
      <c r="Q1165" s="11" t="s">
        <v>8322</v>
      </c>
      <c r="R1165" t="s">
        <v>8323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1163</v>
      </c>
      <c r="C1166" s="3" t="s">
        <v>5271</v>
      </c>
      <c r="D1166" s="5">
        <v>10000</v>
      </c>
      <c r="E1166" s="7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90"/>
        <v>0</v>
      </c>
      <c r="P1166">
        <f t="shared" si="91"/>
        <v>0</v>
      </c>
      <c r="Q1166" s="11" t="s">
        <v>8322</v>
      </c>
      <c r="R1166" t="s">
        <v>8323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1164</v>
      </c>
      <c r="C1167" s="3" t="s">
        <v>5272</v>
      </c>
      <c r="D1167" s="5">
        <v>10000</v>
      </c>
      <c r="E1167" s="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90"/>
        <v>21</v>
      </c>
      <c r="P1167">
        <f t="shared" si="91"/>
        <v>82.82</v>
      </c>
      <c r="Q1167" s="11" t="s">
        <v>8322</v>
      </c>
      <c r="R1167" t="s">
        <v>8323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1165</v>
      </c>
      <c r="C1168" s="3" t="s">
        <v>5273</v>
      </c>
      <c r="D1168" s="5">
        <v>15000</v>
      </c>
      <c r="E1168" s="7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90"/>
        <v>19</v>
      </c>
      <c r="P1168">
        <f t="shared" si="91"/>
        <v>358.88</v>
      </c>
      <c r="Q1168" s="11" t="s">
        <v>8322</v>
      </c>
      <c r="R1168" t="s">
        <v>8323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1166</v>
      </c>
      <c r="C1169" s="3" t="s">
        <v>5274</v>
      </c>
      <c r="D1169" s="5">
        <v>60000</v>
      </c>
      <c r="E1169" s="7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90"/>
        <v>2</v>
      </c>
      <c r="P1169">
        <f t="shared" si="91"/>
        <v>61.19</v>
      </c>
      <c r="Q1169" s="11" t="s">
        <v>8322</v>
      </c>
      <c r="R1169" t="s">
        <v>8323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1167</v>
      </c>
      <c r="C1170" s="3" t="s">
        <v>5275</v>
      </c>
      <c r="D1170" s="5">
        <v>18000</v>
      </c>
      <c r="E1170" s="7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90"/>
        <v>6</v>
      </c>
      <c r="P1170">
        <f t="shared" si="91"/>
        <v>340</v>
      </c>
      <c r="Q1170" s="11" t="s">
        <v>8322</v>
      </c>
      <c r="R1170" t="s">
        <v>8323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1168</v>
      </c>
      <c r="C1171" s="3" t="s">
        <v>5276</v>
      </c>
      <c r="D1171" s="5">
        <v>10000</v>
      </c>
      <c r="E1171" s="7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90"/>
        <v>0</v>
      </c>
      <c r="P1171">
        <f t="shared" si="91"/>
        <v>5.67</v>
      </c>
      <c r="Q1171" s="11" t="s">
        <v>8322</v>
      </c>
      <c r="R1171" t="s">
        <v>8323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1169</v>
      </c>
      <c r="C1172" s="3" t="s">
        <v>5277</v>
      </c>
      <c r="D1172" s="5">
        <v>25000</v>
      </c>
      <c r="E1172" s="7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90"/>
        <v>0</v>
      </c>
      <c r="P1172">
        <f t="shared" si="91"/>
        <v>50</v>
      </c>
      <c r="Q1172" s="11" t="s">
        <v>8322</v>
      </c>
      <c r="R1172" t="s">
        <v>8323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1170</v>
      </c>
      <c r="C1173" s="3" t="s">
        <v>5278</v>
      </c>
      <c r="D1173" s="5">
        <v>25000</v>
      </c>
      <c r="E1173" s="7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90"/>
        <v>0</v>
      </c>
      <c r="P1173">
        <f t="shared" si="91"/>
        <v>25</v>
      </c>
      <c r="Q1173" s="11" t="s">
        <v>8322</v>
      </c>
      <c r="R1173" t="s">
        <v>8323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1171</v>
      </c>
      <c r="C1174" s="3" t="s">
        <v>5279</v>
      </c>
      <c r="D1174" s="5">
        <v>9000</v>
      </c>
      <c r="E1174" s="7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90"/>
        <v>0</v>
      </c>
      <c r="P1174">
        <f t="shared" si="91"/>
        <v>0</v>
      </c>
      <c r="Q1174" s="11" t="s">
        <v>8322</v>
      </c>
      <c r="R1174" t="s">
        <v>8323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1172</v>
      </c>
      <c r="C1175" s="3" t="s">
        <v>5280</v>
      </c>
      <c r="D1175" s="5">
        <v>125000</v>
      </c>
      <c r="E1175" s="7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90"/>
        <v>0</v>
      </c>
      <c r="P1175">
        <f t="shared" si="91"/>
        <v>30</v>
      </c>
      <c r="Q1175" s="11" t="s">
        <v>8322</v>
      </c>
      <c r="R1175" t="s">
        <v>8323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1173</v>
      </c>
      <c r="C1176" s="3" t="s">
        <v>5281</v>
      </c>
      <c r="D1176" s="5">
        <v>15000</v>
      </c>
      <c r="E1176" s="7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90"/>
        <v>6</v>
      </c>
      <c r="P1176">
        <f t="shared" si="91"/>
        <v>46.63</v>
      </c>
      <c r="Q1176" s="11" t="s">
        <v>8322</v>
      </c>
      <c r="R1176" t="s">
        <v>8323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1174</v>
      </c>
      <c r="C1177" s="3" t="s">
        <v>5282</v>
      </c>
      <c r="D1177" s="5">
        <v>20000</v>
      </c>
      <c r="E1177" s="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90"/>
        <v>3</v>
      </c>
      <c r="P1177">
        <f t="shared" si="91"/>
        <v>65</v>
      </c>
      <c r="Q1177" s="11" t="s">
        <v>8322</v>
      </c>
      <c r="R1177" t="s">
        <v>8323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1175</v>
      </c>
      <c r="C1178" s="3" t="s">
        <v>5283</v>
      </c>
      <c r="D1178" s="5">
        <v>175000</v>
      </c>
      <c r="E1178" s="7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90"/>
        <v>0</v>
      </c>
      <c r="P1178">
        <f t="shared" si="91"/>
        <v>10</v>
      </c>
      <c r="Q1178" s="11" t="s">
        <v>8322</v>
      </c>
      <c r="R1178" t="s">
        <v>8323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1176</v>
      </c>
      <c r="C1179" s="3" t="s">
        <v>5284</v>
      </c>
      <c r="D1179" s="5">
        <v>6000</v>
      </c>
      <c r="E1179" s="7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90"/>
        <v>0</v>
      </c>
      <c r="P1179">
        <f t="shared" si="91"/>
        <v>0</v>
      </c>
      <c r="Q1179" s="11" t="s">
        <v>8322</v>
      </c>
      <c r="R1179" t="s">
        <v>8323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1177</v>
      </c>
      <c r="C1180" s="3" t="s">
        <v>5285</v>
      </c>
      <c r="D1180" s="5">
        <v>75000</v>
      </c>
      <c r="E1180" s="7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90"/>
        <v>0</v>
      </c>
      <c r="P1180">
        <f t="shared" si="91"/>
        <v>5</v>
      </c>
      <c r="Q1180" s="11" t="s">
        <v>8322</v>
      </c>
      <c r="R1180" t="s">
        <v>8323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1178</v>
      </c>
      <c r="C1181" s="3" t="s">
        <v>5286</v>
      </c>
      <c r="D1181" s="5">
        <v>60000</v>
      </c>
      <c r="E1181" s="7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90"/>
        <v>5</v>
      </c>
      <c r="P1181">
        <f t="shared" si="91"/>
        <v>640</v>
      </c>
      <c r="Q1181" s="11" t="s">
        <v>8322</v>
      </c>
      <c r="R1181" t="s">
        <v>8323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1179</v>
      </c>
      <c r="C1182" s="3" t="s">
        <v>5287</v>
      </c>
      <c r="D1182" s="5">
        <v>50000</v>
      </c>
      <c r="E1182" s="7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90"/>
        <v>12</v>
      </c>
      <c r="P1182">
        <f t="shared" si="91"/>
        <v>69.12</v>
      </c>
      <c r="Q1182" s="11" t="s">
        <v>8322</v>
      </c>
      <c r="R1182" t="s">
        <v>8323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1180</v>
      </c>
      <c r="C1183" s="3" t="s">
        <v>5288</v>
      </c>
      <c r="D1183" s="5">
        <v>50000</v>
      </c>
      <c r="E1183" s="7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90"/>
        <v>0</v>
      </c>
      <c r="P1183">
        <f t="shared" si="91"/>
        <v>1.33</v>
      </c>
      <c r="Q1183" s="11" t="s">
        <v>8322</v>
      </c>
      <c r="R1183" t="s">
        <v>8323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1181</v>
      </c>
      <c r="C1184" s="3" t="s">
        <v>5289</v>
      </c>
      <c r="D1184" s="5">
        <v>1000</v>
      </c>
      <c r="E1184" s="7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90"/>
        <v>4</v>
      </c>
      <c r="P1184">
        <f t="shared" si="91"/>
        <v>10.5</v>
      </c>
      <c r="Q1184" s="11" t="s">
        <v>8322</v>
      </c>
      <c r="R1184" t="s">
        <v>8323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1182</v>
      </c>
      <c r="C1185" s="3" t="s">
        <v>5290</v>
      </c>
      <c r="D1185" s="5">
        <v>2500</v>
      </c>
      <c r="E1185" s="7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90"/>
        <v>4</v>
      </c>
      <c r="P1185">
        <f t="shared" si="91"/>
        <v>33.33</v>
      </c>
      <c r="Q1185" s="11" t="s">
        <v>8322</v>
      </c>
      <c r="R1185" t="s">
        <v>8323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1183</v>
      </c>
      <c r="C1186" s="3" t="s">
        <v>5291</v>
      </c>
      <c r="D1186" s="5">
        <v>22000</v>
      </c>
      <c r="E1186" s="7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90"/>
        <v>105</v>
      </c>
      <c r="P1186">
        <f t="shared" si="91"/>
        <v>61.56</v>
      </c>
      <c r="Q1186" s="11" t="s">
        <v>8324</v>
      </c>
      <c r="R1186" t="s">
        <v>8325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1184</v>
      </c>
      <c r="C1187" s="3" t="s">
        <v>5292</v>
      </c>
      <c r="D1187" s="5">
        <v>12500</v>
      </c>
      <c r="E1187" s="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90"/>
        <v>105</v>
      </c>
      <c r="P1187">
        <f t="shared" si="91"/>
        <v>118.74</v>
      </c>
      <c r="Q1187" s="11" t="s">
        <v>8324</v>
      </c>
      <c r="R1187" t="s">
        <v>8325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1185</v>
      </c>
      <c r="C1188" s="3" t="s">
        <v>5293</v>
      </c>
      <c r="D1188" s="5">
        <v>7500</v>
      </c>
      <c r="E1188" s="7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90"/>
        <v>107</v>
      </c>
      <c r="P1188">
        <f t="shared" si="91"/>
        <v>65.08</v>
      </c>
      <c r="Q1188" s="11" t="s">
        <v>8324</v>
      </c>
      <c r="R1188" t="s">
        <v>8325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1186</v>
      </c>
      <c r="C1189" s="3" t="s">
        <v>5294</v>
      </c>
      <c r="D1189" s="5">
        <v>8750</v>
      </c>
      <c r="E1189" s="7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90"/>
        <v>104</v>
      </c>
      <c r="P1189">
        <f t="shared" si="91"/>
        <v>130.16</v>
      </c>
      <c r="Q1189" s="11" t="s">
        <v>8324</v>
      </c>
      <c r="R1189" t="s">
        <v>8325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1187</v>
      </c>
      <c r="C1190" s="3" t="s">
        <v>5295</v>
      </c>
      <c r="D1190" s="5">
        <v>2000</v>
      </c>
      <c r="E1190" s="7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90"/>
        <v>161</v>
      </c>
      <c r="P1190">
        <f t="shared" si="91"/>
        <v>37.78</v>
      </c>
      <c r="Q1190" s="11" t="s">
        <v>8324</v>
      </c>
      <c r="R1190" t="s">
        <v>8325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1188</v>
      </c>
      <c r="C1191" s="3" t="s">
        <v>5296</v>
      </c>
      <c r="D1191" s="5">
        <v>9000</v>
      </c>
      <c r="E1191" s="7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90"/>
        <v>108</v>
      </c>
      <c r="P1191">
        <f t="shared" si="91"/>
        <v>112.79</v>
      </c>
      <c r="Q1191" s="11" t="s">
        <v>8324</v>
      </c>
      <c r="R1191" t="s">
        <v>8325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1189</v>
      </c>
      <c r="C1192" s="3" t="s">
        <v>5297</v>
      </c>
      <c r="D1192" s="5">
        <v>500</v>
      </c>
      <c r="E1192" s="7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90"/>
        <v>135</v>
      </c>
      <c r="P1192">
        <f t="shared" si="91"/>
        <v>51.92</v>
      </c>
      <c r="Q1192" s="11" t="s">
        <v>8324</v>
      </c>
      <c r="R1192" t="s">
        <v>8325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1190</v>
      </c>
      <c r="C1193" s="3" t="s">
        <v>5298</v>
      </c>
      <c r="D1193" s="5">
        <v>2700</v>
      </c>
      <c r="E1193" s="7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90"/>
        <v>109</v>
      </c>
      <c r="P1193">
        <f t="shared" si="91"/>
        <v>89.24</v>
      </c>
      <c r="Q1193" s="11" t="s">
        <v>8324</v>
      </c>
      <c r="R1193" t="s">
        <v>8325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1191</v>
      </c>
      <c r="C1194" s="3" t="s">
        <v>5299</v>
      </c>
      <c r="D1194" s="5">
        <v>100</v>
      </c>
      <c r="E1194" s="7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90"/>
        <v>290</v>
      </c>
      <c r="P1194">
        <f t="shared" si="91"/>
        <v>19.329999999999998</v>
      </c>
      <c r="Q1194" s="11" t="s">
        <v>8324</v>
      </c>
      <c r="R1194" t="s">
        <v>8325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1192</v>
      </c>
      <c r="C1195" s="3" t="s">
        <v>5300</v>
      </c>
      <c r="D1195" s="5">
        <v>21000</v>
      </c>
      <c r="E1195" s="7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90"/>
        <v>104</v>
      </c>
      <c r="P1195">
        <f t="shared" si="91"/>
        <v>79.97</v>
      </c>
      <c r="Q1195" s="11" t="s">
        <v>8324</v>
      </c>
      <c r="R1195" t="s">
        <v>8325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1193</v>
      </c>
      <c r="C1196" s="3" t="s">
        <v>5301</v>
      </c>
      <c r="D1196" s="5">
        <v>12500</v>
      </c>
      <c r="E1196" s="7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90"/>
        <v>322</v>
      </c>
      <c r="P1196">
        <f t="shared" si="91"/>
        <v>56.41</v>
      </c>
      <c r="Q1196" s="11" t="s">
        <v>8324</v>
      </c>
      <c r="R1196" t="s">
        <v>8325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1194</v>
      </c>
      <c r="C1197" s="3" t="s">
        <v>5302</v>
      </c>
      <c r="D1197" s="5">
        <v>10000</v>
      </c>
      <c r="E1197" s="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90"/>
        <v>135</v>
      </c>
      <c r="P1197">
        <f t="shared" si="91"/>
        <v>79.41</v>
      </c>
      <c r="Q1197" s="11" t="s">
        <v>8324</v>
      </c>
      <c r="R1197" t="s">
        <v>8325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1195</v>
      </c>
      <c r="C1198" s="3" t="s">
        <v>5303</v>
      </c>
      <c r="D1198" s="5">
        <v>14500</v>
      </c>
      <c r="E1198" s="7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90"/>
        <v>270</v>
      </c>
      <c r="P1198">
        <f t="shared" si="91"/>
        <v>76.44</v>
      </c>
      <c r="Q1198" s="11" t="s">
        <v>8324</v>
      </c>
      <c r="R1198" t="s">
        <v>8325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1196</v>
      </c>
      <c r="C1199" s="3" t="s">
        <v>5304</v>
      </c>
      <c r="D1199" s="5">
        <v>15000</v>
      </c>
      <c r="E1199" s="7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90"/>
        <v>253</v>
      </c>
      <c r="P1199">
        <f t="shared" si="91"/>
        <v>121</v>
      </c>
      <c r="Q1199" s="11" t="s">
        <v>8324</v>
      </c>
      <c r="R1199" t="s">
        <v>8325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1197</v>
      </c>
      <c r="C1200" s="3" t="s">
        <v>5305</v>
      </c>
      <c r="D1200" s="5">
        <v>3500</v>
      </c>
      <c r="E1200" s="7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90"/>
        <v>261</v>
      </c>
      <c r="P1200">
        <f t="shared" si="91"/>
        <v>54.62</v>
      </c>
      <c r="Q1200" s="11" t="s">
        <v>8324</v>
      </c>
      <c r="R1200" t="s">
        <v>8325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1198</v>
      </c>
      <c r="C1201" s="3" t="s">
        <v>5306</v>
      </c>
      <c r="D1201" s="5">
        <v>2658</v>
      </c>
      <c r="E1201" s="7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90"/>
        <v>101</v>
      </c>
      <c r="P1201">
        <f t="shared" si="91"/>
        <v>299.22000000000003</v>
      </c>
      <c r="Q1201" s="11" t="s">
        <v>8324</v>
      </c>
      <c r="R1201" t="s">
        <v>8325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1199</v>
      </c>
      <c r="C1202" s="3" t="s">
        <v>5307</v>
      </c>
      <c r="D1202" s="5">
        <v>4800</v>
      </c>
      <c r="E1202" s="7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90"/>
        <v>126</v>
      </c>
      <c r="P1202">
        <f t="shared" si="91"/>
        <v>58.53</v>
      </c>
      <c r="Q1202" s="11" t="s">
        <v>8324</v>
      </c>
      <c r="R1202" t="s">
        <v>8325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1200</v>
      </c>
      <c r="C1203" s="3" t="s">
        <v>5308</v>
      </c>
      <c r="D1203" s="5">
        <v>6000</v>
      </c>
      <c r="E1203" s="7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90"/>
        <v>102</v>
      </c>
      <c r="P1203">
        <f t="shared" si="91"/>
        <v>55.37</v>
      </c>
      <c r="Q1203" s="11" t="s">
        <v>8324</v>
      </c>
      <c r="R1203" t="s">
        <v>8325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1201</v>
      </c>
      <c r="C1204" s="3" t="s">
        <v>5309</v>
      </c>
      <c r="D1204" s="5">
        <v>25000</v>
      </c>
      <c r="E1204" s="7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90"/>
        <v>199</v>
      </c>
      <c r="P1204">
        <f t="shared" si="91"/>
        <v>183.8</v>
      </c>
      <c r="Q1204" s="11" t="s">
        <v>8324</v>
      </c>
      <c r="R1204" t="s">
        <v>8325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1202</v>
      </c>
      <c r="C1205" s="3" t="s">
        <v>5310</v>
      </c>
      <c r="D1205" s="5">
        <v>16300</v>
      </c>
      <c r="E1205" s="7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90"/>
        <v>102</v>
      </c>
      <c r="P1205">
        <f t="shared" si="91"/>
        <v>165.35</v>
      </c>
      <c r="Q1205" s="11" t="s">
        <v>8324</v>
      </c>
      <c r="R1205" t="s">
        <v>8325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1203</v>
      </c>
      <c r="C1206" s="3" t="s">
        <v>5311</v>
      </c>
      <c r="D1206" s="5">
        <v>13000</v>
      </c>
      <c r="E1206" s="7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90"/>
        <v>103</v>
      </c>
      <c r="P1206">
        <f t="shared" si="91"/>
        <v>234.79</v>
      </c>
      <c r="Q1206" s="11" t="s">
        <v>8324</v>
      </c>
      <c r="R1206" t="s">
        <v>8325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1204</v>
      </c>
      <c r="C1207" s="3" t="s">
        <v>5312</v>
      </c>
      <c r="D1207" s="5">
        <v>13000</v>
      </c>
      <c r="E1207" s="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90"/>
        <v>101</v>
      </c>
      <c r="P1207">
        <f t="shared" si="91"/>
        <v>211.48</v>
      </c>
      <c r="Q1207" s="11" t="s">
        <v>8324</v>
      </c>
      <c r="R1207" t="s">
        <v>8325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1205</v>
      </c>
      <c r="C1208" s="3" t="s">
        <v>5313</v>
      </c>
      <c r="D1208" s="5">
        <v>900</v>
      </c>
      <c r="E1208" s="7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90"/>
        <v>115</v>
      </c>
      <c r="P1208">
        <f t="shared" si="91"/>
        <v>32.340000000000003</v>
      </c>
      <c r="Q1208" s="11" t="s">
        <v>8324</v>
      </c>
      <c r="R1208" t="s">
        <v>8325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1206</v>
      </c>
      <c r="C1209" s="3" t="s">
        <v>5314</v>
      </c>
      <c r="D1209" s="5">
        <v>16700</v>
      </c>
      <c r="E1209" s="7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90"/>
        <v>104</v>
      </c>
      <c r="P1209">
        <f t="shared" si="91"/>
        <v>123.38</v>
      </c>
      <c r="Q1209" s="11" t="s">
        <v>8324</v>
      </c>
      <c r="R1209" t="s">
        <v>8325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1207</v>
      </c>
      <c r="C1210" s="3" t="s">
        <v>5315</v>
      </c>
      <c r="D1210" s="5">
        <v>10000</v>
      </c>
      <c r="E1210" s="7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90"/>
        <v>155</v>
      </c>
      <c r="P1210">
        <f t="shared" si="91"/>
        <v>207.07</v>
      </c>
      <c r="Q1210" s="11" t="s">
        <v>8324</v>
      </c>
      <c r="R1210" t="s">
        <v>8325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1208</v>
      </c>
      <c r="C1211" s="3" t="s">
        <v>5316</v>
      </c>
      <c r="D1211" s="5">
        <v>6000</v>
      </c>
      <c r="E1211" s="7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90"/>
        <v>106</v>
      </c>
      <c r="P1211">
        <f t="shared" si="91"/>
        <v>138.26</v>
      </c>
      <c r="Q1211" s="11" t="s">
        <v>8324</v>
      </c>
      <c r="R1211" t="s">
        <v>8325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1209</v>
      </c>
      <c r="C1212" s="3" t="s">
        <v>5317</v>
      </c>
      <c r="D1212" s="5">
        <v>20000</v>
      </c>
      <c r="E1212" s="7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90"/>
        <v>254</v>
      </c>
      <c r="P1212">
        <f t="shared" si="91"/>
        <v>493.82</v>
      </c>
      <c r="Q1212" s="11" t="s">
        <v>8324</v>
      </c>
      <c r="R1212" t="s">
        <v>8325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1210</v>
      </c>
      <c r="C1213" s="3" t="s">
        <v>5318</v>
      </c>
      <c r="D1213" s="5">
        <v>1000</v>
      </c>
      <c r="E1213" s="7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90"/>
        <v>101</v>
      </c>
      <c r="P1213">
        <f t="shared" si="91"/>
        <v>168.5</v>
      </c>
      <c r="Q1213" s="11" t="s">
        <v>8324</v>
      </c>
      <c r="R1213" t="s">
        <v>8325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1211</v>
      </c>
      <c r="C1214" s="3" t="s">
        <v>5319</v>
      </c>
      <c r="D1214" s="5">
        <v>2500</v>
      </c>
      <c r="E1214" s="7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90"/>
        <v>129</v>
      </c>
      <c r="P1214">
        <f t="shared" si="91"/>
        <v>38.869999999999997</v>
      </c>
      <c r="Q1214" s="11" t="s">
        <v>8324</v>
      </c>
      <c r="R1214" t="s">
        <v>8325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1212</v>
      </c>
      <c r="C1215" s="3" t="s">
        <v>5320</v>
      </c>
      <c r="D1215" s="5">
        <v>6500</v>
      </c>
      <c r="E1215" s="7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90"/>
        <v>102</v>
      </c>
      <c r="P1215">
        <f t="shared" si="91"/>
        <v>61.53</v>
      </c>
      <c r="Q1215" s="11" t="s">
        <v>8324</v>
      </c>
      <c r="R1215" t="s">
        <v>8325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1213</v>
      </c>
      <c r="C1216" s="3" t="s">
        <v>5321</v>
      </c>
      <c r="D1216" s="5">
        <v>2000</v>
      </c>
      <c r="E1216" s="7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90"/>
        <v>132</v>
      </c>
      <c r="P1216">
        <f t="shared" si="91"/>
        <v>105.44</v>
      </c>
      <c r="Q1216" s="11" t="s">
        <v>8324</v>
      </c>
      <c r="R1216" t="s">
        <v>8325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1214</v>
      </c>
      <c r="C1217" s="3" t="s">
        <v>5322</v>
      </c>
      <c r="D1217" s="5">
        <v>5000</v>
      </c>
      <c r="E1217" s="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90"/>
        <v>786</v>
      </c>
      <c r="P1217">
        <f t="shared" si="91"/>
        <v>71.59</v>
      </c>
      <c r="Q1217" s="11" t="s">
        <v>8324</v>
      </c>
      <c r="R1217" t="s">
        <v>8325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1215</v>
      </c>
      <c r="C1218" s="3" t="s">
        <v>5323</v>
      </c>
      <c r="D1218" s="5">
        <v>14000</v>
      </c>
      <c r="E1218" s="7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8324</v>
      </c>
      <c r="R1218" t="s">
        <v>8325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9" t="s">
        <v>1216</v>
      </c>
      <c r="C1219" s="3" t="s">
        <v>5324</v>
      </c>
      <c r="D1219" s="5">
        <v>26500</v>
      </c>
      <c r="E1219" s="7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si="95"/>
        <v>103</v>
      </c>
      <c r="P1219">
        <f t="shared" si="96"/>
        <v>148.57</v>
      </c>
      <c r="Q1219" s="11" t="s">
        <v>8324</v>
      </c>
      <c r="R1219" t="s">
        <v>8325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9" t="s">
        <v>1217</v>
      </c>
      <c r="C1220" s="3" t="s">
        <v>5325</v>
      </c>
      <c r="D1220" s="5">
        <v>9000</v>
      </c>
      <c r="E1220" s="7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95"/>
        <v>172</v>
      </c>
      <c r="P1220">
        <f t="shared" si="96"/>
        <v>174.21</v>
      </c>
      <c r="Q1220" s="11" t="s">
        <v>8324</v>
      </c>
      <c r="R1220" t="s">
        <v>8325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1218</v>
      </c>
      <c r="C1221" s="3" t="s">
        <v>5326</v>
      </c>
      <c r="D1221" s="5">
        <v>16350</v>
      </c>
      <c r="E1221" s="7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95"/>
        <v>159</v>
      </c>
      <c r="P1221">
        <f t="shared" si="96"/>
        <v>102.86</v>
      </c>
      <c r="Q1221" s="11" t="s">
        <v>8324</v>
      </c>
      <c r="R1221" t="s">
        <v>8325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1219</v>
      </c>
      <c r="C1222" s="3" t="s">
        <v>5327</v>
      </c>
      <c r="D1222" s="5">
        <v>15000</v>
      </c>
      <c r="E1222" s="7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95"/>
        <v>104</v>
      </c>
      <c r="P1222">
        <f t="shared" si="96"/>
        <v>111.18</v>
      </c>
      <c r="Q1222" s="11" t="s">
        <v>8324</v>
      </c>
      <c r="R1222" t="s">
        <v>8325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1220</v>
      </c>
      <c r="C1223" s="3" t="s">
        <v>5328</v>
      </c>
      <c r="D1223" s="5">
        <v>2200</v>
      </c>
      <c r="E1223" s="7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95"/>
        <v>111</v>
      </c>
      <c r="P1223">
        <f t="shared" si="96"/>
        <v>23.8</v>
      </c>
      <c r="Q1223" s="11" t="s">
        <v>8324</v>
      </c>
      <c r="R1223" t="s">
        <v>8325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1221</v>
      </c>
      <c r="C1224" s="3" t="s">
        <v>5329</v>
      </c>
      <c r="D1224" s="5">
        <v>4000</v>
      </c>
      <c r="E1224" s="7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95"/>
        <v>280</v>
      </c>
      <c r="P1224">
        <f t="shared" si="96"/>
        <v>81.27</v>
      </c>
      <c r="Q1224" s="11" t="s">
        <v>8324</v>
      </c>
      <c r="R1224" t="s">
        <v>8325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1222</v>
      </c>
      <c r="C1225" s="3" t="s">
        <v>5330</v>
      </c>
      <c r="D1225" s="5">
        <v>19800</v>
      </c>
      <c r="E1225" s="7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95"/>
        <v>112</v>
      </c>
      <c r="P1225">
        <f t="shared" si="96"/>
        <v>116.21</v>
      </c>
      <c r="Q1225" s="11" t="s">
        <v>8324</v>
      </c>
      <c r="R1225" t="s">
        <v>8325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1223</v>
      </c>
      <c r="C1226" s="3" t="s">
        <v>5331</v>
      </c>
      <c r="D1226" s="5">
        <v>15000</v>
      </c>
      <c r="E1226" s="7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95"/>
        <v>7</v>
      </c>
      <c r="P1226">
        <f t="shared" si="96"/>
        <v>58.89</v>
      </c>
      <c r="Q1226" s="11" t="s">
        <v>8311</v>
      </c>
      <c r="R1226" t="s">
        <v>8326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1224</v>
      </c>
      <c r="C1227" s="3" t="s">
        <v>5332</v>
      </c>
      <c r="D1227" s="5">
        <v>3000</v>
      </c>
      <c r="E1227" s="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95"/>
        <v>4</v>
      </c>
      <c r="P1227">
        <f t="shared" si="96"/>
        <v>44</v>
      </c>
      <c r="Q1227" s="11" t="s">
        <v>8311</v>
      </c>
      <c r="R1227" t="s">
        <v>8326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1225</v>
      </c>
      <c r="C1228" s="3" t="s">
        <v>5333</v>
      </c>
      <c r="D1228" s="5">
        <v>50000</v>
      </c>
      <c r="E1228" s="7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95"/>
        <v>4</v>
      </c>
      <c r="P1228">
        <f t="shared" si="96"/>
        <v>48.43</v>
      </c>
      <c r="Q1228" s="11" t="s">
        <v>8311</v>
      </c>
      <c r="R1228" t="s">
        <v>8326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1226</v>
      </c>
      <c r="C1229" s="3" t="s">
        <v>5334</v>
      </c>
      <c r="D1229" s="5">
        <v>2000</v>
      </c>
      <c r="E1229" s="7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95"/>
        <v>0</v>
      </c>
      <c r="P1229">
        <f t="shared" si="96"/>
        <v>0</v>
      </c>
      <c r="Q1229" s="11" t="s">
        <v>8311</v>
      </c>
      <c r="R1229" t="s">
        <v>8326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1227</v>
      </c>
      <c r="C1230" s="3" t="s">
        <v>5335</v>
      </c>
      <c r="D1230" s="5">
        <v>5000</v>
      </c>
      <c r="E1230" s="7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95"/>
        <v>29</v>
      </c>
      <c r="P1230">
        <f t="shared" si="96"/>
        <v>61.04</v>
      </c>
      <c r="Q1230" s="11" t="s">
        <v>8311</v>
      </c>
      <c r="R1230" t="s">
        <v>8326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1228</v>
      </c>
      <c r="C1231" s="3" t="s">
        <v>5336</v>
      </c>
      <c r="D1231" s="5">
        <v>2750</v>
      </c>
      <c r="E1231" s="7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95"/>
        <v>1</v>
      </c>
      <c r="P1231">
        <f t="shared" si="96"/>
        <v>25</v>
      </c>
      <c r="Q1231" s="11" t="s">
        <v>8311</v>
      </c>
      <c r="R1231" t="s">
        <v>8326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1229</v>
      </c>
      <c r="C1232" s="3" t="s">
        <v>5337</v>
      </c>
      <c r="D1232" s="5">
        <v>500000</v>
      </c>
      <c r="E1232" s="7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95"/>
        <v>0</v>
      </c>
      <c r="P1232">
        <f t="shared" si="96"/>
        <v>0</v>
      </c>
      <c r="Q1232" s="11" t="s">
        <v>8311</v>
      </c>
      <c r="R1232" t="s">
        <v>8326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1230</v>
      </c>
      <c r="C1233" s="3" t="s">
        <v>5338</v>
      </c>
      <c r="D1233" s="5">
        <v>5000</v>
      </c>
      <c r="E1233" s="7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95"/>
        <v>0</v>
      </c>
      <c r="P1233">
        <f t="shared" si="96"/>
        <v>0</v>
      </c>
      <c r="Q1233" s="11" t="s">
        <v>8311</v>
      </c>
      <c r="R1233" t="s">
        <v>8326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1231</v>
      </c>
      <c r="C1234" s="3" t="s">
        <v>5339</v>
      </c>
      <c r="D1234" s="5">
        <v>5000</v>
      </c>
      <c r="E1234" s="7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95"/>
        <v>1</v>
      </c>
      <c r="P1234">
        <f t="shared" si="96"/>
        <v>40</v>
      </c>
      <c r="Q1234" s="11" t="s">
        <v>8311</v>
      </c>
      <c r="R1234" t="s">
        <v>8326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1232</v>
      </c>
      <c r="C1235" s="3" t="s">
        <v>5340</v>
      </c>
      <c r="D1235" s="5">
        <v>1000</v>
      </c>
      <c r="E1235" s="7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95"/>
        <v>12</v>
      </c>
      <c r="P1235">
        <f t="shared" si="96"/>
        <v>19.329999999999998</v>
      </c>
      <c r="Q1235" s="11" t="s">
        <v>8311</v>
      </c>
      <c r="R1235" t="s">
        <v>8326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1233</v>
      </c>
      <c r="C1236" s="3" t="s">
        <v>5341</v>
      </c>
      <c r="D1236" s="5">
        <v>50000</v>
      </c>
      <c r="E1236" s="7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95"/>
        <v>0</v>
      </c>
      <c r="P1236">
        <f t="shared" si="96"/>
        <v>0</v>
      </c>
      <c r="Q1236" s="11" t="s">
        <v>8311</v>
      </c>
      <c r="R1236" t="s">
        <v>8326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1234</v>
      </c>
      <c r="C1237" s="3" t="s">
        <v>5342</v>
      </c>
      <c r="D1237" s="5">
        <v>7534</v>
      </c>
      <c r="E1237" s="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95"/>
        <v>3</v>
      </c>
      <c r="P1237">
        <f t="shared" si="96"/>
        <v>35</v>
      </c>
      <c r="Q1237" s="11" t="s">
        <v>8311</v>
      </c>
      <c r="R1237" t="s">
        <v>8326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1235</v>
      </c>
      <c r="C1238" s="3" t="s">
        <v>5343</v>
      </c>
      <c r="D1238" s="5">
        <v>2500</v>
      </c>
      <c r="E1238" s="7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95"/>
        <v>0</v>
      </c>
      <c r="P1238">
        <f t="shared" si="96"/>
        <v>0</v>
      </c>
      <c r="Q1238" s="11" t="s">
        <v>8311</v>
      </c>
      <c r="R1238" t="s">
        <v>8326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1236</v>
      </c>
      <c r="C1239" s="3" t="s">
        <v>5344</v>
      </c>
      <c r="D1239" s="5">
        <v>25000</v>
      </c>
      <c r="E1239" s="7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95"/>
        <v>0</v>
      </c>
      <c r="P1239">
        <f t="shared" si="96"/>
        <v>0</v>
      </c>
      <c r="Q1239" s="11" t="s">
        <v>8311</v>
      </c>
      <c r="R1239" t="s">
        <v>8326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1237</v>
      </c>
      <c r="C1240" s="3" t="s">
        <v>5345</v>
      </c>
      <c r="D1240" s="5">
        <v>1000</v>
      </c>
      <c r="E1240" s="7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95"/>
        <v>18</v>
      </c>
      <c r="P1240">
        <f t="shared" si="96"/>
        <v>59.33</v>
      </c>
      <c r="Q1240" s="11" t="s">
        <v>8311</v>
      </c>
      <c r="R1240" t="s">
        <v>8326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1238</v>
      </c>
      <c r="C1241" s="3" t="s">
        <v>5346</v>
      </c>
      <c r="D1241" s="5">
        <v>2500</v>
      </c>
      <c r="E1241" s="7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95"/>
        <v>0</v>
      </c>
      <c r="P1241">
        <f t="shared" si="96"/>
        <v>0</v>
      </c>
      <c r="Q1241" s="11" t="s">
        <v>8311</v>
      </c>
      <c r="R1241" t="s">
        <v>8326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1239</v>
      </c>
      <c r="C1242" s="3" t="s">
        <v>5347</v>
      </c>
      <c r="D1242" s="5">
        <v>8000</v>
      </c>
      <c r="E1242" s="7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95"/>
        <v>3</v>
      </c>
      <c r="P1242">
        <f t="shared" si="96"/>
        <v>30.13</v>
      </c>
      <c r="Q1242" s="11" t="s">
        <v>8311</v>
      </c>
      <c r="R1242" t="s">
        <v>8326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1240</v>
      </c>
      <c r="C1243" s="3" t="s">
        <v>5348</v>
      </c>
      <c r="D1243" s="5">
        <v>5000</v>
      </c>
      <c r="E1243" s="7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95"/>
        <v>51</v>
      </c>
      <c r="P1243">
        <f t="shared" si="96"/>
        <v>74.62</v>
      </c>
      <c r="Q1243" s="11" t="s">
        <v>8311</v>
      </c>
      <c r="R1243" t="s">
        <v>8326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1241</v>
      </c>
      <c r="C1244" s="3" t="s">
        <v>5349</v>
      </c>
      <c r="D1244" s="5">
        <v>911</v>
      </c>
      <c r="E1244" s="7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95"/>
        <v>1</v>
      </c>
      <c r="P1244">
        <f t="shared" si="96"/>
        <v>5</v>
      </c>
      <c r="Q1244" s="11" t="s">
        <v>8311</v>
      </c>
      <c r="R1244" t="s">
        <v>8326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1242</v>
      </c>
      <c r="C1245" s="3" t="s">
        <v>5350</v>
      </c>
      <c r="D1245" s="5">
        <v>12000</v>
      </c>
      <c r="E1245" s="7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95"/>
        <v>14</v>
      </c>
      <c r="P1245">
        <f t="shared" si="96"/>
        <v>44.5</v>
      </c>
      <c r="Q1245" s="11" t="s">
        <v>8311</v>
      </c>
      <c r="R1245" t="s">
        <v>8326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1243</v>
      </c>
      <c r="C1246" s="3" t="s">
        <v>5351</v>
      </c>
      <c r="D1246" s="5">
        <v>2000</v>
      </c>
      <c r="E1246" s="7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95"/>
        <v>104</v>
      </c>
      <c r="P1246">
        <f t="shared" si="96"/>
        <v>46.13</v>
      </c>
      <c r="Q1246" s="11" t="s">
        <v>8311</v>
      </c>
      <c r="R1246" t="s">
        <v>8312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1244</v>
      </c>
      <c r="C1247" s="3" t="s">
        <v>5352</v>
      </c>
      <c r="D1247" s="5">
        <v>2000</v>
      </c>
      <c r="E1247" s="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95"/>
        <v>120</v>
      </c>
      <c r="P1247">
        <f t="shared" si="96"/>
        <v>141.47</v>
      </c>
      <c r="Q1247" s="11" t="s">
        <v>8311</v>
      </c>
      <c r="R1247" t="s">
        <v>8312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1245</v>
      </c>
      <c r="C1248" s="3" t="s">
        <v>5353</v>
      </c>
      <c r="D1248" s="5">
        <v>2000</v>
      </c>
      <c r="E1248" s="7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95"/>
        <v>117</v>
      </c>
      <c r="P1248">
        <f t="shared" si="96"/>
        <v>75.48</v>
      </c>
      <c r="Q1248" s="11" t="s">
        <v>8311</v>
      </c>
      <c r="R1248" t="s">
        <v>8312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1246</v>
      </c>
      <c r="C1249" s="3" t="s">
        <v>5354</v>
      </c>
      <c r="D1249" s="5">
        <v>3500</v>
      </c>
      <c r="E1249" s="7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95"/>
        <v>122</v>
      </c>
      <c r="P1249">
        <f t="shared" si="96"/>
        <v>85.5</v>
      </c>
      <c r="Q1249" s="11" t="s">
        <v>8311</v>
      </c>
      <c r="R1249" t="s">
        <v>8312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1247</v>
      </c>
      <c r="C1250" s="3" t="s">
        <v>5355</v>
      </c>
      <c r="D1250" s="5">
        <v>2500</v>
      </c>
      <c r="E1250" s="7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95"/>
        <v>152</v>
      </c>
      <c r="P1250">
        <f t="shared" si="96"/>
        <v>64.25</v>
      </c>
      <c r="Q1250" s="11" t="s">
        <v>8311</v>
      </c>
      <c r="R1250" t="s">
        <v>8312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1248</v>
      </c>
      <c r="C1251" s="3" t="s">
        <v>5356</v>
      </c>
      <c r="D1251" s="5">
        <v>5000</v>
      </c>
      <c r="E1251" s="7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95"/>
        <v>104</v>
      </c>
      <c r="P1251">
        <f t="shared" si="96"/>
        <v>64.47</v>
      </c>
      <c r="Q1251" s="11" t="s">
        <v>8311</v>
      </c>
      <c r="R1251" t="s">
        <v>8312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1249</v>
      </c>
      <c r="C1252" s="3" t="s">
        <v>5357</v>
      </c>
      <c r="D1252" s="5">
        <v>30000</v>
      </c>
      <c r="E1252" s="7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95"/>
        <v>200</v>
      </c>
      <c r="P1252">
        <f t="shared" si="96"/>
        <v>118.2</v>
      </c>
      <c r="Q1252" s="11" t="s">
        <v>8311</v>
      </c>
      <c r="R1252" t="s">
        <v>8312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1250</v>
      </c>
      <c r="C1253" s="3" t="s">
        <v>5358</v>
      </c>
      <c r="D1253" s="5">
        <v>6000</v>
      </c>
      <c r="E1253" s="7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95"/>
        <v>102</v>
      </c>
      <c r="P1253">
        <f t="shared" si="96"/>
        <v>82.54</v>
      </c>
      <c r="Q1253" s="11" t="s">
        <v>8311</v>
      </c>
      <c r="R1253" t="s">
        <v>8312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1251</v>
      </c>
      <c r="C1254" s="3" t="s">
        <v>5359</v>
      </c>
      <c r="D1254" s="5">
        <v>3500</v>
      </c>
      <c r="E1254" s="7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95"/>
        <v>138</v>
      </c>
      <c r="P1254">
        <f t="shared" si="96"/>
        <v>34.17</v>
      </c>
      <c r="Q1254" s="11" t="s">
        <v>8311</v>
      </c>
      <c r="R1254" t="s">
        <v>8312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1252</v>
      </c>
      <c r="C1255" s="3" t="s">
        <v>5360</v>
      </c>
      <c r="D1255" s="5">
        <v>10</v>
      </c>
      <c r="E1255" s="7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95"/>
        <v>303833</v>
      </c>
      <c r="P1255">
        <f t="shared" si="96"/>
        <v>42.73</v>
      </c>
      <c r="Q1255" s="11" t="s">
        <v>8311</v>
      </c>
      <c r="R1255" t="s">
        <v>8312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1253</v>
      </c>
      <c r="C1256" s="3" t="s">
        <v>5361</v>
      </c>
      <c r="D1256" s="5">
        <v>6700</v>
      </c>
      <c r="E1256" s="7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95"/>
        <v>199</v>
      </c>
      <c r="P1256">
        <f t="shared" si="96"/>
        <v>94.49</v>
      </c>
      <c r="Q1256" s="11" t="s">
        <v>8311</v>
      </c>
      <c r="R1256" t="s">
        <v>8312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1254</v>
      </c>
      <c r="C1257" s="3" t="s">
        <v>5362</v>
      </c>
      <c r="D1257" s="5">
        <v>3000</v>
      </c>
      <c r="E1257" s="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95"/>
        <v>202</v>
      </c>
      <c r="P1257">
        <f t="shared" si="96"/>
        <v>55.7</v>
      </c>
      <c r="Q1257" s="11" t="s">
        <v>8311</v>
      </c>
      <c r="R1257" t="s">
        <v>8312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1255</v>
      </c>
      <c r="C1258" s="3" t="s">
        <v>5363</v>
      </c>
      <c r="D1258" s="5">
        <v>30000</v>
      </c>
      <c r="E1258" s="7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95"/>
        <v>118</v>
      </c>
      <c r="P1258">
        <f t="shared" si="96"/>
        <v>98.03</v>
      </c>
      <c r="Q1258" s="11" t="s">
        <v>8311</v>
      </c>
      <c r="R1258" t="s">
        <v>8312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1256</v>
      </c>
      <c r="C1259" s="3" t="s">
        <v>5364</v>
      </c>
      <c r="D1259" s="5">
        <v>5500</v>
      </c>
      <c r="E1259" s="7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95"/>
        <v>295</v>
      </c>
      <c r="P1259">
        <f t="shared" si="96"/>
        <v>92.1</v>
      </c>
      <c r="Q1259" s="11" t="s">
        <v>8311</v>
      </c>
      <c r="R1259" t="s">
        <v>8312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1257</v>
      </c>
      <c r="C1260" s="3" t="s">
        <v>5365</v>
      </c>
      <c r="D1260" s="5">
        <v>12000</v>
      </c>
      <c r="E1260" s="7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95"/>
        <v>213</v>
      </c>
      <c r="P1260">
        <f t="shared" si="96"/>
        <v>38.18</v>
      </c>
      <c r="Q1260" s="11" t="s">
        <v>8311</v>
      </c>
      <c r="R1260" t="s">
        <v>8312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1258</v>
      </c>
      <c r="C1261" s="3" t="s">
        <v>5366</v>
      </c>
      <c r="D1261" s="5">
        <v>2500</v>
      </c>
      <c r="E1261" s="7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95"/>
        <v>104</v>
      </c>
      <c r="P1261">
        <f t="shared" si="96"/>
        <v>27.15</v>
      </c>
      <c r="Q1261" s="11" t="s">
        <v>8311</v>
      </c>
      <c r="R1261" t="s">
        <v>8312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1259</v>
      </c>
      <c r="C1262" s="3" t="s">
        <v>5367</v>
      </c>
      <c r="D1262" s="5">
        <v>3300</v>
      </c>
      <c r="E1262" s="7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95"/>
        <v>114</v>
      </c>
      <c r="P1262">
        <f t="shared" si="96"/>
        <v>50.69</v>
      </c>
      <c r="Q1262" s="11" t="s">
        <v>8311</v>
      </c>
      <c r="R1262" t="s">
        <v>8312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1260</v>
      </c>
      <c r="C1263" s="3" t="s">
        <v>5368</v>
      </c>
      <c r="D1263" s="5">
        <v>2000</v>
      </c>
      <c r="E1263" s="7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95"/>
        <v>101</v>
      </c>
      <c r="P1263">
        <f t="shared" si="96"/>
        <v>38.94</v>
      </c>
      <c r="Q1263" s="11" t="s">
        <v>8311</v>
      </c>
      <c r="R1263" t="s">
        <v>8312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1261</v>
      </c>
      <c r="C1264" s="3" t="s">
        <v>5369</v>
      </c>
      <c r="D1264" s="5">
        <v>6500</v>
      </c>
      <c r="E1264" s="7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95"/>
        <v>125</v>
      </c>
      <c r="P1264">
        <f t="shared" si="96"/>
        <v>77.64</v>
      </c>
      <c r="Q1264" s="11" t="s">
        <v>8311</v>
      </c>
      <c r="R1264" t="s">
        <v>8312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1262</v>
      </c>
      <c r="C1265" s="3" t="s">
        <v>5370</v>
      </c>
      <c r="D1265" s="5">
        <v>1500</v>
      </c>
      <c r="E1265" s="7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95"/>
        <v>119</v>
      </c>
      <c r="P1265">
        <f t="shared" si="96"/>
        <v>43.54</v>
      </c>
      <c r="Q1265" s="11" t="s">
        <v>8311</v>
      </c>
      <c r="R1265" t="s">
        <v>8312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1263</v>
      </c>
      <c r="C1266" s="3" t="s">
        <v>5371</v>
      </c>
      <c r="D1266" s="5">
        <v>650</v>
      </c>
      <c r="E1266" s="7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95"/>
        <v>166</v>
      </c>
      <c r="P1266">
        <f t="shared" si="96"/>
        <v>31.82</v>
      </c>
      <c r="Q1266" s="11" t="s">
        <v>8311</v>
      </c>
      <c r="R1266" t="s">
        <v>8312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1264</v>
      </c>
      <c r="C1267" s="3" t="s">
        <v>5372</v>
      </c>
      <c r="D1267" s="5">
        <v>3500</v>
      </c>
      <c r="E1267" s="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95"/>
        <v>119</v>
      </c>
      <c r="P1267">
        <f t="shared" si="96"/>
        <v>63.18</v>
      </c>
      <c r="Q1267" s="11" t="s">
        <v>8311</v>
      </c>
      <c r="R1267" t="s">
        <v>8312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1265</v>
      </c>
      <c r="C1268" s="3" t="s">
        <v>5373</v>
      </c>
      <c r="D1268" s="5">
        <v>9500</v>
      </c>
      <c r="E1268" s="7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95"/>
        <v>100</v>
      </c>
      <c r="P1268">
        <f t="shared" si="96"/>
        <v>190.9</v>
      </c>
      <c r="Q1268" s="11" t="s">
        <v>8311</v>
      </c>
      <c r="R1268" t="s">
        <v>8312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1266</v>
      </c>
      <c r="C1269" s="3" t="s">
        <v>5374</v>
      </c>
      <c r="D1269" s="5">
        <v>22000</v>
      </c>
      <c r="E1269" s="7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95"/>
        <v>102</v>
      </c>
      <c r="P1269">
        <f t="shared" si="96"/>
        <v>140.86000000000001</v>
      </c>
      <c r="Q1269" s="11" t="s">
        <v>8311</v>
      </c>
      <c r="R1269" t="s">
        <v>8312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1267</v>
      </c>
      <c r="C1270" s="3" t="s">
        <v>5375</v>
      </c>
      <c r="D1270" s="5">
        <v>12000</v>
      </c>
      <c r="E1270" s="7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95"/>
        <v>117</v>
      </c>
      <c r="P1270">
        <f t="shared" si="96"/>
        <v>76.92</v>
      </c>
      <c r="Q1270" s="11" t="s">
        <v>8311</v>
      </c>
      <c r="R1270" t="s">
        <v>8312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1268</v>
      </c>
      <c r="C1271" s="3" t="s">
        <v>5376</v>
      </c>
      <c r="D1271" s="5">
        <v>18800</v>
      </c>
      <c r="E1271" s="7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95"/>
        <v>109</v>
      </c>
      <c r="P1271">
        <f t="shared" si="96"/>
        <v>99.16</v>
      </c>
      <c r="Q1271" s="11" t="s">
        <v>8311</v>
      </c>
      <c r="R1271" t="s">
        <v>8312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1269</v>
      </c>
      <c r="C1272" s="3" t="s">
        <v>5377</v>
      </c>
      <c r="D1272" s="5">
        <v>10000</v>
      </c>
      <c r="E1272" s="7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95"/>
        <v>115</v>
      </c>
      <c r="P1272">
        <f t="shared" si="96"/>
        <v>67.88</v>
      </c>
      <c r="Q1272" s="11" t="s">
        <v>8311</v>
      </c>
      <c r="R1272" t="s">
        <v>8312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1270</v>
      </c>
      <c r="C1273" s="3" t="s">
        <v>5378</v>
      </c>
      <c r="D1273" s="5">
        <v>7500</v>
      </c>
      <c r="E1273" s="7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95"/>
        <v>102</v>
      </c>
      <c r="P1273">
        <f t="shared" si="96"/>
        <v>246.29</v>
      </c>
      <c r="Q1273" s="11" t="s">
        <v>8311</v>
      </c>
      <c r="R1273" t="s">
        <v>8312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1271</v>
      </c>
      <c r="C1274" s="3" t="s">
        <v>5379</v>
      </c>
      <c r="D1274" s="5">
        <v>5000</v>
      </c>
      <c r="E1274" s="7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95"/>
        <v>106</v>
      </c>
      <c r="P1274">
        <f t="shared" si="96"/>
        <v>189.29</v>
      </c>
      <c r="Q1274" s="11" t="s">
        <v>8311</v>
      </c>
      <c r="R1274" t="s">
        <v>8312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1272</v>
      </c>
      <c r="C1275" s="3" t="s">
        <v>5380</v>
      </c>
      <c r="D1275" s="5">
        <v>4000</v>
      </c>
      <c r="E1275" s="7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95"/>
        <v>104</v>
      </c>
      <c r="P1275">
        <f t="shared" si="96"/>
        <v>76.67</v>
      </c>
      <c r="Q1275" s="11" t="s">
        <v>8311</v>
      </c>
      <c r="R1275" t="s">
        <v>8312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1273</v>
      </c>
      <c r="C1276" s="3" t="s">
        <v>5381</v>
      </c>
      <c r="D1276" s="5">
        <v>25000</v>
      </c>
      <c r="E1276" s="7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95"/>
        <v>155</v>
      </c>
      <c r="P1276">
        <f t="shared" si="96"/>
        <v>82.96</v>
      </c>
      <c r="Q1276" s="11" t="s">
        <v>8311</v>
      </c>
      <c r="R1276" t="s">
        <v>8312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1274</v>
      </c>
      <c r="C1277" s="3" t="s">
        <v>5382</v>
      </c>
      <c r="D1277" s="5">
        <v>15000</v>
      </c>
      <c r="E1277" s="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95"/>
        <v>162</v>
      </c>
      <c r="P1277">
        <f t="shared" si="96"/>
        <v>62.52</v>
      </c>
      <c r="Q1277" s="11" t="s">
        <v>8311</v>
      </c>
      <c r="R1277" t="s">
        <v>8312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1275</v>
      </c>
      <c r="C1278" s="3" t="s">
        <v>5383</v>
      </c>
      <c r="D1278" s="5">
        <v>3000</v>
      </c>
      <c r="E1278" s="7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95"/>
        <v>104</v>
      </c>
      <c r="P1278">
        <f t="shared" si="96"/>
        <v>46.07</v>
      </c>
      <c r="Q1278" s="11" t="s">
        <v>8311</v>
      </c>
      <c r="R1278" t="s">
        <v>8312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1276</v>
      </c>
      <c r="C1279" s="3" t="s">
        <v>5384</v>
      </c>
      <c r="D1279" s="5">
        <v>15000</v>
      </c>
      <c r="E1279" s="7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95"/>
        <v>106</v>
      </c>
      <c r="P1279">
        <f t="shared" si="96"/>
        <v>38.54</v>
      </c>
      <c r="Q1279" s="11" t="s">
        <v>8311</v>
      </c>
      <c r="R1279" t="s">
        <v>8312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1277</v>
      </c>
      <c r="C1280" s="3" t="s">
        <v>5385</v>
      </c>
      <c r="D1280" s="5">
        <v>6500</v>
      </c>
      <c r="E1280" s="7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95"/>
        <v>155</v>
      </c>
      <c r="P1280">
        <f t="shared" si="96"/>
        <v>53.01</v>
      </c>
      <c r="Q1280" s="11" t="s">
        <v>8311</v>
      </c>
      <c r="R1280" t="s">
        <v>8312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1278</v>
      </c>
      <c r="C1281" s="3" t="s">
        <v>5386</v>
      </c>
      <c r="D1281" s="5">
        <v>12516</v>
      </c>
      <c r="E1281" s="7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95"/>
        <v>111</v>
      </c>
      <c r="P1281">
        <f t="shared" si="96"/>
        <v>73.36</v>
      </c>
      <c r="Q1281" s="11" t="s">
        <v>8311</v>
      </c>
      <c r="R1281" t="s">
        <v>8312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1279</v>
      </c>
      <c r="C1282" s="3" t="s">
        <v>5387</v>
      </c>
      <c r="D1282" s="5">
        <v>15000</v>
      </c>
      <c r="E1282" s="7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8311</v>
      </c>
      <c r="R1282" t="s">
        <v>8312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9" t="s">
        <v>1280</v>
      </c>
      <c r="C1283" s="3" t="s">
        <v>5388</v>
      </c>
      <c r="D1283" s="5">
        <v>7000</v>
      </c>
      <c r="E1283" s="7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si="100"/>
        <v>111</v>
      </c>
      <c r="P1283">
        <f t="shared" si="101"/>
        <v>104.73</v>
      </c>
      <c r="Q1283" s="11" t="s">
        <v>8311</v>
      </c>
      <c r="R1283" t="s">
        <v>8312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9" t="s">
        <v>1281</v>
      </c>
      <c r="C1284" s="3" t="s">
        <v>5389</v>
      </c>
      <c r="D1284" s="5">
        <v>15000</v>
      </c>
      <c r="E1284" s="7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00"/>
        <v>124</v>
      </c>
      <c r="P1284">
        <f t="shared" si="101"/>
        <v>67.67</v>
      </c>
      <c r="Q1284" s="11" t="s">
        <v>8311</v>
      </c>
      <c r="R1284" t="s">
        <v>8312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1282</v>
      </c>
      <c r="C1285" s="3" t="s">
        <v>5390</v>
      </c>
      <c r="D1285" s="5">
        <v>1000</v>
      </c>
      <c r="E1285" s="7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00"/>
        <v>211</v>
      </c>
      <c r="P1285">
        <f t="shared" si="101"/>
        <v>95.93</v>
      </c>
      <c r="Q1285" s="11" t="s">
        <v>8311</v>
      </c>
      <c r="R1285" t="s">
        <v>8312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1283</v>
      </c>
      <c r="C1286" s="3" t="s">
        <v>5391</v>
      </c>
      <c r="D1286" s="5">
        <v>2000</v>
      </c>
      <c r="E1286" s="7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00"/>
        <v>101</v>
      </c>
      <c r="P1286">
        <f t="shared" si="101"/>
        <v>65.16</v>
      </c>
      <c r="Q1286" s="11" t="s">
        <v>8303</v>
      </c>
      <c r="R1286" t="s">
        <v>8304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1284</v>
      </c>
      <c r="C1287" s="3" t="s">
        <v>5392</v>
      </c>
      <c r="D1287" s="5">
        <v>2000</v>
      </c>
      <c r="E1287" s="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00"/>
        <v>102</v>
      </c>
      <c r="P1287">
        <f t="shared" si="101"/>
        <v>32.270000000000003</v>
      </c>
      <c r="Q1287" s="11" t="s">
        <v>8303</v>
      </c>
      <c r="R1287" t="s">
        <v>8304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1285</v>
      </c>
      <c r="C1288" s="3" t="s">
        <v>5393</v>
      </c>
      <c r="D1288" s="5">
        <v>1500</v>
      </c>
      <c r="E1288" s="7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00"/>
        <v>108</v>
      </c>
      <c r="P1288">
        <f t="shared" si="101"/>
        <v>81.25</v>
      </c>
      <c r="Q1288" s="11" t="s">
        <v>8303</v>
      </c>
      <c r="R1288" t="s">
        <v>8304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1286</v>
      </c>
      <c r="C1289" s="3" t="s">
        <v>5394</v>
      </c>
      <c r="D1289" s="5">
        <v>250</v>
      </c>
      <c r="E1289" s="7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00"/>
        <v>242</v>
      </c>
      <c r="P1289">
        <f t="shared" si="101"/>
        <v>24.2</v>
      </c>
      <c r="Q1289" s="11" t="s">
        <v>8303</v>
      </c>
      <c r="R1289" t="s">
        <v>8304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1287</v>
      </c>
      <c r="C1290" s="3" t="s">
        <v>5395</v>
      </c>
      <c r="D1290" s="5">
        <v>4000</v>
      </c>
      <c r="E1290" s="7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00"/>
        <v>100</v>
      </c>
      <c r="P1290">
        <f t="shared" si="101"/>
        <v>65.87</v>
      </c>
      <c r="Q1290" s="11" t="s">
        <v>8303</v>
      </c>
      <c r="R1290" t="s">
        <v>8304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1288</v>
      </c>
      <c r="C1291" s="3" t="s">
        <v>5396</v>
      </c>
      <c r="D1291" s="5">
        <v>1500</v>
      </c>
      <c r="E1291" s="7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00"/>
        <v>125</v>
      </c>
      <c r="P1291">
        <f t="shared" si="101"/>
        <v>36.08</v>
      </c>
      <c r="Q1291" s="11" t="s">
        <v>8303</v>
      </c>
      <c r="R1291" t="s">
        <v>8304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1289</v>
      </c>
      <c r="C1292" s="3" t="s">
        <v>5397</v>
      </c>
      <c r="D1292" s="5">
        <v>3500</v>
      </c>
      <c r="E1292" s="7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00"/>
        <v>109</v>
      </c>
      <c r="P1292">
        <f t="shared" si="101"/>
        <v>44.19</v>
      </c>
      <c r="Q1292" s="11" t="s">
        <v>8303</v>
      </c>
      <c r="R1292" t="s">
        <v>8304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1290</v>
      </c>
      <c r="C1293" s="3" t="s">
        <v>5398</v>
      </c>
      <c r="D1293" s="5">
        <v>3000</v>
      </c>
      <c r="E1293" s="7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00"/>
        <v>146</v>
      </c>
      <c r="P1293">
        <f t="shared" si="101"/>
        <v>104.07</v>
      </c>
      <c r="Q1293" s="11" t="s">
        <v>8303</v>
      </c>
      <c r="R1293" t="s">
        <v>8304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1291</v>
      </c>
      <c r="C1294" s="3" t="s">
        <v>5399</v>
      </c>
      <c r="D1294" s="5">
        <v>1700</v>
      </c>
      <c r="E1294" s="7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00"/>
        <v>110</v>
      </c>
      <c r="P1294">
        <f t="shared" si="101"/>
        <v>35.96</v>
      </c>
      <c r="Q1294" s="11" t="s">
        <v>8303</v>
      </c>
      <c r="R1294" t="s">
        <v>8304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1292</v>
      </c>
      <c r="C1295" s="3" t="s">
        <v>5400</v>
      </c>
      <c r="D1295" s="5">
        <v>15000</v>
      </c>
      <c r="E1295" s="7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00"/>
        <v>102</v>
      </c>
      <c r="P1295">
        <f t="shared" si="101"/>
        <v>127.79</v>
      </c>
      <c r="Q1295" s="11" t="s">
        <v>8303</v>
      </c>
      <c r="R1295" t="s">
        <v>8304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1293</v>
      </c>
      <c r="C1296" s="3" t="s">
        <v>5401</v>
      </c>
      <c r="D1296" s="5">
        <v>500</v>
      </c>
      <c r="E1296" s="7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00"/>
        <v>122</v>
      </c>
      <c r="P1296">
        <f t="shared" si="101"/>
        <v>27.73</v>
      </c>
      <c r="Q1296" s="11" t="s">
        <v>8303</v>
      </c>
      <c r="R1296" t="s">
        <v>8304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1294</v>
      </c>
      <c r="C1297" s="3" t="s">
        <v>5402</v>
      </c>
      <c r="D1297" s="5">
        <v>2500</v>
      </c>
      <c r="E1297" s="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00"/>
        <v>102</v>
      </c>
      <c r="P1297">
        <f t="shared" si="101"/>
        <v>39.83</v>
      </c>
      <c r="Q1297" s="11" t="s">
        <v>8303</v>
      </c>
      <c r="R1297" t="s">
        <v>8304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1295</v>
      </c>
      <c r="C1298" s="3" t="s">
        <v>5403</v>
      </c>
      <c r="D1298" s="5">
        <v>850</v>
      </c>
      <c r="E1298" s="7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00"/>
        <v>141</v>
      </c>
      <c r="P1298">
        <f t="shared" si="101"/>
        <v>52.17</v>
      </c>
      <c r="Q1298" s="11" t="s">
        <v>8303</v>
      </c>
      <c r="R1298" t="s">
        <v>8304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1296</v>
      </c>
      <c r="C1299" s="3" t="s">
        <v>5404</v>
      </c>
      <c r="D1299" s="5">
        <v>20000</v>
      </c>
      <c r="E1299" s="7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00"/>
        <v>110</v>
      </c>
      <c r="P1299">
        <f t="shared" si="101"/>
        <v>92.04</v>
      </c>
      <c r="Q1299" s="11" t="s">
        <v>8303</v>
      </c>
      <c r="R1299" t="s">
        <v>8304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1297</v>
      </c>
      <c r="C1300" s="3" t="s">
        <v>5405</v>
      </c>
      <c r="D1300" s="5">
        <v>2000</v>
      </c>
      <c r="E1300" s="7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00"/>
        <v>105</v>
      </c>
      <c r="P1300">
        <f t="shared" si="101"/>
        <v>63.42</v>
      </c>
      <c r="Q1300" s="11" t="s">
        <v>8303</v>
      </c>
      <c r="R1300" t="s">
        <v>8304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1298</v>
      </c>
      <c r="C1301" s="3" t="s">
        <v>5406</v>
      </c>
      <c r="D1301" s="5">
        <v>3500</v>
      </c>
      <c r="E1301" s="7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00"/>
        <v>124</v>
      </c>
      <c r="P1301">
        <f t="shared" si="101"/>
        <v>135.63</v>
      </c>
      <c r="Q1301" s="11" t="s">
        <v>8303</v>
      </c>
      <c r="R1301" t="s">
        <v>8304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1299</v>
      </c>
      <c r="C1302" s="3" t="s">
        <v>5407</v>
      </c>
      <c r="D1302" s="5">
        <v>3000</v>
      </c>
      <c r="E1302" s="7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00"/>
        <v>135</v>
      </c>
      <c r="P1302">
        <f t="shared" si="101"/>
        <v>168.75</v>
      </c>
      <c r="Q1302" s="11" t="s">
        <v>8303</v>
      </c>
      <c r="R1302" t="s">
        <v>8304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1300</v>
      </c>
      <c r="C1303" s="3" t="s">
        <v>5408</v>
      </c>
      <c r="D1303" s="5">
        <v>2000</v>
      </c>
      <c r="E1303" s="7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00"/>
        <v>103</v>
      </c>
      <c r="P1303">
        <f t="shared" si="101"/>
        <v>70.86</v>
      </c>
      <c r="Q1303" s="11" t="s">
        <v>8303</v>
      </c>
      <c r="R1303" t="s">
        <v>8304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1301</v>
      </c>
      <c r="C1304" s="3" t="s">
        <v>5409</v>
      </c>
      <c r="D1304" s="5">
        <v>2500</v>
      </c>
      <c r="E1304" s="7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00"/>
        <v>100</v>
      </c>
      <c r="P1304">
        <f t="shared" si="101"/>
        <v>50</v>
      </c>
      <c r="Q1304" s="11" t="s">
        <v>8303</v>
      </c>
      <c r="R1304" t="s">
        <v>8304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1302</v>
      </c>
      <c r="C1305" s="3" t="s">
        <v>5410</v>
      </c>
      <c r="D1305" s="5">
        <v>3500</v>
      </c>
      <c r="E1305" s="7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00"/>
        <v>130</v>
      </c>
      <c r="P1305">
        <f t="shared" si="101"/>
        <v>42.21</v>
      </c>
      <c r="Q1305" s="11" t="s">
        <v>8303</v>
      </c>
      <c r="R1305" t="s">
        <v>8304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1303</v>
      </c>
      <c r="C1306" s="3" t="s">
        <v>5411</v>
      </c>
      <c r="D1306" s="5">
        <v>40000</v>
      </c>
      <c r="E1306" s="7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00"/>
        <v>40</v>
      </c>
      <c r="P1306">
        <f t="shared" si="101"/>
        <v>152.41</v>
      </c>
      <c r="Q1306" s="11" t="s">
        <v>8305</v>
      </c>
      <c r="R1306" t="s">
        <v>8307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1304</v>
      </c>
      <c r="C1307" s="3" t="s">
        <v>5412</v>
      </c>
      <c r="D1307" s="5">
        <v>30000</v>
      </c>
      <c r="E1307" s="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00"/>
        <v>26</v>
      </c>
      <c r="P1307">
        <f t="shared" si="101"/>
        <v>90.62</v>
      </c>
      <c r="Q1307" s="11" t="s">
        <v>8305</v>
      </c>
      <c r="R1307" t="s">
        <v>8307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1305</v>
      </c>
      <c r="C1308" s="3" t="s">
        <v>5413</v>
      </c>
      <c r="D1308" s="5">
        <v>110000</v>
      </c>
      <c r="E1308" s="7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00"/>
        <v>65</v>
      </c>
      <c r="P1308">
        <f t="shared" si="101"/>
        <v>201.6</v>
      </c>
      <c r="Q1308" s="11" t="s">
        <v>8305</v>
      </c>
      <c r="R1308" t="s">
        <v>8307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1306</v>
      </c>
      <c r="C1309" s="3" t="s">
        <v>5414</v>
      </c>
      <c r="D1309" s="5">
        <v>50000</v>
      </c>
      <c r="E1309" s="7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00"/>
        <v>12</v>
      </c>
      <c r="P1309">
        <f t="shared" si="101"/>
        <v>127.93</v>
      </c>
      <c r="Q1309" s="11" t="s">
        <v>8305</v>
      </c>
      <c r="R1309" t="s">
        <v>8307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1307</v>
      </c>
      <c r="C1310" s="3" t="s">
        <v>5415</v>
      </c>
      <c r="D1310" s="5">
        <v>10000</v>
      </c>
      <c r="E1310" s="7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00"/>
        <v>11</v>
      </c>
      <c r="P1310">
        <f t="shared" si="101"/>
        <v>29.89</v>
      </c>
      <c r="Q1310" s="11" t="s">
        <v>8305</v>
      </c>
      <c r="R1310" t="s">
        <v>8307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1308</v>
      </c>
      <c r="C1311" s="3" t="s">
        <v>5416</v>
      </c>
      <c r="D1311" s="5">
        <v>11500</v>
      </c>
      <c r="E1311" s="7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00"/>
        <v>112</v>
      </c>
      <c r="P1311">
        <f t="shared" si="101"/>
        <v>367.97</v>
      </c>
      <c r="Q1311" s="11" t="s">
        <v>8305</v>
      </c>
      <c r="R1311" t="s">
        <v>8307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1309</v>
      </c>
      <c r="C1312" s="3" t="s">
        <v>5417</v>
      </c>
      <c r="D1312" s="5">
        <v>20000</v>
      </c>
      <c r="E1312" s="7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00"/>
        <v>16</v>
      </c>
      <c r="P1312">
        <f t="shared" si="101"/>
        <v>129.16999999999999</v>
      </c>
      <c r="Q1312" s="11" t="s">
        <v>8305</v>
      </c>
      <c r="R1312" t="s">
        <v>8307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1310</v>
      </c>
      <c r="C1313" s="3" t="s">
        <v>5418</v>
      </c>
      <c r="D1313" s="5">
        <v>250000</v>
      </c>
      <c r="E1313" s="7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00"/>
        <v>32</v>
      </c>
      <c r="P1313">
        <f t="shared" si="101"/>
        <v>800.7</v>
      </c>
      <c r="Q1313" s="11" t="s">
        <v>8305</v>
      </c>
      <c r="R1313" t="s">
        <v>8307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1311</v>
      </c>
      <c r="C1314" s="3" t="s">
        <v>5419</v>
      </c>
      <c r="D1314" s="5">
        <v>4600</v>
      </c>
      <c r="E1314" s="7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00"/>
        <v>1</v>
      </c>
      <c r="P1314">
        <f t="shared" si="101"/>
        <v>28</v>
      </c>
      <c r="Q1314" s="11" t="s">
        <v>8305</v>
      </c>
      <c r="R1314" t="s">
        <v>8307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1312</v>
      </c>
      <c r="C1315" s="3" t="s">
        <v>5420</v>
      </c>
      <c r="D1315" s="5">
        <v>40000</v>
      </c>
      <c r="E1315" s="7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00"/>
        <v>31</v>
      </c>
      <c r="P1315">
        <f t="shared" si="101"/>
        <v>102.02</v>
      </c>
      <c r="Q1315" s="11" t="s">
        <v>8305</v>
      </c>
      <c r="R1315" t="s">
        <v>8307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1313</v>
      </c>
      <c r="C1316" s="3" t="s">
        <v>5421</v>
      </c>
      <c r="D1316" s="5">
        <v>180000</v>
      </c>
      <c r="E1316" s="7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00"/>
        <v>1</v>
      </c>
      <c r="P1316">
        <f t="shared" si="101"/>
        <v>184.36</v>
      </c>
      <c r="Q1316" s="11" t="s">
        <v>8305</v>
      </c>
      <c r="R1316" t="s">
        <v>8307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1314</v>
      </c>
      <c r="C1317" s="3" t="s">
        <v>5422</v>
      </c>
      <c r="D1317" s="5">
        <v>100000</v>
      </c>
      <c r="E1317" s="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00"/>
        <v>40</v>
      </c>
      <c r="P1317">
        <f t="shared" si="101"/>
        <v>162.91999999999999</v>
      </c>
      <c r="Q1317" s="11" t="s">
        <v>8305</v>
      </c>
      <c r="R1317" t="s">
        <v>8307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1315</v>
      </c>
      <c r="C1318" s="3" t="s">
        <v>5423</v>
      </c>
      <c r="D1318" s="5">
        <v>75000</v>
      </c>
      <c r="E1318" s="7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00"/>
        <v>0</v>
      </c>
      <c r="P1318">
        <f t="shared" si="101"/>
        <v>1</v>
      </c>
      <c r="Q1318" s="11" t="s">
        <v>8305</v>
      </c>
      <c r="R1318" t="s">
        <v>8307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1316</v>
      </c>
      <c r="C1319" s="3" t="s">
        <v>5424</v>
      </c>
      <c r="D1319" s="5">
        <v>200000</v>
      </c>
      <c r="E1319" s="7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00"/>
        <v>6</v>
      </c>
      <c r="P1319">
        <f t="shared" si="101"/>
        <v>603.53</v>
      </c>
      <c r="Q1319" s="11" t="s">
        <v>8305</v>
      </c>
      <c r="R1319" t="s">
        <v>8307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1317</v>
      </c>
      <c r="C1320" s="3" t="s">
        <v>5425</v>
      </c>
      <c r="D1320" s="5">
        <v>40000</v>
      </c>
      <c r="E1320" s="7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00"/>
        <v>15</v>
      </c>
      <c r="P1320">
        <f t="shared" si="101"/>
        <v>45.41</v>
      </c>
      <c r="Q1320" s="11" t="s">
        <v>8305</v>
      </c>
      <c r="R1320" t="s">
        <v>8307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1318</v>
      </c>
      <c r="C1321" s="3" t="s">
        <v>5426</v>
      </c>
      <c r="D1321" s="5">
        <v>5800</v>
      </c>
      <c r="E1321" s="7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00"/>
        <v>15</v>
      </c>
      <c r="P1321">
        <f t="shared" si="101"/>
        <v>97.33</v>
      </c>
      <c r="Q1321" s="11" t="s">
        <v>8305</v>
      </c>
      <c r="R1321" t="s">
        <v>8307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1319</v>
      </c>
      <c r="C1322" s="3" t="s">
        <v>5427</v>
      </c>
      <c r="D1322" s="5">
        <v>100000</v>
      </c>
      <c r="E1322" s="7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00"/>
        <v>1</v>
      </c>
      <c r="P1322">
        <f t="shared" si="101"/>
        <v>167.67</v>
      </c>
      <c r="Q1322" s="11" t="s">
        <v>8305</v>
      </c>
      <c r="R1322" t="s">
        <v>8307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1320</v>
      </c>
      <c r="C1323" s="3" t="s">
        <v>5428</v>
      </c>
      <c r="D1323" s="5">
        <v>462000</v>
      </c>
      <c r="E1323" s="7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00"/>
        <v>1</v>
      </c>
      <c r="P1323">
        <f t="shared" si="101"/>
        <v>859.86</v>
      </c>
      <c r="Q1323" s="11" t="s">
        <v>8305</v>
      </c>
      <c r="R1323" t="s">
        <v>8307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1321</v>
      </c>
      <c r="C1324" s="3" t="s">
        <v>5429</v>
      </c>
      <c r="D1324" s="5">
        <v>35000</v>
      </c>
      <c r="E1324" s="7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00"/>
        <v>0</v>
      </c>
      <c r="P1324">
        <f t="shared" si="101"/>
        <v>26.5</v>
      </c>
      <c r="Q1324" s="11" t="s">
        <v>8305</v>
      </c>
      <c r="R1324" t="s">
        <v>8307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1322</v>
      </c>
      <c r="C1325" s="3" t="s">
        <v>5430</v>
      </c>
      <c r="D1325" s="5">
        <v>15000</v>
      </c>
      <c r="E1325" s="7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00"/>
        <v>9</v>
      </c>
      <c r="P1325">
        <f t="shared" si="101"/>
        <v>30.27</v>
      </c>
      <c r="Q1325" s="11" t="s">
        <v>8305</v>
      </c>
      <c r="R1325" t="s">
        <v>8307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1323</v>
      </c>
      <c r="C1326" s="3" t="s">
        <v>5431</v>
      </c>
      <c r="D1326" s="5">
        <v>50000</v>
      </c>
      <c r="E1326" s="7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00"/>
        <v>10</v>
      </c>
      <c r="P1326">
        <f t="shared" si="101"/>
        <v>54.67</v>
      </c>
      <c r="Q1326" s="11" t="s">
        <v>8305</v>
      </c>
      <c r="R1326" t="s">
        <v>8307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1324</v>
      </c>
      <c r="C1327" s="3" t="s">
        <v>5432</v>
      </c>
      <c r="D1327" s="5">
        <v>20000</v>
      </c>
      <c r="E1327" s="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00"/>
        <v>2</v>
      </c>
      <c r="P1327">
        <f t="shared" si="101"/>
        <v>60.75</v>
      </c>
      <c r="Q1327" s="11" t="s">
        <v>8305</v>
      </c>
      <c r="R1327" t="s">
        <v>8307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1325</v>
      </c>
      <c r="C1328" s="3" t="s">
        <v>5433</v>
      </c>
      <c r="D1328" s="5">
        <v>100000</v>
      </c>
      <c r="E1328" s="7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00"/>
        <v>1</v>
      </c>
      <c r="P1328">
        <f t="shared" si="101"/>
        <v>102.73</v>
      </c>
      <c r="Q1328" s="11" t="s">
        <v>8305</v>
      </c>
      <c r="R1328" t="s">
        <v>8307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1326</v>
      </c>
      <c r="C1329" s="3" t="s">
        <v>5434</v>
      </c>
      <c r="D1329" s="5">
        <v>48000</v>
      </c>
      <c r="E1329" s="7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00"/>
        <v>4</v>
      </c>
      <c r="P1329">
        <f t="shared" si="101"/>
        <v>41.59</v>
      </c>
      <c r="Q1329" s="11" t="s">
        <v>8305</v>
      </c>
      <c r="R1329" t="s">
        <v>8307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1327</v>
      </c>
      <c r="C1330" s="3" t="s">
        <v>5435</v>
      </c>
      <c r="D1330" s="5">
        <v>75000</v>
      </c>
      <c r="E1330" s="7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00"/>
        <v>2</v>
      </c>
      <c r="P1330">
        <f t="shared" si="101"/>
        <v>116.53</v>
      </c>
      <c r="Q1330" s="11" t="s">
        <v>8305</v>
      </c>
      <c r="R1330" t="s">
        <v>8307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1328</v>
      </c>
      <c r="C1331" s="3" t="s">
        <v>5436</v>
      </c>
      <c r="D1331" s="5">
        <v>50000</v>
      </c>
      <c r="E1331" s="7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00"/>
        <v>1</v>
      </c>
      <c r="P1331">
        <f t="shared" si="101"/>
        <v>45.33</v>
      </c>
      <c r="Q1331" s="11" t="s">
        <v>8305</v>
      </c>
      <c r="R1331" t="s">
        <v>8307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1329</v>
      </c>
      <c r="C1332" s="3" t="s">
        <v>5437</v>
      </c>
      <c r="D1332" s="5">
        <v>35000</v>
      </c>
      <c r="E1332" s="7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00"/>
        <v>22</v>
      </c>
      <c r="P1332">
        <f t="shared" si="101"/>
        <v>157.46</v>
      </c>
      <c r="Q1332" s="11" t="s">
        <v>8305</v>
      </c>
      <c r="R1332" t="s">
        <v>8307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1330</v>
      </c>
      <c r="C1333" s="3" t="s">
        <v>5438</v>
      </c>
      <c r="D1333" s="5">
        <v>250000</v>
      </c>
      <c r="E1333" s="7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00"/>
        <v>1</v>
      </c>
      <c r="P1333">
        <f t="shared" si="101"/>
        <v>100.5</v>
      </c>
      <c r="Q1333" s="11" t="s">
        <v>8305</v>
      </c>
      <c r="R1333" t="s">
        <v>8307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1331</v>
      </c>
      <c r="C1334" s="3" t="s">
        <v>5439</v>
      </c>
      <c r="D1334" s="5">
        <v>10115</v>
      </c>
      <c r="E1334" s="7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00"/>
        <v>0</v>
      </c>
      <c r="P1334">
        <f t="shared" si="101"/>
        <v>0</v>
      </c>
      <c r="Q1334" s="11" t="s">
        <v>8305</v>
      </c>
      <c r="R1334" t="s">
        <v>8307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1332</v>
      </c>
      <c r="C1335" s="3" t="s">
        <v>5440</v>
      </c>
      <c r="D1335" s="5">
        <v>2500</v>
      </c>
      <c r="E1335" s="7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00"/>
        <v>0</v>
      </c>
      <c r="P1335">
        <f t="shared" si="101"/>
        <v>0</v>
      </c>
      <c r="Q1335" s="11" t="s">
        <v>8305</v>
      </c>
      <c r="R1335" t="s">
        <v>8307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1333</v>
      </c>
      <c r="C1336" s="3" t="s">
        <v>5441</v>
      </c>
      <c r="D1336" s="5">
        <v>133000</v>
      </c>
      <c r="E1336" s="7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00"/>
        <v>11</v>
      </c>
      <c r="P1336">
        <f t="shared" si="101"/>
        <v>51.82</v>
      </c>
      <c r="Q1336" s="11" t="s">
        <v>8305</v>
      </c>
      <c r="R1336" t="s">
        <v>8307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1334</v>
      </c>
      <c r="C1337" s="3" t="s">
        <v>5442</v>
      </c>
      <c r="D1337" s="5">
        <v>25000</v>
      </c>
      <c r="E1337" s="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00"/>
        <v>20</v>
      </c>
      <c r="P1337">
        <f t="shared" si="101"/>
        <v>308.75</v>
      </c>
      <c r="Q1337" s="11" t="s">
        <v>8305</v>
      </c>
      <c r="R1337" t="s">
        <v>8307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1335</v>
      </c>
      <c r="C1338" s="3" t="s">
        <v>5443</v>
      </c>
      <c r="D1338" s="5">
        <v>100000</v>
      </c>
      <c r="E1338" s="7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00"/>
        <v>85</v>
      </c>
      <c r="P1338">
        <f t="shared" si="101"/>
        <v>379.23</v>
      </c>
      <c r="Q1338" s="11" t="s">
        <v>8305</v>
      </c>
      <c r="R1338" t="s">
        <v>8307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1336</v>
      </c>
      <c r="C1339" s="3" t="s">
        <v>5444</v>
      </c>
      <c r="D1339" s="5">
        <v>50000</v>
      </c>
      <c r="E1339" s="7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00"/>
        <v>49</v>
      </c>
      <c r="P1339">
        <f t="shared" si="101"/>
        <v>176.36</v>
      </c>
      <c r="Q1339" s="11" t="s">
        <v>8305</v>
      </c>
      <c r="R1339" t="s">
        <v>8307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1337</v>
      </c>
      <c r="C1340" s="3" t="s">
        <v>5445</v>
      </c>
      <c r="D1340" s="5">
        <v>30000</v>
      </c>
      <c r="E1340" s="7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00"/>
        <v>3</v>
      </c>
      <c r="P1340">
        <f t="shared" si="101"/>
        <v>66.069999999999993</v>
      </c>
      <c r="Q1340" s="11" t="s">
        <v>8305</v>
      </c>
      <c r="R1340" t="s">
        <v>8307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1338</v>
      </c>
      <c r="C1341" s="3" t="s">
        <v>5446</v>
      </c>
      <c r="D1341" s="5">
        <v>50000</v>
      </c>
      <c r="E1341" s="7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00"/>
        <v>7</v>
      </c>
      <c r="P1341">
        <f t="shared" si="101"/>
        <v>89.65</v>
      </c>
      <c r="Q1341" s="11" t="s">
        <v>8305</v>
      </c>
      <c r="R1341" t="s">
        <v>8307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1339</v>
      </c>
      <c r="C1342" s="3" t="s">
        <v>5447</v>
      </c>
      <c r="D1342" s="5">
        <v>1680</v>
      </c>
      <c r="E1342" s="7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00"/>
        <v>0</v>
      </c>
      <c r="P1342">
        <f t="shared" si="101"/>
        <v>0</v>
      </c>
      <c r="Q1342" s="11" t="s">
        <v>8305</v>
      </c>
      <c r="R1342" t="s">
        <v>8307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1340</v>
      </c>
      <c r="C1343" s="3" t="s">
        <v>5448</v>
      </c>
      <c r="D1343" s="5">
        <v>25000</v>
      </c>
      <c r="E1343" s="7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00"/>
        <v>70</v>
      </c>
      <c r="P1343">
        <f t="shared" si="101"/>
        <v>382.39</v>
      </c>
      <c r="Q1343" s="11" t="s">
        <v>8305</v>
      </c>
      <c r="R1343" t="s">
        <v>8307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1341</v>
      </c>
      <c r="C1344" s="3" t="s">
        <v>5449</v>
      </c>
      <c r="D1344" s="5">
        <v>50000</v>
      </c>
      <c r="E1344" s="7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00"/>
        <v>0</v>
      </c>
      <c r="P1344">
        <f t="shared" si="101"/>
        <v>100</v>
      </c>
      <c r="Q1344" s="11" t="s">
        <v>8305</v>
      </c>
      <c r="R1344" t="s">
        <v>8307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1342</v>
      </c>
      <c r="C1345" s="3" t="s">
        <v>5450</v>
      </c>
      <c r="D1345" s="5">
        <v>50000</v>
      </c>
      <c r="E1345" s="7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00"/>
        <v>102</v>
      </c>
      <c r="P1345">
        <f t="shared" si="101"/>
        <v>158.36000000000001</v>
      </c>
      <c r="Q1345" s="11" t="s">
        <v>8305</v>
      </c>
      <c r="R1345" t="s">
        <v>8307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1343</v>
      </c>
      <c r="C1346" s="3" t="s">
        <v>5451</v>
      </c>
      <c r="D1346" s="5">
        <v>1500</v>
      </c>
      <c r="E1346" s="7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8308</v>
      </c>
      <c r="R1346" t="s">
        <v>8309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9" t="s">
        <v>1344</v>
      </c>
      <c r="C1347" s="3" t="s">
        <v>5452</v>
      </c>
      <c r="D1347" s="5">
        <v>300</v>
      </c>
      <c r="E1347" s="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si="105"/>
        <v>125</v>
      </c>
      <c r="P1347">
        <f t="shared" si="106"/>
        <v>53.57</v>
      </c>
      <c r="Q1347" s="11" t="s">
        <v>8308</v>
      </c>
      <c r="R1347" t="s">
        <v>8309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9" t="s">
        <v>1345</v>
      </c>
      <c r="C1348" s="3" t="s">
        <v>5453</v>
      </c>
      <c r="D1348" s="5">
        <v>4900</v>
      </c>
      <c r="E1348" s="7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05"/>
        <v>147</v>
      </c>
      <c r="P1348">
        <f t="shared" si="106"/>
        <v>48.45</v>
      </c>
      <c r="Q1348" s="11" t="s">
        <v>8308</v>
      </c>
      <c r="R1348" t="s">
        <v>8309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1346</v>
      </c>
      <c r="C1349" s="3" t="s">
        <v>5454</v>
      </c>
      <c r="D1349" s="5">
        <v>2500</v>
      </c>
      <c r="E1349" s="7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05"/>
        <v>102</v>
      </c>
      <c r="P1349">
        <f t="shared" si="106"/>
        <v>82.42</v>
      </c>
      <c r="Q1349" s="11" t="s">
        <v>8308</v>
      </c>
      <c r="R1349" t="s">
        <v>8309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1347</v>
      </c>
      <c r="C1350" s="3" t="s">
        <v>5455</v>
      </c>
      <c r="D1350" s="5">
        <v>5875</v>
      </c>
      <c r="E1350" s="7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05"/>
        <v>102</v>
      </c>
      <c r="P1350">
        <f t="shared" si="106"/>
        <v>230.19</v>
      </c>
      <c r="Q1350" s="11" t="s">
        <v>8308</v>
      </c>
      <c r="R1350" t="s">
        <v>8309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1348</v>
      </c>
      <c r="C1351" s="3" t="s">
        <v>5456</v>
      </c>
      <c r="D1351" s="5">
        <v>5000</v>
      </c>
      <c r="E1351" s="7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05"/>
        <v>204</v>
      </c>
      <c r="P1351">
        <f t="shared" si="106"/>
        <v>59.36</v>
      </c>
      <c r="Q1351" s="11" t="s">
        <v>8308</v>
      </c>
      <c r="R1351" t="s">
        <v>8309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1349</v>
      </c>
      <c r="C1352" s="3" t="s">
        <v>5457</v>
      </c>
      <c r="D1352" s="5">
        <v>5000</v>
      </c>
      <c r="E1352" s="7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05"/>
        <v>104</v>
      </c>
      <c r="P1352">
        <f t="shared" si="106"/>
        <v>66.7</v>
      </c>
      <c r="Q1352" s="11" t="s">
        <v>8308</v>
      </c>
      <c r="R1352" t="s">
        <v>8309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1350</v>
      </c>
      <c r="C1353" s="3" t="s">
        <v>5458</v>
      </c>
      <c r="D1353" s="5">
        <v>20000</v>
      </c>
      <c r="E1353" s="7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05"/>
        <v>101</v>
      </c>
      <c r="P1353">
        <f t="shared" si="106"/>
        <v>168.78</v>
      </c>
      <c r="Q1353" s="11" t="s">
        <v>8308</v>
      </c>
      <c r="R1353" t="s">
        <v>8309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1351</v>
      </c>
      <c r="C1354" s="3" t="s">
        <v>5459</v>
      </c>
      <c r="D1354" s="5">
        <v>10000</v>
      </c>
      <c r="E1354" s="7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05"/>
        <v>136</v>
      </c>
      <c r="P1354">
        <f t="shared" si="106"/>
        <v>59.97</v>
      </c>
      <c r="Q1354" s="11" t="s">
        <v>8308</v>
      </c>
      <c r="R1354" t="s">
        <v>8309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1352</v>
      </c>
      <c r="C1355" s="3" t="s">
        <v>5460</v>
      </c>
      <c r="D1355" s="5">
        <v>1000</v>
      </c>
      <c r="E1355" s="7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05"/>
        <v>134</v>
      </c>
      <c r="P1355">
        <f t="shared" si="106"/>
        <v>31.81</v>
      </c>
      <c r="Q1355" s="11" t="s">
        <v>8308</v>
      </c>
      <c r="R1355" t="s">
        <v>8309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1353</v>
      </c>
      <c r="C1356" s="3" t="s">
        <v>5461</v>
      </c>
      <c r="D1356" s="5">
        <v>1200</v>
      </c>
      <c r="E1356" s="7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05"/>
        <v>130</v>
      </c>
      <c r="P1356">
        <f t="shared" si="106"/>
        <v>24.42</v>
      </c>
      <c r="Q1356" s="11" t="s">
        <v>8308</v>
      </c>
      <c r="R1356" t="s">
        <v>8309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1354</v>
      </c>
      <c r="C1357" s="3" t="s">
        <v>5462</v>
      </c>
      <c r="D1357" s="5">
        <v>2500</v>
      </c>
      <c r="E1357" s="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05"/>
        <v>123</v>
      </c>
      <c r="P1357">
        <f t="shared" si="106"/>
        <v>25.35</v>
      </c>
      <c r="Q1357" s="11" t="s">
        <v>8308</v>
      </c>
      <c r="R1357" t="s">
        <v>8309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1355</v>
      </c>
      <c r="C1358" s="3" t="s">
        <v>5463</v>
      </c>
      <c r="D1358" s="5">
        <v>3400</v>
      </c>
      <c r="E1358" s="7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05"/>
        <v>183</v>
      </c>
      <c r="P1358">
        <f t="shared" si="106"/>
        <v>71.44</v>
      </c>
      <c r="Q1358" s="11" t="s">
        <v>8308</v>
      </c>
      <c r="R1358" t="s">
        <v>8309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1356</v>
      </c>
      <c r="C1359" s="3" t="s">
        <v>5464</v>
      </c>
      <c r="D1359" s="5">
        <v>2000</v>
      </c>
      <c r="E1359" s="7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05"/>
        <v>125</v>
      </c>
      <c r="P1359">
        <f t="shared" si="106"/>
        <v>38.549999999999997</v>
      </c>
      <c r="Q1359" s="11" t="s">
        <v>8308</v>
      </c>
      <c r="R1359" t="s">
        <v>8309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1357</v>
      </c>
      <c r="C1360" s="3" t="s">
        <v>5465</v>
      </c>
      <c r="D1360" s="5">
        <v>3000</v>
      </c>
      <c r="E1360" s="7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05"/>
        <v>112</v>
      </c>
      <c r="P1360">
        <f t="shared" si="106"/>
        <v>68.37</v>
      </c>
      <c r="Q1360" s="11" t="s">
        <v>8308</v>
      </c>
      <c r="R1360" t="s">
        <v>8309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1358</v>
      </c>
      <c r="C1361" s="3" t="s">
        <v>5466</v>
      </c>
      <c r="D1361" s="5">
        <v>660</v>
      </c>
      <c r="E1361" s="7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05"/>
        <v>116</v>
      </c>
      <c r="P1361">
        <f t="shared" si="106"/>
        <v>40.21</v>
      </c>
      <c r="Q1361" s="11" t="s">
        <v>8308</v>
      </c>
      <c r="R1361" t="s">
        <v>8309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1359</v>
      </c>
      <c r="C1362" s="3" t="s">
        <v>5467</v>
      </c>
      <c r="D1362" s="5">
        <v>1500</v>
      </c>
      <c r="E1362" s="7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05"/>
        <v>173</v>
      </c>
      <c r="P1362">
        <f t="shared" si="106"/>
        <v>32.07</v>
      </c>
      <c r="Q1362" s="11" t="s">
        <v>8308</v>
      </c>
      <c r="R1362" t="s">
        <v>8309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1360</v>
      </c>
      <c r="C1363" s="3" t="s">
        <v>5468</v>
      </c>
      <c r="D1363" s="5">
        <v>6000</v>
      </c>
      <c r="E1363" s="7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05"/>
        <v>126</v>
      </c>
      <c r="P1363">
        <f t="shared" si="106"/>
        <v>28.63</v>
      </c>
      <c r="Q1363" s="11" t="s">
        <v>8308</v>
      </c>
      <c r="R1363" t="s">
        <v>8309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1361</v>
      </c>
      <c r="C1364" s="3" t="s">
        <v>5469</v>
      </c>
      <c r="D1364" s="5">
        <v>1000</v>
      </c>
      <c r="E1364" s="7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05"/>
        <v>109</v>
      </c>
      <c r="P1364">
        <f t="shared" si="106"/>
        <v>43.64</v>
      </c>
      <c r="Q1364" s="11" t="s">
        <v>8308</v>
      </c>
      <c r="R1364" t="s">
        <v>8309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1362</v>
      </c>
      <c r="C1365" s="3" t="s">
        <v>5470</v>
      </c>
      <c r="D1365" s="5">
        <v>200</v>
      </c>
      <c r="E1365" s="7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05"/>
        <v>100</v>
      </c>
      <c r="P1365">
        <f t="shared" si="106"/>
        <v>40</v>
      </c>
      <c r="Q1365" s="11" t="s">
        <v>8308</v>
      </c>
      <c r="R1365" t="s">
        <v>8309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1363</v>
      </c>
      <c r="C1366" s="3" t="s">
        <v>5471</v>
      </c>
      <c r="D1366" s="5">
        <v>42000</v>
      </c>
      <c r="E1366" s="7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05"/>
        <v>119</v>
      </c>
      <c r="P1366">
        <f t="shared" si="106"/>
        <v>346.04</v>
      </c>
      <c r="Q1366" s="11" t="s">
        <v>8311</v>
      </c>
      <c r="R1366" t="s">
        <v>8312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1364</v>
      </c>
      <c r="C1367" s="3" t="s">
        <v>5472</v>
      </c>
      <c r="D1367" s="5">
        <v>7500</v>
      </c>
      <c r="E1367" s="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05"/>
        <v>100</v>
      </c>
      <c r="P1367">
        <f t="shared" si="106"/>
        <v>81.739999999999995</v>
      </c>
      <c r="Q1367" s="11" t="s">
        <v>8311</v>
      </c>
      <c r="R1367" t="s">
        <v>8312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1365</v>
      </c>
      <c r="C1368" s="3" t="s">
        <v>5473</v>
      </c>
      <c r="D1368" s="5">
        <v>7500</v>
      </c>
      <c r="E1368" s="7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05"/>
        <v>126</v>
      </c>
      <c r="P1368">
        <f t="shared" si="106"/>
        <v>64.540000000000006</v>
      </c>
      <c r="Q1368" s="11" t="s">
        <v>8311</v>
      </c>
      <c r="R1368" t="s">
        <v>8312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1366</v>
      </c>
      <c r="C1369" s="3" t="s">
        <v>5474</v>
      </c>
      <c r="D1369" s="5">
        <v>5000</v>
      </c>
      <c r="E1369" s="7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05"/>
        <v>114</v>
      </c>
      <c r="P1369">
        <f t="shared" si="106"/>
        <v>63.48</v>
      </c>
      <c r="Q1369" s="11" t="s">
        <v>8311</v>
      </c>
      <c r="R1369" t="s">
        <v>8312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1367</v>
      </c>
      <c r="C1370" s="3" t="s">
        <v>5475</v>
      </c>
      <c r="D1370" s="5">
        <v>5000</v>
      </c>
      <c r="E1370" s="7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05"/>
        <v>111</v>
      </c>
      <c r="P1370">
        <f t="shared" si="106"/>
        <v>63.62</v>
      </c>
      <c r="Q1370" s="11" t="s">
        <v>8311</v>
      </c>
      <c r="R1370" t="s">
        <v>8312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1368</v>
      </c>
      <c r="C1371" s="3" t="s">
        <v>5476</v>
      </c>
      <c r="D1371" s="5">
        <v>32360</v>
      </c>
      <c r="E1371" s="7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05"/>
        <v>105</v>
      </c>
      <c r="P1371">
        <f t="shared" si="106"/>
        <v>83.97</v>
      </c>
      <c r="Q1371" s="11" t="s">
        <v>8311</v>
      </c>
      <c r="R1371" t="s">
        <v>8312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1369</v>
      </c>
      <c r="C1372" s="3" t="s">
        <v>5477</v>
      </c>
      <c r="D1372" s="5">
        <v>1500</v>
      </c>
      <c r="E1372" s="7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05"/>
        <v>104</v>
      </c>
      <c r="P1372">
        <f t="shared" si="106"/>
        <v>77.75</v>
      </c>
      <c r="Q1372" s="11" t="s">
        <v>8311</v>
      </c>
      <c r="R1372" t="s">
        <v>8312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1370</v>
      </c>
      <c r="C1373" s="3" t="s">
        <v>5478</v>
      </c>
      <c r="D1373" s="5">
        <v>6999</v>
      </c>
      <c r="E1373" s="7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05"/>
        <v>107</v>
      </c>
      <c r="P1373">
        <f t="shared" si="106"/>
        <v>107.07</v>
      </c>
      <c r="Q1373" s="11" t="s">
        <v>8311</v>
      </c>
      <c r="R1373" t="s">
        <v>8312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1371</v>
      </c>
      <c r="C1374" s="3" t="s">
        <v>5479</v>
      </c>
      <c r="D1374" s="5">
        <v>500</v>
      </c>
      <c r="E1374" s="7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05"/>
        <v>124</v>
      </c>
      <c r="P1374">
        <f t="shared" si="106"/>
        <v>38.75</v>
      </c>
      <c r="Q1374" s="11" t="s">
        <v>8311</v>
      </c>
      <c r="R1374" t="s">
        <v>8312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1372</v>
      </c>
      <c r="C1375" s="3" t="s">
        <v>5480</v>
      </c>
      <c r="D1375" s="5">
        <v>10000</v>
      </c>
      <c r="E1375" s="7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05"/>
        <v>105</v>
      </c>
      <c r="P1375">
        <f t="shared" si="106"/>
        <v>201.94</v>
      </c>
      <c r="Q1375" s="11" t="s">
        <v>8311</v>
      </c>
      <c r="R1375" t="s">
        <v>8312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1373</v>
      </c>
      <c r="C1376" s="3" t="s">
        <v>5481</v>
      </c>
      <c r="D1376" s="5">
        <v>1500</v>
      </c>
      <c r="E1376" s="7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05"/>
        <v>189</v>
      </c>
      <c r="P1376">
        <f t="shared" si="106"/>
        <v>43.06</v>
      </c>
      <c r="Q1376" s="11" t="s">
        <v>8311</v>
      </c>
      <c r="R1376" t="s">
        <v>8312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1374</v>
      </c>
      <c r="C1377" s="3" t="s">
        <v>5482</v>
      </c>
      <c r="D1377" s="5">
        <v>4000</v>
      </c>
      <c r="E1377" s="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05"/>
        <v>171</v>
      </c>
      <c r="P1377">
        <f t="shared" si="106"/>
        <v>62.87</v>
      </c>
      <c r="Q1377" s="11" t="s">
        <v>8311</v>
      </c>
      <c r="R1377" t="s">
        <v>8312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1375</v>
      </c>
      <c r="C1378" s="3" t="s">
        <v>5483</v>
      </c>
      <c r="D1378" s="5">
        <v>3700</v>
      </c>
      <c r="E1378" s="7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05"/>
        <v>252</v>
      </c>
      <c r="P1378">
        <f t="shared" si="106"/>
        <v>55.61</v>
      </c>
      <c r="Q1378" s="11" t="s">
        <v>8311</v>
      </c>
      <c r="R1378" t="s">
        <v>8312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1376</v>
      </c>
      <c r="C1379" s="3" t="s">
        <v>5484</v>
      </c>
      <c r="D1379" s="5">
        <v>1300</v>
      </c>
      <c r="E1379" s="7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05"/>
        <v>116</v>
      </c>
      <c r="P1379">
        <f t="shared" si="106"/>
        <v>48.71</v>
      </c>
      <c r="Q1379" s="11" t="s">
        <v>8311</v>
      </c>
      <c r="R1379" t="s">
        <v>8312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1377</v>
      </c>
      <c r="C1380" s="3" t="s">
        <v>5485</v>
      </c>
      <c r="D1380" s="5">
        <v>2000</v>
      </c>
      <c r="E1380" s="7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05"/>
        <v>203</v>
      </c>
      <c r="P1380">
        <f t="shared" si="106"/>
        <v>30.58</v>
      </c>
      <c r="Q1380" s="11" t="s">
        <v>8311</v>
      </c>
      <c r="R1380" t="s">
        <v>8312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1378</v>
      </c>
      <c r="C1381" s="3" t="s">
        <v>5486</v>
      </c>
      <c r="D1381" s="5">
        <v>10000</v>
      </c>
      <c r="E1381" s="7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05"/>
        <v>112</v>
      </c>
      <c r="P1381">
        <f t="shared" si="106"/>
        <v>73.91</v>
      </c>
      <c r="Q1381" s="11" t="s">
        <v>8311</v>
      </c>
      <c r="R1381" t="s">
        <v>8312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1379</v>
      </c>
      <c r="C1382" s="3" t="s">
        <v>5487</v>
      </c>
      <c r="D1382" s="5">
        <v>25</v>
      </c>
      <c r="E1382" s="7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05"/>
        <v>424</v>
      </c>
      <c r="P1382">
        <f t="shared" si="106"/>
        <v>21.2</v>
      </c>
      <c r="Q1382" s="11" t="s">
        <v>8311</v>
      </c>
      <c r="R1382" t="s">
        <v>8312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1380</v>
      </c>
      <c r="C1383" s="3" t="s">
        <v>5488</v>
      </c>
      <c r="D1383" s="5">
        <v>5000</v>
      </c>
      <c r="E1383" s="7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05"/>
        <v>107</v>
      </c>
      <c r="P1383">
        <f t="shared" si="106"/>
        <v>73.36</v>
      </c>
      <c r="Q1383" s="11" t="s">
        <v>8311</v>
      </c>
      <c r="R1383" t="s">
        <v>8312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1381</v>
      </c>
      <c r="C1384" s="3" t="s">
        <v>5489</v>
      </c>
      <c r="D1384" s="5">
        <v>8000</v>
      </c>
      <c r="E1384" s="7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05"/>
        <v>104</v>
      </c>
      <c r="P1384">
        <f t="shared" si="106"/>
        <v>56.41</v>
      </c>
      <c r="Q1384" s="11" t="s">
        <v>8311</v>
      </c>
      <c r="R1384" t="s">
        <v>8312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1382</v>
      </c>
      <c r="C1385" s="3" t="s">
        <v>5490</v>
      </c>
      <c r="D1385" s="5">
        <v>2200</v>
      </c>
      <c r="E1385" s="7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05"/>
        <v>212</v>
      </c>
      <c r="P1385">
        <f t="shared" si="106"/>
        <v>50.25</v>
      </c>
      <c r="Q1385" s="11" t="s">
        <v>8311</v>
      </c>
      <c r="R1385" t="s">
        <v>8312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1383</v>
      </c>
      <c r="C1386" s="3" t="s">
        <v>5491</v>
      </c>
      <c r="D1386" s="5">
        <v>3500</v>
      </c>
      <c r="E1386" s="7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05"/>
        <v>124</v>
      </c>
      <c r="P1386">
        <f t="shared" si="106"/>
        <v>68.94</v>
      </c>
      <c r="Q1386" s="11" t="s">
        <v>8311</v>
      </c>
      <c r="R1386" t="s">
        <v>8312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1384</v>
      </c>
      <c r="C1387" s="3" t="s">
        <v>5492</v>
      </c>
      <c r="D1387" s="5">
        <v>8000</v>
      </c>
      <c r="E1387" s="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05"/>
        <v>110</v>
      </c>
      <c r="P1387">
        <f t="shared" si="106"/>
        <v>65.91</v>
      </c>
      <c r="Q1387" s="11" t="s">
        <v>8311</v>
      </c>
      <c r="R1387" t="s">
        <v>8312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1385</v>
      </c>
      <c r="C1388" s="3" t="s">
        <v>5493</v>
      </c>
      <c r="D1388" s="5">
        <v>400</v>
      </c>
      <c r="E1388" s="7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05"/>
        <v>219</v>
      </c>
      <c r="P1388">
        <f t="shared" si="106"/>
        <v>62.5</v>
      </c>
      <c r="Q1388" s="11" t="s">
        <v>8311</v>
      </c>
      <c r="R1388" t="s">
        <v>8312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1386</v>
      </c>
      <c r="C1389" s="3" t="s">
        <v>5494</v>
      </c>
      <c r="D1389" s="5">
        <v>4000</v>
      </c>
      <c r="E1389" s="7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05"/>
        <v>137</v>
      </c>
      <c r="P1389">
        <f t="shared" si="106"/>
        <v>70.06</v>
      </c>
      <c r="Q1389" s="11" t="s">
        <v>8311</v>
      </c>
      <c r="R1389" t="s">
        <v>8312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1387</v>
      </c>
      <c r="C1390" s="3" t="s">
        <v>5495</v>
      </c>
      <c r="D1390" s="5">
        <v>5000</v>
      </c>
      <c r="E1390" s="7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05"/>
        <v>135</v>
      </c>
      <c r="P1390">
        <f t="shared" si="106"/>
        <v>60.18</v>
      </c>
      <c r="Q1390" s="11" t="s">
        <v>8311</v>
      </c>
      <c r="R1390" t="s">
        <v>8312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1388</v>
      </c>
      <c r="C1391" s="3" t="s">
        <v>5496</v>
      </c>
      <c r="D1391" s="5">
        <v>500</v>
      </c>
      <c r="E1391" s="7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05"/>
        <v>145</v>
      </c>
      <c r="P1391">
        <f t="shared" si="106"/>
        <v>21.38</v>
      </c>
      <c r="Q1391" s="11" t="s">
        <v>8311</v>
      </c>
      <c r="R1391" t="s">
        <v>8312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1389</v>
      </c>
      <c r="C1392" s="3" t="s">
        <v>5497</v>
      </c>
      <c r="D1392" s="5">
        <v>2800</v>
      </c>
      <c r="E1392" s="7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05"/>
        <v>109</v>
      </c>
      <c r="P1392">
        <f t="shared" si="106"/>
        <v>160.79</v>
      </c>
      <c r="Q1392" s="11" t="s">
        <v>8311</v>
      </c>
      <c r="R1392" t="s">
        <v>8312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1390</v>
      </c>
      <c r="C1393" s="3" t="s">
        <v>5498</v>
      </c>
      <c r="D1393" s="5">
        <v>500</v>
      </c>
      <c r="E1393" s="7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05"/>
        <v>110</v>
      </c>
      <c r="P1393">
        <f t="shared" si="106"/>
        <v>42.38</v>
      </c>
      <c r="Q1393" s="11" t="s">
        <v>8311</v>
      </c>
      <c r="R1393" t="s">
        <v>8312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1391</v>
      </c>
      <c r="C1394" s="3" t="s">
        <v>5499</v>
      </c>
      <c r="D1394" s="5">
        <v>2500</v>
      </c>
      <c r="E1394" s="7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05"/>
        <v>114</v>
      </c>
      <c r="P1394">
        <f t="shared" si="106"/>
        <v>27.32</v>
      </c>
      <c r="Q1394" s="11" t="s">
        <v>8311</v>
      </c>
      <c r="R1394" t="s">
        <v>8312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1392</v>
      </c>
      <c r="C1395" s="3" t="s">
        <v>5500</v>
      </c>
      <c r="D1395" s="5">
        <v>10000</v>
      </c>
      <c r="E1395" s="7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05"/>
        <v>102</v>
      </c>
      <c r="P1395">
        <f t="shared" si="106"/>
        <v>196.83</v>
      </c>
      <c r="Q1395" s="11" t="s">
        <v>8311</v>
      </c>
      <c r="R1395" t="s">
        <v>8312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1393</v>
      </c>
      <c r="C1396" s="3" t="s">
        <v>5501</v>
      </c>
      <c r="D1396" s="5">
        <v>750</v>
      </c>
      <c r="E1396" s="7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05"/>
        <v>122</v>
      </c>
      <c r="P1396">
        <f t="shared" si="106"/>
        <v>53.88</v>
      </c>
      <c r="Q1396" s="11" t="s">
        <v>8311</v>
      </c>
      <c r="R1396" t="s">
        <v>8312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1394</v>
      </c>
      <c r="C1397" s="3" t="s">
        <v>5502</v>
      </c>
      <c r="D1397" s="5">
        <v>3500</v>
      </c>
      <c r="E1397" s="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05"/>
        <v>112</v>
      </c>
      <c r="P1397">
        <f t="shared" si="106"/>
        <v>47.76</v>
      </c>
      <c r="Q1397" s="11" t="s">
        <v>8311</v>
      </c>
      <c r="R1397" t="s">
        <v>8312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1395</v>
      </c>
      <c r="C1398" s="3" t="s">
        <v>5503</v>
      </c>
      <c r="D1398" s="5">
        <v>6000</v>
      </c>
      <c r="E1398" s="7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05"/>
        <v>107</v>
      </c>
      <c r="P1398">
        <f t="shared" si="106"/>
        <v>88.19</v>
      </c>
      <c r="Q1398" s="11" t="s">
        <v>8311</v>
      </c>
      <c r="R1398" t="s">
        <v>8312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1396</v>
      </c>
      <c r="C1399" s="3" t="s">
        <v>5504</v>
      </c>
      <c r="D1399" s="5">
        <v>10000</v>
      </c>
      <c r="E1399" s="7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05"/>
        <v>114</v>
      </c>
      <c r="P1399">
        <f t="shared" si="106"/>
        <v>72.06</v>
      </c>
      <c r="Q1399" s="11" t="s">
        <v>8311</v>
      </c>
      <c r="R1399" t="s">
        <v>8312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1397</v>
      </c>
      <c r="C1400" s="3" t="s">
        <v>5505</v>
      </c>
      <c r="D1400" s="5">
        <v>4400</v>
      </c>
      <c r="E1400" s="7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05"/>
        <v>110</v>
      </c>
      <c r="P1400">
        <f t="shared" si="106"/>
        <v>74.25</v>
      </c>
      <c r="Q1400" s="11" t="s">
        <v>8311</v>
      </c>
      <c r="R1400" t="s">
        <v>8312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1398</v>
      </c>
      <c r="C1401" s="3" t="s">
        <v>5506</v>
      </c>
      <c r="D1401" s="5">
        <v>9000</v>
      </c>
      <c r="E1401" s="7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05"/>
        <v>126</v>
      </c>
      <c r="P1401">
        <f t="shared" si="106"/>
        <v>61.7</v>
      </c>
      <c r="Q1401" s="11" t="s">
        <v>8311</v>
      </c>
      <c r="R1401" t="s">
        <v>8312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1399</v>
      </c>
      <c r="C1402" s="3" t="s">
        <v>5507</v>
      </c>
      <c r="D1402" s="5">
        <v>350</v>
      </c>
      <c r="E1402" s="7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05"/>
        <v>167</v>
      </c>
      <c r="P1402">
        <f t="shared" si="106"/>
        <v>17.239999999999998</v>
      </c>
      <c r="Q1402" s="11" t="s">
        <v>8311</v>
      </c>
      <c r="R1402" t="s">
        <v>8312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1400</v>
      </c>
      <c r="C1403" s="3" t="s">
        <v>5508</v>
      </c>
      <c r="D1403" s="5">
        <v>2500</v>
      </c>
      <c r="E1403" s="7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05"/>
        <v>497</v>
      </c>
      <c r="P1403">
        <f t="shared" si="106"/>
        <v>51.72</v>
      </c>
      <c r="Q1403" s="11" t="s">
        <v>8311</v>
      </c>
      <c r="R1403" t="s">
        <v>8312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1401</v>
      </c>
      <c r="C1404" s="3" t="s">
        <v>5509</v>
      </c>
      <c r="D1404" s="5">
        <v>2500</v>
      </c>
      <c r="E1404" s="7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05"/>
        <v>109</v>
      </c>
      <c r="P1404">
        <f t="shared" si="106"/>
        <v>24.15</v>
      </c>
      <c r="Q1404" s="11" t="s">
        <v>8311</v>
      </c>
      <c r="R1404" t="s">
        <v>8312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1402</v>
      </c>
      <c r="C1405" s="3" t="s">
        <v>5510</v>
      </c>
      <c r="D1405" s="5">
        <v>4000</v>
      </c>
      <c r="E1405" s="7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05"/>
        <v>103</v>
      </c>
      <c r="P1405">
        <f t="shared" si="106"/>
        <v>62.17</v>
      </c>
      <c r="Q1405" s="11" t="s">
        <v>8311</v>
      </c>
      <c r="R1405" t="s">
        <v>8312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1403</v>
      </c>
      <c r="C1406" s="3" t="s">
        <v>5511</v>
      </c>
      <c r="D1406" s="5">
        <v>14500</v>
      </c>
      <c r="E1406" s="7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05"/>
        <v>2</v>
      </c>
      <c r="P1406">
        <f t="shared" si="106"/>
        <v>48.2</v>
      </c>
      <c r="Q1406" s="11" t="s">
        <v>8308</v>
      </c>
      <c r="R1406" t="s">
        <v>8327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1404</v>
      </c>
      <c r="C1407" s="3" t="s">
        <v>5512</v>
      </c>
      <c r="D1407" s="5">
        <v>25000</v>
      </c>
      <c r="E1407" s="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05"/>
        <v>0</v>
      </c>
      <c r="P1407">
        <f t="shared" si="106"/>
        <v>6.18</v>
      </c>
      <c r="Q1407" s="11" t="s">
        <v>8308</v>
      </c>
      <c r="R1407" t="s">
        <v>8327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1405</v>
      </c>
      <c r="C1408" s="3" t="s">
        <v>5513</v>
      </c>
      <c r="D1408" s="5">
        <v>12000</v>
      </c>
      <c r="E1408" s="7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05"/>
        <v>0</v>
      </c>
      <c r="P1408">
        <f t="shared" si="106"/>
        <v>5</v>
      </c>
      <c r="Q1408" s="11" t="s">
        <v>8308</v>
      </c>
      <c r="R1408" t="s">
        <v>8327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1406</v>
      </c>
      <c r="C1409" s="3" t="s">
        <v>5514</v>
      </c>
      <c r="D1409" s="5">
        <v>3000</v>
      </c>
      <c r="E1409" s="7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05"/>
        <v>1</v>
      </c>
      <c r="P1409">
        <f t="shared" si="106"/>
        <v>7.5</v>
      </c>
      <c r="Q1409" s="11" t="s">
        <v>8308</v>
      </c>
      <c r="R1409" t="s">
        <v>8327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1407</v>
      </c>
      <c r="C1410" s="3" t="s">
        <v>5515</v>
      </c>
      <c r="D1410" s="5">
        <v>1000</v>
      </c>
      <c r="E1410" s="7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8308</v>
      </c>
      <c r="R1410" t="s">
        <v>8327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9" t="s">
        <v>1408</v>
      </c>
      <c r="C1411" s="3" t="s">
        <v>5516</v>
      </c>
      <c r="D1411" s="5">
        <v>4000</v>
      </c>
      <c r="E1411" s="7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si="110"/>
        <v>0</v>
      </c>
      <c r="P1411">
        <f t="shared" si="111"/>
        <v>0</v>
      </c>
      <c r="Q1411" s="11" t="s">
        <v>8308</v>
      </c>
      <c r="R1411" t="s">
        <v>8327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9" t="s">
        <v>1409</v>
      </c>
      <c r="C1412" s="3" t="s">
        <v>5517</v>
      </c>
      <c r="D1412" s="5">
        <v>6000</v>
      </c>
      <c r="E1412" s="7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10"/>
        <v>0</v>
      </c>
      <c r="P1412">
        <f t="shared" si="111"/>
        <v>1</v>
      </c>
      <c r="Q1412" s="11" t="s">
        <v>8308</v>
      </c>
      <c r="R1412" t="s">
        <v>8327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1410</v>
      </c>
      <c r="C1413" s="3" t="s">
        <v>5518</v>
      </c>
      <c r="D1413" s="5">
        <v>3000</v>
      </c>
      <c r="E1413" s="7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10"/>
        <v>0</v>
      </c>
      <c r="P1413">
        <f t="shared" si="111"/>
        <v>2.33</v>
      </c>
      <c r="Q1413" s="11" t="s">
        <v>8308</v>
      </c>
      <c r="R1413" t="s">
        <v>8327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1411</v>
      </c>
      <c r="C1414" s="3" t="s">
        <v>5519</v>
      </c>
      <c r="D1414" s="5">
        <v>7000</v>
      </c>
      <c r="E1414" s="7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10"/>
        <v>5</v>
      </c>
      <c r="P1414">
        <f t="shared" si="111"/>
        <v>24.62</v>
      </c>
      <c r="Q1414" s="11" t="s">
        <v>8308</v>
      </c>
      <c r="R1414" t="s">
        <v>8327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1412</v>
      </c>
      <c r="C1415" s="3" t="s">
        <v>5520</v>
      </c>
      <c r="D1415" s="5">
        <v>2000</v>
      </c>
      <c r="E1415" s="7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10"/>
        <v>5</v>
      </c>
      <c r="P1415">
        <f t="shared" si="111"/>
        <v>100</v>
      </c>
      <c r="Q1415" s="11" t="s">
        <v>8308</v>
      </c>
      <c r="R1415" t="s">
        <v>8327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1413</v>
      </c>
      <c r="C1416" s="3" t="s">
        <v>5521</v>
      </c>
      <c r="D1416" s="5">
        <v>500</v>
      </c>
      <c r="E1416" s="7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10"/>
        <v>0</v>
      </c>
      <c r="P1416">
        <f t="shared" si="111"/>
        <v>1</v>
      </c>
      <c r="Q1416" s="11" t="s">
        <v>8308</v>
      </c>
      <c r="R1416" t="s">
        <v>8327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1414</v>
      </c>
      <c r="C1417" s="3" t="s">
        <v>5522</v>
      </c>
      <c r="D1417" s="5">
        <v>4400</v>
      </c>
      <c r="E1417" s="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10"/>
        <v>18</v>
      </c>
      <c r="P1417">
        <f t="shared" si="111"/>
        <v>88.89</v>
      </c>
      <c r="Q1417" s="11" t="s">
        <v>8308</v>
      </c>
      <c r="R1417" t="s">
        <v>8327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1415</v>
      </c>
      <c r="C1418" s="3" t="s">
        <v>5523</v>
      </c>
      <c r="D1418" s="5">
        <v>50000</v>
      </c>
      <c r="E1418" s="7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10"/>
        <v>0</v>
      </c>
      <c r="P1418">
        <f t="shared" si="111"/>
        <v>0</v>
      </c>
      <c r="Q1418" s="11" t="s">
        <v>8308</v>
      </c>
      <c r="R1418" t="s">
        <v>8327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1416</v>
      </c>
      <c r="C1419" s="3" t="s">
        <v>5524</v>
      </c>
      <c r="D1419" s="5">
        <v>4500</v>
      </c>
      <c r="E1419" s="7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10"/>
        <v>1</v>
      </c>
      <c r="P1419">
        <f t="shared" si="111"/>
        <v>27.5</v>
      </c>
      <c r="Q1419" s="11" t="s">
        <v>8308</v>
      </c>
      <c r="R1419" t="s">
        <v>8327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1417</v>
      </c>
      <c r="C1420" s="3" t="s">
        <v>5525</v>
      </c>
      <c r="D1420" s="5">
        <v>3000</v>
      </c>
      <c r="E1420" s="7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10"/>
        <v>0</v>
      </c>
      <c r="P1420">
        <f t="shared" si="111"/>
        <v>6</v>
      </c>
      <c r="Q1420" s="11" t="s">
        <v>8308</v>
      </c>
      <c r="R1420" t="s">
        <v>8327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1418</v>
      </c>
      <c r="C1421" s="3" t="s">
        <v>5526</v>
      </c>
      <c r="D1421" s="5">
        <v>6300</v>
      </c>
      <c r="E1421" s="7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10"/>
        <v>7</v>
      </c>
      <c r="P1421">
        <f t="shared" si="111"/>
        <v>44.5</v>
      </c>
      <c r="Q1421" s="11" t="s">
        <v>8308</v>
      </c>
      <c r="R1421" t="s">
        <v>8327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1419</v>
      </c>
      <c r="C1422" s="3" t="s">
        <v>5527</v>
      </c>
      <c r="D1422" s="5">
        <v>110</v>
      </c>
      <c r="E1422" s="7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10"/>
        <v>3</v>
      </c>
      <c r="P1422">
        <f t="shared" si="111"/>
        <v>1</v>
      </c>
      <c r="Q1422" s="11" t="s">
        <v>8308</v>
      </c>
      <c r="R1422" t="s">
        <v>8327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1420</v>
      </c>
      <c r="C1423" s="3" t="s">
        <v>5528</v>
      </c>
      <c r="D1423" s="5">
        <v>200000</v>
      </c>
      <c r="E1423" s="7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10"/>
        <v>0</v>
      </c>
      <c r="P1423">
        <f t="shared" si="111"/>
        <v>100</v>
      </c>
      <c r="Q1423" s="11" t="s">
        <v>8308</v>
      </c>
      <c r="R1423" t="s">
        <v>8327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1421</v>
      </c>
      <c r="C1424" s="3" t="s">
        <v>5529</v>
      </c>
      <c r="D1424" s="5">
        <v>25000</v>
      </c>
      <c r="E1424" s="7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10"/>
        <v>0</v>
      </c>
      <c r="P1424">
        <f t="shared" si="111"/>
        <v>13</v>
      </c>
      <c r="Q1424" s="11" t="s">
        <v>8308</v>
      </c>
      <c r="R1424" t="s">
        <v>8327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1422</v>
      </c>
      <c r="C1425" s="3" t="s">
        <v>5530</v>
      </c>
      <c r="D1425" s="5">
        <v>30000</v>
      </c>
      <c r="E1425" s="7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10"/>
        <v>0</v>
      </c>
      <c r="P1425">
        <f t="shared" si="111"/>
        <v>100</v>
      </c>
      <c r="Q1425" s="11" t="s">
        <v>8308</v>
      </c>
      <c r="R1425" t="s">
        <v>8327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1423</v>
      </c>
      <c r="C1426" s="3" t="s">
        <v>5531</v>
      </c>
      <c r="D1426" s="5">
        <v>7500</v>
      </c>
      <c r="E1426" s="7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10"/>
        <v>20</v>
      </c>
      <c r="P1426">
        <f t="shared" si="111"/>
        <v>109.07</v>
      </c>
      <c r="Q1426" s="11" t="s">
        <v>8308</v>
      </c>
      <c r="R1426" t="s">
        <v>8327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1424</v>
      </c>
      <c r="C1427" s="3" t="s">
        <v>5532</v>
      </c>
      <c r="D1427" s="5">
        <v>13000</v>
      </c>
      <c r="E1427" s="7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10"/>
        <v>0</v>
      </c>
      <c r="P1427">
        <f t="shared" si="111"/>
        <v>0</v>
      </c>
      <c r="Q1427" s="11" t="s">
        <v>8308</v>
      </c>
      <c r="R1427" t="s">
        <v>8327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1425</v>
      </c>
      <c r="C1428" s="3" t="s">
        <v>5533</v>
      </c>
      <c r="D1428" s="5">
        <v>1000</v>
      </c>
      <c r="E1428" s="7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10"/>
        <v>0</v>
      </c>
      <c r="P1428">
        <f t="shared" si="111"/>
        <v>0</v>
      </c>
      <c r="Q1428" s="11" t="s">
        <v>8308</v>
      </c>
      <c r="R1428" t="s">
        <v>8327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1426</v>
      </c>
      <c r="C1429" s="3" t="s">
        <v>5534</v>
      </c>
      <c r="D1429" s="5">
        <v>5000</v>
      </c>
      <c r="E1429" s="7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10"/>
        <v>8</v>
      </c>
      <c r="P1429">
        <f t="shared" si="111"/>
        <v>104.75</v>
      </c>
      <c r="Q1429" s="11" t="s">
        <v>8308</v>
      </c>
      <c r="R1429" t="s">
        <v>8327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1427</v>
      </c>
      <c r="C1430" s="3" t="s">
        <v>5535</v>
      </c>
      <c r="D1430" s="5">
        <v>1000</v>
      </c>
      <c r="E1430" s="7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10"/>
        <v>5</v>
      </c>
      <c r="P1430">
        <f t="shared" si="111"/>
        <v>15</v>
      </c>
      <c r="Q1430" s="11" t="s">
        <v>8308</v>
      </c>
      <c r="R1430" t="s">
        <v>8327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1428</v>
      </c>
      <c r="C1431" s="3" t="s">
        <v>5536</v>
      </c>
      <c r="D1431" s="5">
        <v>10000</v>
      </c>
      <c r="E1431" s="7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10"/>
        <v>0</v>
      </c>
      <c r="P1431">
        <f t="shared" si="111"/>
        <v>0</v>
      </c>
      <c r="Q1431" s="11" t="s">
        <v>8308</v>
      </c>
      <c r="R1431" t="s">
        <v>8327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1429</v>
      </c>
      <c r="C1432" s="3" t="s">
        <v>5537</v>
      </c>
      <c r="D1432" s="5">
        <v>5000</v>
      </c>
      <c r="E1432" s="7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10"/>
        <v>8</v>
      </c>
      <c r="P1432">
        <f t="shared" si="111"/>
        <v>80.599999999999994</v>
      </c>
      <c r="Q1432" s="11" t="s">
        <v>8308</v>
      </c>
      <c r="R1432" t="s">
        <v>8327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1430</v>
      </c>
      <c r="C1433" s="3" t="s">
        <v>5538</v>
      </c>
      <c r="D1433" s="5">
        <v>17000</v>
      </c>
      <c r="E1433" s="7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10"/>
        <v>32</v>
      </c>
      <c r="P1433">
        <f t="shared" si="111"/>
        <v>115.55</v>
      </c>
      <c r="Q1433" s="11" t="s">
        <v>8308</v>
      </c>
      <c r="R1433" t="s">
        <v>8327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1431</v>
      </c>
      <c r="C1434" s="3" t="s">
        <v>5539</v>
      </c>
      <c r="D1434" s="5">
        <v>40000</v>
      </c>
      <c r="E1434" s="7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10"/>
        <v>0</v>
      </c>
      <c r="P1434">
        <f t="shared" si="111"/>
        <v>0</v>
      </c>
      <c r="Q1434" s="11" t="s">
        <v>8308</v>
      </c>
      <c r="R1434" t="s">
        <v>8327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1432</v>
      </c>
      <c r="C1435" s="3" t="s">
        <v>5540</v>
      </c>
      <c r="D1435" s="5">
        <v>12000</v>
      </c>
      <c r="E1435" s="7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10"/>
        <v>7</v>
      </c>
      <c r="P1435">
        <f t="shared" si="111"/>
        <v>80.5</v>
      </c>
      <c r="Q1435" s="11" t="s">
        <v>8308</v>
      </c>
      <c r="R1435" t="s">
        <v>8327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1433</v>
      </c>
      <c r="C1436" s="3" t="s">
        <v>5541</v>
      </c>
      <c r="D1436" s="5">
        <v>82000</v>
      </c>
      <c r="E1436" s="7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10"/>
        <v>10</v>
      </c>
      <c r="P1436">
        <f t="shared" si="111"/>
        <v>744.55</v>
      </c>
      <c r="Q1436" s="11" t="s">
        <v>8308</v>
      </c>
      <c r="R1436" t="s">
        <v>8327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1434</v>
      </c>
      <c r="C1437" s="3" t="s">
        <v>5542</v>
      </c>
      <c r="D1437" s="5">
        <v>15000</v>
      </c>
      <c r="E1437" s="7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10"/>
        <v>0</v>
      </c>
      <c r="P1437">
        <f t="shared" si="111"/>
        <v>7.5</v>
      </c>
      <c r="Q1437" s="11" t="s">
        <v>8308</v>
      </c>
      <c r="R1437" t="s">
        <v>8327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1435</v>
      </c>
      <c r="C1438" s="3" t="s">
        <v>5543</v>
      </c>
      <c r="D1438" s="5">
        <v>10000</v>
      </c>
      <c r="E1438" s="7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10"/>
        <v>1</v>
      </c>
      <c r="P1438">
        <f t="shared" si="111"/>
        <v>38.5</v>
      </c>
      <c r="Q1438" s="11" t="s">
        <v>8308</v>
      </c>
      <c r="R1438" t="s">
        <v>8327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1436</v>
      </c>
      <c r="C1439" s="3" t="s">
        <v>5544</v>
      </c>
      <c r="D1439" s="5">
        <v>3000</v>
      </c>
      <c r="E1439" s="7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10"/>
        <v>27</v>
      </c>
      <c r="P1439">
        <f t="shared" si="111"/>
        <v>36.68</v>
      </c>
      <c r="Q1439" s="11" t="s">
        <v>8308</v>
      </c>
      <c r="R1439" t="s">
        <v>8327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1437</v>
      </c>
      <c r="C1440" s="3" t="s">
        <v>5545</v>
      </c>
      <c r="D1440" s="5">
        <v>20000</v>
      </c>
      <c r="E1440" s="7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10"/>
        <v>3</v>
      </c>
      <c r="P1440">
        <f t="shared" si="111"/>
        <v>75</v>
      </c>
      <c r="Q1440" s="11" t="s">
        <v>8308</v>
      </c>
      <c r="R1440" t="s">
        <v>8327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1438</v>
      </c>
      <c r="C1441" s="3" t="s">
        <v>5546</v>
      </c>
      <c r="D1441" s="5">
        <v>2725</v>
      </c>
      <c r="E1441" s="7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10"/>
        <v>7</v>
      </c>
      <c r="P1441">
        <f t="shared" si="111"/>
        <v>30</v>
      </c>
      <c r="Q1441" s="11" t="s">
        <v>8308</v>
      </c>
      <c r="R1441" t="s">
        <v>8327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1439</v>
      </c>
      <c r="C1442" s="3" t="s">
        <v>5547</v>
      </c>
      <c r="D1442" s="5">
        <v>13000</v>
      </c>
      <c r="E1442" s="7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10"/>
        <v>0</v>
      </c>
      <c r="P1442">
        <f t="shared" si="111"/>
        <v>1</v>
      </c>
      <c r="Q1442" s="11" t="s">
        <v>8308</v>
      </c>
      <c r="R1442" t="s">
        <v>8327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1440</v>
      </c>
      <c r="C1443" s="3" t="s">
        <v>5548</v>
      </c>
      <c r="D1443" s="5">
        <v>180000</v>
      </c>
      <c r="E1443" s="7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10"/>
        <v>1</v>
      </c>
      <c r="P1443">
        <f t="shared" si="111"/>
        <v>673.33</v>
      </c>
      <c r="Q1443" s="11" t="s">
        <v>8308</v>
      </c>
      <c r="R1443" t="s">
        <v>8327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1441</v>
      </c>
      <c r="C1444" s="3" t="s">
        <v>5549</v>
      </c>
      <c r="D1444" s="5">
        <v>1500</v>
      </c>
      <c r="E1444" s="7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10"/>
        <v>0</v>
      </c>
      <c r="P1444">
        <f t="shared" si="111"/>
        <v>0</v>
      </c>
      <c r="Q1444" s="11" t="s">
        <v>8308</v>
      </c>
      <c r="R1444" t="s">
        <v>8327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1442</v>
      </c>
      <c r="C1445" s="3" t="s">
        <v>5550</v>
      </c>
      <c r="D1445" s="5">
        <v>13000</v>
      </c>
      <c r="E1445" s="7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10"/>
        <v>0</v>
      </c>
      <c r="P1445">
        <f t="shared" si="111"/>
        <v>0</v>
      </c>
      <c r="Q1445" s="11" t="s">
        <v>8308</v>
      </c>
      <c r="R1445" t="s">
        <v>8327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1443</v>
      </c>
      <c r="C1446" s="3" t="s">
        <v>5551</v>
      </c>
      <c r="D1446" s="5">
        <v>4950</v>
      </c>
      <c r="E1446" s="7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10"/>
        <v>0</v>
      </c>
      <c r="P1446">
        <f t="shared" si="111"/>
        <v>0</v>
      </c>
      <c r="Q1446" s="11" t="s">
        <v>8308</v>
      </c>
      <c r="R1446" t="s">
        <v>8327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1444</v>
      </c>
      <c r="C1447" s="3" t="s">
        <v>5552</v>
      </c>
      <c r="D1447" s="5">
        <v>130000</v>
      </c>
      <c r="E1447" s="7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10"/>
        <v>0</v>
      </c>
      <c r="P1447">
        <f t="shared" si="111"/>
        <v>0</v>
      </c>
      <c r="Q1447" s="11" t="s">
        <v>8308</v>
      </c>
      <c r="R1447" t="s">
        <v>8327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1445</v>
      </c>
      <c r="C1448" s="3" t="s">
        <v>5553</v>
      </c>
      <c r="D1448" s="5">
        <v>900</v>
      </c>
      <c r="E1448" s="7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10"/>
        <v>0</v>
      </c>
      <c r="P1448">
        <f t="shared" si="111"/>
        <v>0</v>
      </c>
      <c r="Q1448" s="11" t="s">
        <v>8308</v>
      </c>
      <c r="R1448" t="s">
        <v>8327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1446</v>
      </c>
      <c r="C1449" s="3" t="s">
        <v>5554</v>
      </c>
      <c r="D1449" s="5">
        <v>500000</v>
      </c>
      <c r="E1449" s="7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10"/>
        <v>0</v>
      </c>
      <c r="P1449">
        <f t="shared" si="111"/>
        <v>25</v>
      </c>
      <c r="Q1449" s="11" t="s">
        <v>8308</v>
      </c>
      <c r="R1449" t="s">
        <v>8327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1447</v>
      </c>
      <c r="C1450" s="3" t="s">
        <v>5555</v>
      </c>
      <c r="D1450" s="5">
        <v>200000</v>
      </c>
      <c r="E1450" s="7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10"/>
        <v>0</v>
      </c>
      <c r="P1450">
        <f t="shared" si="111"/>
        <v>0</v>
      </c>
      <c r="Q1450" s="11" t="s">
        <v>8308</v>
      </c>
      <c r="R1450" t="s">
        <v>8327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1448</v>
      </c>
      <c r="C1451" s="3" t="s">
        <v>5556</v>
      </c>
      <c r="D1451" s="5">
        <v>8888</v>
      </c>
      <c r="E1451" s="7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10"/>
        <v>0</v>
      </c>
      <c r="P1451">
        <f t="shared" si="111"/>
        <v>0</v>
      </c>
      <c r="Q1451" s="11" t="s">
        <v>8308</v>
      </c>
      <c r="R1451" t="s">
        <v>8327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1449</v>
      </c>
      <c r="C1452" s="3" t="s">
        <v>5557</v>
      </c>
      <c r="D1452" s="5">
        <v>100000</v>
      </c>
      <c r="E1452" s="7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10"/>
        <v>0</v>
      </c>
      <c r="P1452">
        <f t="shared" si="111"/>
        <v>1</v>
      </c>
      <c r="Q1452" s="11" t="s">
        <v>8308</v>
      </c>
      <c r="R1452" t="s">
        <v>8327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1450</v>
      </c>
      <c r="C1453" s="3" t="s">
        <v>5558</v>
      </c>
      <c r="D1453" s="5">
        <v>18950</v>
      </c>
      <c r="E1453" s="7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10"/>
        <v>0</v>
      </c>
      <c r="P1453">
        <f t="shared" si="111"/>
        <v>1</v>
      </c>
      <c r="Q1453" s="11" t="s">
        <v>8308</v>
      </c>
      <c r="R1453" t="s">
        <v>8327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1451</v>
      </c>
      <c r="C1454" s="3" t="s">
        <v>5559</v>
      </c>
      <c r="D1454" s="5">
        <v>14000</v>
      </c>
      <c r="E1454" s="7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10"/>
        <v>0</v>
      </c>
      <c r="P1454">
        <f t="shared" si="111"/>
        <v>0</v>
      </c>
      <c r="Q1454" s="11" t="s">
        <v>8308</v>
      </c>
      <c r="R1454" t="s">
        <v>8327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1452</v>
      </c>
      <c r="C1455" s="3" t="s">
        <v>5560</v>
      </c>
      <c r="D1455" s="5">
        <v>25000</v>
      </c>
      <c r="E1455" s="7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10"/>
        <v>0</v>
      </c>
      <c r="P1455">
        <f t="shared" si="111"/>
        <v>0</v>
      </c>
      <c r="Q1455" s="11" t="s">
        <v>8308</v>
      </c>
      <c r="R1455" t="s">
        <v>8327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1453</v>
      </c>
      <c r="C1456" s="3" t="s">
        <v>5561</v>
      </c>
      <c r="D1456" s="5">
        <v>1750</v>
      </c>
      <c r="E1456" s="7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10"/>
        <v>1</v>
      </c>
      <c r="P1456">
        <f t="shared" si="111"/>
        <v>15</v>
      </c>
      <c r="Q1456" s="11" t="s">
        <v>8308</v>
      </c>
      <c r="R1456" t="s">
        <v>8327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1454</v>
      </c>
      <c r="C1457" s="3" t="s">
        <v>5562</v>
      </c>
      <c r="D1457" s="5">
        <v>15000</v>
      </c>
      <c r="E1457" s="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10"/>
        <v>11</v>
      </c>
      <c r="P1457">
        <f t="shared" si="111"/>
        <v>225</v>
      </c>
      <c r="Q1457" s="11" t="s">
        <v>8308</v>
      </c>
      <c r="R1457" t="s">
        <v>8327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1455</v>
      </c>
      <c r="C1458" s="3" t="s">
        <v>5563</v>
      </c>
      <c r="D1458" s="5">
        <v>5000</v>
      </c>
      <c r="E1458" s="7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10"/>
        <v>3</v>
      </c>
      <c r="P1458">
        <f t="shared" si="111"/>
        <v>48.33</v>
      </c>
      <c r="Q1458" s="11" t="s">
        <v>8308</v>
      </c>
      <c r="R1458" t="s">
        <v>8327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1456</v>
      </c>
      <c r="C1459" s="3" t="s">
        <v>5564</v>
      </c>
      <c r="D1459" s="5">
        <v>6000</v>
      </c>
      <c r="E1459" s="7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10"/>
        <v>0</v>
      </c>
      <c r="P1459">
        <f t="shared" si="111"/>
        <v>0</v>
      </c>
      <c r="Q1459" s="11" t="s">
        <v>8308</v>
      </c>
      <c r="R1459" t="s">
        <v>8327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1457</v>
      </c>
      <c r="C1460" s="3" t="s">
        <v>5565</v>
      </c>
      <c r="D1460" s="5">
        <v>5000</v>
      </c>
      <c r="E1460" s="7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10"/>
        <v>0</v>
      </c>
      <c r="P1460">
        <f t="shared" si="111"/>
        <v>0</v>
      </c>
      <c r="Q1460" s="11" t="s">
        <v>8308</v>
      </c>
      <c r="R1460" t="s">
        <v>8327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1458</v>
      </c>
      <c r="C1461" s="3" t="s">
        <v>5566</v>
      </c>
      <c r="D1461" s="5">
        <v>37000</v>
      </c>
      <c r="E1461" s="7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10"/>
        <v>0</v>
      </c>
      <c r="P1461">
        <f t="shared" si="111"/>
        <v>0</v>
      </c>
      <c r="Q1461" s="11" t="s">
        <v>8308</v>
      </c>
      <c r="R1461" t="s">
        <v>8327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1459</v>
      </c>
      <c r="C1462" s="3" t="s">
        <v>5567</v>
      </c>
      <c r="D1462" s="5">
        <v>25000000</v>
      </c>
      <c r="E1462" s="7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10"/>
        <v>0</v>
      </c>
      <c r="P1462">
        <f t="shared" si="111"/>
        <v>0</v>
      </c>
      <c r="Q1462" s="11" t="s">
        <v>8308</v>
      </c>
      <c r="R1462" t="s">
        <v>8327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1460</v>
      </c>
      <c r="C1463" s="3" t="s">
        <v>5568</v>
      </c>
      <c r="D1463" s="5">
        <v>15000</v>
      </c>
      <c r="E1463" s="7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10"/>
        <v>101</v>
      </c>
      <c r="P1463">
        <f t="shared" si="111"/>
        <v>44.67</v>
      </c>
      <c r="Q1463" s="11" t="s">
        <v>8308</v>
      </c>
      <c r="R1463" t="s">
        <v>8328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1461</v>
      </c>
      <c r="C1464" s="3" t="s">
        <v>5569</v>
      </c>
      <c r="D1464" s="5">
        <v>4000</v>
      </c>
      <c r="E1464" s="7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10"/>
        <v>109</v>
      </c>
      <c r="P1464">
        <f t="shared" si="111"/>
        <v>28.94</v>
      </c>
      <c r="Q1464" s="11" t="s">
        <v>8308</v>
      </c>
      <c r="R1464" t="s">
        <v>8328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1462</v>
      </c>
      <c r="C1465" s="3" t="s">
        <v>5570</v>
      </c>
      <c r="D1465" s="5">
        <v>600</v>
      </c>
      <c r="E1465" s="7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10"/>
        <v>148</v>
      </c>
      <c r="P1465">
        <f t="shared" si="111"/>
        <v>35.44</v>
      </c>
      <c r="Q1465" s="11" t="s">
        <v>8308</v>
      </c>
      <c r="R1465" t="s">
        <v>8328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1463</v>
      </c>
      <c r="C1466" s="3" t="s">
        <v>5571</v>
      </c>
      <c r="D1466" s="5">
        <v>5000</v>
      </c>
      <c r="E1466" s="7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10"/>
        <v>163</v>
      </c>
      <c r="P1466">
        <f t="shared" si="111"/>
        <v>34.869999999999997</v>
      </c>
      <c r="Q1466" s="11" t="s">
        <v>8308</v>
      </c>
      <c r="R1466" t="s">
        <v>8328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1464</v>
      </c>
      <c r="C1467" s="3" t="s">
        <v>5572</v>
      </c>
      <c r="D1467" s="5">
        <v>30000</v>
      </c>
      <c r="E1467" s="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10"/>
        <v>456</v>
      </c>
      <c r="P1467">
        <f t="shared" si="111"/>
        <v>52.62</v>
      </c>
      <c r="Q1467" s="11" t="s">
        <v>8308</v>
      </c>
      <c r="R1467" t="s">
        <v>8328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1465</v>
      </c>
      <c r="C1468" s="3" t="s">
        <v>5573</v>
      </c>
      <c r="D1468" s="5">
        <v>16000</v>
      </c>
      <c r="E1468" s="7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10"/>
        <v>108</v>
      </c>
      <c r="P1468">
        <f t="shared" si="111"/>
        <v>69.599999999999994</v>
      </c>
      <c r="Q1468" s="11" t="s">
        <v>8308</v>
      </c>
      <c r="R1468" t="s">
        <v>8328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1466</v>
      </c>
      <c r="C1469" s="3" t="s">
        <v>5574</v>
      </c>
      <c r="D1469" s="5">
        <v>40000</v>
      </c>
      <c r="E1469" s="7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10"/>
        <v>115</v>
      </c>
      <c r="P1469">
        <f t="shared" si="111"/>
        <v>76.72</v>
      </c>
      <c r="Q1469" s="11" t="s">
        <v>8308</v>
      </c>
      <c r="R1469" t="s">
        <v>8328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1467</v>
      </c>
      <c r="C1470" s="3" t="s">
        <v>5575</v>
      </c>
      <c r="D1470" s="5">
        <v>9500</v>
      </c>
      <c r="E1470" s="7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10"/>
        <v>102</v>
      </c>
      <c r="P1470">
        <f t="shared" si="111"/>
        <v>33.19</v>
      </c>
      <c r="Q1470" s="11" t="s">
        <v>8308</v>
      </c>
      <c r="R1470" t="s">
        <v>8328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1468</v>
      </c>
      <c r="C1471" s="3" t="s">
        <v>5576</v>
      </c>
      <c r="D1471" s="5">
        <v>44250</v>
      </c>
      <c r="E1471" s="7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10"/>
        <v>108</v>
      </c>
      <c r="P1471">
        <f t="shared" si="111"/>
        <v>149.46</v>
      </c>
      <c r="Q1471" s="11" t="s">
        <v>8308</v>
      </c>
      <c r="R1471" t="s">
        <v>8328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1469</v>
      </c>
      <c r="C1472" s="3" t="s">
        <v>5577</v>
      </c>
      <c r="D1472" s="5">
        <v>1500</v>
      </c>
      <c r="E1472" s="7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10"/>
        <v>125</v>
      </c>
      <c r="P1472">
        <f t="shared" si="111"/>
        <v>23.17</v>
      </c>
      <c r="Q1472" s="11" t="s">
        <v>8308</v>
      </c>
      <c r="R1472" t="s">
        <v>8328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1470</v>
      </c>
      <c r="C1473" s="3" t="s">
        <v>5578</v>
      </c>
      <c r="D1473" s="5">
        <v>32000</v>
      </c>
      <c r="E1473" s="7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10"/>
        <v>104</v>
      </c>
      <c r="P1473">
        <f t="shared" si="111"/>
        <v>96.88</v>
      </c>
      <c r="Q1473" s="11" t="s">
        <v>8308</v>
      </c>
      <c r="R1473" t="s">
        <v>8328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1471</v>
      </c>
      <c r="C1474" s="3" t="s">
        <v>5579</v>
      </c>
      <c r="D1474" s="5">
        <v>25000</v>
      </c>
      <c r="E1474" s="7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8308</v>
      </c>
      <c r="R1474" t="s">
        <v>8328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9" t="s">
        <v>1472</v>
      </c>
      <c r="C1475" s="3" t="s">
        <v>5580</v>
      </c>
      <c r="D1475" s="5">
        <v>1500</v>
      </c>
      <c r="E1475" s="7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si="115"/>
        <v>121</v>
      </c>
      <c r="P1475">
        <f t="shared" si="116"/>
        <v>38.46</v>
      </c>
      <c r="Q1475" s="11" t="s">
        <v>8308</v>
      </c>
      <c r="R1475" t="s">
        <v>8328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9" t="s">
        <v>1473</v>
      </c>
      <c r="C1476" s="3" t="s">
        <v>5581</v>
      </c>
      <c r="D1476" s="5">
        <v>3000</v>
      </c>
      <c r="E1476" s="7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15"/>
        <v>112</v>
      </c>
      <c r="P1476">
        <f t="shared" si="116"/>
        <v>44.32</v>
      </c>
      <c r="Q1476" s="11" t="s">
        <v>8308</v>
      </c>
      <c r="R1476" t="s">
        <v>8328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1474</v>
      </c>
      <c r="C1477" s="3" t="s">
        <v>5582</v>
      </c>
      <c r="D1477" s="5">
        <v>15000</v>
      </c>
      <c r="E1477" s="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15"/>
        <v>189</v>
      </c>
      <c r="P1477">
        <f t="shared" si="116"/>
        <v>64.17</v>
      </c>
      <c r="Q1477" s="11" t="s">
        <v>8308</v>
      </c>
      <c r="R1477" t="s">
        <v>8328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1475</v>
      </c>
      <c r="C1478" s="3" t="s">
        <v>5583</v>
      </c>
      <c r="D1478" s="5">
        <v>6000</v>
      </c>
      <c r="E1478" s="7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15"/>
        <v>662</v>
      </c>
      <c r="P1478">
        <f t="shared" si="116"/>
        <v>43.33</v>
      </c>
      <c r="Q1478" s="11" t="s">
        <v>8308</v>
      </c>
      <c r="R1478" t="s">
        <v>8328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1476</v>
      </c>
      <c r="C1479" s="3" t="s">
        <v>5584</v>
      </c>
      <c r="D1479" s="5">
        <v>30000</v>
      </c>
      <c r="E1479" s="7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15"/>
        <v>111</v>
      </c>
      <c r="P1479">
        <f t="shared" si="116"/>
        <v>90.5</v>
      </c>
      <c r="Q1479" s="11" t="s">
        <v>8308</v>
      </c>
      <c r="R1479" t="s">
        <v>8328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1477</v>
      </c>
      <c r="C1480" s="3" t="s">
        <v>5585</v>
      </c>
      <c r="D1480" s="5">
        <v>50000</v>
      </c>
      <c r="E1480" s="7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15"/>
        <v>1182</v>
      </c>
      <c r="P1480">
        <f t="shared" si="116"/>
        <v>29.19</v>
      </c>
      <c r="Q1480" s="11" t="s">
        <v>8308</v>
      </c>
      <c r="R1480" t="s">
        <v>8328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1478</v>
      </c>
      <c r="C1481" s="3" t="s">
        <v>5586</v>
      </c>
      <c r="D1481" s="5">
        <v>1600</v>
      </c>
      <c r="E1481" s="7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15"/>
        <v>137</v>
      </c>
      <c r="P1481">
        <f t="shared" si="116"/>
        <v>30.96</v>
      </c>
      <c r="Q1481" s="11" t="s">
        <v>8308</v>
      </c>
      <c r="R1481" t="s">
        <v>8328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1479</v>
      </c>
      <c r="C1482" s="3" t="s">
        <v>5587</v>
      </c>
      <c r="D1482" s="5">
        <v>50000</v>
      </c>
      <c r="E1482" s="7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15"/>
        <v>117</v>
      </c>
      <c r="P1482">
        <f t="shared" si="116"/>
        <v>92.16</v>
      </c>
      <c r="Q1482" s="11" t="s">
        <v>8308</v>
      </c>
      <c r="R1482" t="s">
        <v>8328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1480</v>
      </c>
      <c r="C1483" s="3" t="s">
        <v>5588</v>
      </c>
      <c r="D1483" s="5">
        <v>5000</v>
      </c>
      <c r="E1483" s="7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15"/>
        <v>2</v>
      </c>
      <c r="P1483">
        <f t="shared" si="116"/>
        <v>17.5</v>
      </c>
      <c r="Q1483" s="11" t="s">
        <v>8308</v>
      </c>
      <c r="R1483" t="s">
        <v>8310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1481</v>
      </c>
      <c r="C1484" s="3" t="s">
        <v>5589</v>
      </c>
      <c r="D1484" s="5">
        <v>5000</v>
      </c>
      <c r="E1484" s="7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15"/>
        <v>0</v>
      </c>
      <c r="P1484">
        <f t="shared" si="116"/>
        <v>5</v>
      </c>
      <c r="Q1484" s="11" t="s">
        <v>8308</v>
      </c>
      <c r="R1484" t="s">
        <v>8310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1482</v>
      </c>
      <c r="C1485" s="3" t="s">
        <v>5590</v>
      </c>
      <c r="D1485" s="5">
        <v>7000</v>
      </c>
      <c r="E1485" s="7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15"/>
        <v>1</v>
      </c>
      <c r="P1485">
        <f t="shared" si="116"/>
        <v>25</v>
      </c>
      <c r="Q1485" s="11" t="s">
        <v>8308</v>
      </c>
      <c r="R1485" t="s">
        <v>8310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1483</v>
      </c>
      <c r="C1486" s="3" t="s">
        <v>5591</v>
      </c>
      <c r="D1486" s="5">
        <v>2000</v>
      </c>
      <c r="E1486" s="7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15"/>
        <v>0</v>
      </c>
      <c r="P1486">
        <f t="shared" si="116"/>
        <v>0</v>
      </c>
      <c r="Q1486" s="11" t="s">
        <v>8308</v>
      </c>
      <c r="R1486" t="s">
        <v>8310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1484</v>
      </c>
      <c r="C1487" s="3" t="s">
        <v>5592</v>
      </c>
      <c r="D1487" s="5">
        <v>6700</v>
      </c>
      <c r="E1487" s="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15"/>
        <v>2</v>
      </c>
      <c r="P1487">
        <f t="shared" si="116"/>
        <v>50</v>
      </c>
      <c r="Q1487" s="11" t="s">
        <v>8308</v>
      </c>
      <c r="R1487" t="s">
        <v>8310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1485</v>
      </c>
      <c r="C1488" s="3" t="s">
        <v>5593</v>
      </c>
      <c r="D1488" s="5">
        <v>20000</v>
      </c>
      <c r="E1488" s="7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15"/>
        <v>0</v>
      </c>
      <c r="P1488">
        <f t="shared" si="116"/>
        <v>16</v>
      </c>
      <c r="Q1488" s="11" t="s">
        <v>8308</v>
      </c>
      <c r="R1488" t="s">
        <v>8310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1486</v>
      </c>
      <c r="C1489" s="3" t="s">
        <v>5594</v>
      </c>
      <c r="D1489" s="5">
        <v>10000</v>
      </c>
      <c r="E1489" s="7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15"/>
        <v>0</v>
      </c>
      <c r="P1489">
        <f t="shared" si="116"/>
        <v>0</v>
      </c>
      <c r="Q1489" s="11" t="s">
        <v>8308</v>
      </c>
      <c r="R1489" t="s">
        <v>8310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1487</v>
      </c>
      <c r="C1490" s="3" t="s">
        <v>5595</v>
      </c>
      <c r="D1490" s="5">
        <v>15000</v>
      </c>
      <c r="E1490" s="7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15"/>
        <v>2</v>
      </c>
      <c r="P1490">
        <f t="shared" si="116"/>
        <v>60</v>
      </c>
      <c r="Q1490" s="11" t="s">
        <v>8308</v>
      </c>
      <c r="R1490" t="s">
        <v>8310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1488</v>
      </c>
      <c r="C1491" s="3" t="s">
        <v>5596</v>
      </c>
      <c r="D1491" s="5">
        <v>5000</v>
      </c>
      <c r="E1491" s="7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15"/>
        <v>0</v>
      </c>
      <c r="P1491">
        <f t="shared" si="116"/>
        <v>0</v>
      </c>
      <c r="Q1491" s="11" t="s">
        <v>8308</v>
      </c>
      <c r="R1491" t="s">
        <v>8310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1489</v>
      </c>
      <c r="C1492" s="3" t="s">
        <v>5597</v>
      </c>
      <c r="D1492" s="5">
        <v>2900</v>
      </c>
      <c r="E1492" s="7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15"/>
        <v>31</v>
      </c>
      <c r="P1492">
        <f t="shared" si="116"/>
        <v>47.11</v>
      </c>
      <c r="Q1492" s="11" t="s">
        <v>8308</v>
      </c>
      <c r="R1492" t="s">
        <v>8310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1490</v>
      </c>
      <c r="C1493" s="3" t="s">
        <v>5598</v>
      </c>
      <c r="D1493" s="5">
        <v>1200</v>
      </c>
      <c r="E1493" s="7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15"/>
        <v>8</v>
      </c>
      <c r="P1493">
        <f t="shared" si="116"/>
        <v>100</v>
      </c>
      <c r="Q1493" s="11" t="s">
        <v>8308</v>
      </c>
      <c r="R1493" t="s">
        <v>8310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1491</v>
      </c>
      <c r="C1494" s="3" t="s">
        <v>5599</v>
      </c>
      <c r="D1494" s="5">
        <v>4000</v>
      </c>
      <c r="E1494" s="7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15"/>
        <v>1</v>
      </c>
      <c r="P1494">
        <f t="shared" si="116"/>
        <v>15</v>
      </c>
      <c r="Q1494" s="11" t="s">
        <v>8308</v>
      </c>
      <c r="R1494" t="s">
        <v>8310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1492</v>
      </c>
      <c r="C1495" s="3" t="s">
        <v>5600</v>
      </c>
      <c r="D1495" s="5">
        <v>2400</v>
      </c>
      <c r="E1495" s="7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15"/>
        <v>0</v>
      </c>
      <c r="P1495">
        <f t="shared" si="116"/>
        <v>0</v>
      </c>
      <c r="Q1495" s="11" t="s">
        <v>8308</v>
      </c>
      <c r="R1495" t="s">
        <v>8310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1493</v>
      </c>
      <c r="C1496" s="3" t="s">
        <v>5601</v>
      </c>
      <c r="D1496" s="5">
        <v>5000</v>
      </c>
      <c r="E1496" s="7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15"/>
        <v>9</v>
      </c>
      <c r="P1496">
        <f t="shared" si="116"/>
        <v>40.450000000000003</v>
      </c>
      <c r="Q1496" s="11" t="s">
        <v>8308</v>
      </c>
      <c r="R1496" t="s">
        <v>8310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1494</v>
      </c>
      <c r="C1497" s="3" t="s">
        <v>5602</v>
      </c>
      <c r="D1497" s="5">
        <v>2000</v>
      </c>
      <c r="E1497" s="7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15"/>
        <v>0</v>
      </c>
      <c r="P1497">
        <f t="shared" si="116"/>
        <v>0</v>
      </c>
      <c r="Q1497" s="11" t="s">
        <v>8308</v>
      </c>
      <c r="R1497" t="s">
        <v>8310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1495</v>
      </c>
      <c r="C1498" s="3" t="s">
        <v>5603</v>
      </c>
      <c r="D1498" s="5">
        <v>1500</v>
      </c>
      <c r="E1498" s="7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15"/>
        <v>0</v>
      </c>
      <c r="P1498">
        <f t="shared" si="116"/>
        <v>0</v>
      </c>
      <c r="Q1498" s="11" t="s">
        <v>8308</v>
      </c>
      <c r="R1498" t="s">
        <v>8310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1496</v>
      </c>
      <c r="C1499" s="3" t="s">
        <v>5604</v>
      </c>
      <c r="D1499" s="5">
        <v>15000</v>
      </c>
      <c r="E1499" s="7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15"/>
        <v>0</v>
      </c>
      <c r="P1499">
        <f t="shared" si="116"/>
        <v>1</v>
      </c>
      <c r="Q1499" s="11" t="s">
        <v>8308</v>
      </c>
      <c r="R1499" t="s">
        <v>8310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1497</v>
      </c>
      <c r="C1500" s="3" t="s">
        <v>5605</v>
      </c>
      <c r="D1500" s="5">
        <v>3000</v>
      </c>
      <c r="E1500" s="7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15"/>
        <v>2</v>
      </c>
      <c r="P1500">
        <f t="shared" si="116"/>
        <v>19</v>
      </c>
      <c r="Q1500" s="11" t="s">
        <v>8308</v>
      </c>
      <c r="R1500" t="s">
        <v>8310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1498</v>
      </c>
      <c r="C1501" s="3" t="s">
        <v>5606</v>
      </c>
      <c r="D1501" s="5">
        <v>2000</v>
      </c>
      <c r="E1501" s="7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15"/>
        <v>0</v>
      </c>
      <c r="P1501">
        <f t="shared" si="116"/>
        <v>5</v>
      </c>
      <c r="Q1501" s="11" t="s">
        <v>8308</v>
      </c>
      <c r="R1501" t="s">
        <v>8310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1499</v>
      </c>
      <c r="C1502" s="3" t="s">
        <v>5607</v>
      </c>
      <c r="D1502" s="5">
        <v>2800</v>
      </c>
      <c r="E1502" s="7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15"/>
        <v>25</v>
      </c>
      <c r="P1502">
        <f t="shared" si="116"/>
        <v>46.73</v>
      </c>
      <c r="Q1502" s="11" t="s">
        <v>8308</v>
      </c>
      <c r="R1502" t="s">
        <v>8310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1500</v>
      </c>
      <c r="C1503" s="3" t="s">
        <v>5608</v>
      </c>
      <c r="D1503" s="5">
        <v>52000</v>
      </c>
      <c r="E1503" s="7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15"/>
        <v>166</v>
      </c>
      <c r="P1503">
        <f t="shared" si="116"/>
        <v>97.73</v>
      </c>
      <c r="Q1503" s="11" t="s">
        <v>8324</v>
      </c>
      <c r="R1503" t="s">
        <v>8325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1501</v>
      </c>
      <c r="C1504" s="3" t="s">
        <v>5609</v>
      </c>
      <c r="D1504" s="5">
        <v>22000</v>
      </c>
      <c r="E1504" s="7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15"/>
        <v>101</v>
      </c>
      <c r="P1504">
        <f t="shared" si="116"/>
        <v>67.84</v>
      </c>
      <c r="Q1504" s="11" t="s">
        <v>8324</v>
      </c>
      <c r="R1504" t="s">
        <v>8325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1502</v>
      </c>
      <c r="C1505" s="3" t="s">
        <v>5610</v>
      </c>
      <c r="D1505" s="5">
        <v>3750</v>
      </c>
      <c r="E1505" s="7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15"/>
        <v>108</v>
      </c>
      <c r="P1505">
        <f t="shared" si="116"/>
        <v>56.98</v>
      </c>
      <c r="Q1505" s="11" t="s">
        <v>8324</v>
      </c>
      <c r="R1505" t="s">
        <v>8325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1503</v>
      </c>
      <c r="C1506" s="3" t="s">
        <v>5611</v>
      </c>
      <c r="D1506" s="5">
        <v>6500</v>
      </c>
      <c r="E1506" s="7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15"/>
        <v>278</v>
      </c>
      <c r="P1506">
        <f t="shared" si="116"/>
        <v>67.16</v>
      </c>
      <c r="Q1506" s="11" t="s">
        <v>8324</v>
      </c>
      <c r="R1506" t="s">
        <v>8325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1504</v>
      </c>
      <c r="C1507" s="3" t="s">
        <v>5612</v>
      </c>
      <c r="D1507" s="5">
        <v>16000</v>
      </c>
      <c r="E1507" s="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15"/>
        <v>104</v>
      </c>
      <c r="P1507">
        <f t="shared" si="116"/>
        <v>48.04</v>
      </c>
      <c r="Q1507" s="11" t="s">
        <v>8324</v>
      </c>
      <c r="R1507" t="s">
        <v>8325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1505</v>
      </c>
      <c r="C1508" s="3" t="s">
        <v>5613</v>
      </c>
      <c r="D1508" s="5">
        <v>1500</v>
      </c>
      <c r="E1508" s="7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15"/>
        <v>111</v>
      </c>
      <c r="P1508">
        <f t="shared" si="116"/>
        <v>38.86</v>
      </c>
      <c r="Q1508" s="11" t="s">
        <v>8324</v>
      </c>
      <c r="R1508" t="s">
        <v>8325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1506</v>
      </c>
      <c r="C1509" s="3" t="s">
        <v>5614</v>
      </c>
      <c r="D1509" s="5">
        <v>1200</v>
      </c>
      <c r="E1509" s="7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15"/>
        <v>215</v>
      </c>
      <c r="P1509">
        <f t="shared" si="116"/>
        <v>78.180000000000007</v>
      </c>
      <c r="Q1509" s="11" t="s">
        <v>8324</v>
      </c>
      <c r="R1509" t="s">
        <v>8325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1507</v>
      </c>
      <c r="C1510" s="3" t="s">
        <v>5615</v>
      </c>
      <c r="D1510" s="5">
        <v>18500</v>
      </c>
      <c r="E1510" s="7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15"/>
        <v>111</v>
      </c>
      <c r="P1510">
        <f t="shared" si="116"/>
        <v>97.11</v>
      </c>
      <c r="Q1510" s="11" t="s">
        <v>8324</v>
      </c>
      <c r="R1510" t="s">
        <v>8325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1508</v>
      </c>
      <c r="C1511" s="3" t="s">
        <v>5616</v>
      </c>
      <c r="D1511" s="5">
        <v>17500</v>
      </c>
      <c r="E1511" s="7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15"/>
        <v>124</v>
      </c>
      <c r="P1511">
        <f t="shared" si="116"/>
        <v>110.39</v>
      </c>
      <c r="Q1511" s="11" t="s">
        <v>8324</v>
      </c>
      <c r="R1511" t="s">
        <v>8325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1509</v>
      </c>
      <c r="C1512" s="3" t="s">
        <v>5617</v>
      </c>
      <c r="D1512" s="5">
        <v>16000</v>
      </c>
      <c r="E1512" s="7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15"/>
        <v>101</v>
      </c>
      <c r="P1512">
        <f t="shared" si="116"/>
        <v>39.92</v>
      </c>
      <c r="Q1512" s="11" t="s">
        <v>8324</v>
      </c>
      <c r="R1512" t="s">
        <v>8325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1510</v>
      </c>
      <c r="C1513" s="3" t="s">
        <v>5618</v>
      </c>
      <c r="D1513" s="5">
        <v>14000</v>
      </c>
      <c r="E1513" s="7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15"/>
        <v>112</v>
      </c>
      <c r="P1513">
        <f t="shared" si="116"/>
        <v>75.98</v>
      </c>
      <c r="Q1513" s="11" t="s">
        <v>8324</v>
      </c>
      <c r="R1513" t="s">
        <v>8325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1511</v>
      </c>
      <c r="C1514" s="3" t="s">
        <v>5619</v>
      </c>
      <c r="D1514" s="5">
        <v>3500</v>
      </c>
      <c r="E1514" s="7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15"/>
        <v>559</v>
      </c>
      <c r="P1514">
        <f t="shared" si="116"/>
        <v>58.38</v>
      </c>
      <c r="Q1514" s="11" t="s">
        <v>8324</v>
      </c>
      <c r="R1514" t="s">
        <v>8325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1512</v>
      </c>
      <c r="C1515" s="3" t="s">
        <v>5620</v>
      </c>
      <c r="D1515" s="5">
        <v>8000</v>
      </c>
      <c r="E1515" s="7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15"/>
        <v>150</v>
      </c>
      <c r="P1515">
        <f t="shared" si="116"/>
        <v>55.82</v>
      </c>
      <c r="Q1515" s="11" t="s">
        <v>8324</v>
      </c>
      <c r="R1515" t="s">
        <v>8325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1513</v>
      </c>
      <c r="C1516" s="3" t="s">
        <v>5621</v>
      </c>
      <c r="D1516" s="5">
        <v>25000</v>
      </c>
      <c r="E1516" s="7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15"/>
        <v>106</v>
      </c>
      <c r="P1516">
        <f t="shared" si="116"/>
        <v>151.24</v>
      </c>
      <c r="Q1516" s="11" t="s">
        <v>8324</v>
      </c>
      <c r="R1516" t="s">
        <v>8325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1514</v>
      </c>
      <c r="C1517" s="3" t="s">
        <v>5622</v>
      </c>
      <c r="D1517" s="5">
        <v>300000</v>
      </c>
      <c r="E1517" s="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15"/>
        <v>157</v>
      </c>
      <c r="P1517">
        <f t="shared" si="116"/>
        <v>849.67</v>
      </c>
      <c r="Q1517" s="11" t="s">
        <v>8324</v>
      </c>
      <c r="R1517" t="s">
        <v>8325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1515</v>
      </c>
      <c r="C1518" s="3" t="s">
        <v>5623</v>
      </c>
      <c r="D1518" s="5">
        <v>17000</v>
      </c>
      <c r="E1518" s="7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15"/>
        <v>109</v>
      </c>
      <c r="P1518">
        <f t="shared" si="116"/>
        <v>159.24</v>
      </c>
      <c r="Q1518" s="11" t="s">
        <v>8324</v>
      </c>
      <c r="R1518" t="s">
        <v>8325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1516</v>
      </c>
      <c r="C1519" s="3" t="s">
        <v>5624</v>
      </c>
      <c r="D1519" s="5">
        <v>15000</v>
      </c>
      <c r="E1519" s="7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15"/>
        <v>162</v>
      </c>
      <c r="P1519">
        <f t="shared" si="116"/>
        <v>39.51</v>
      </c>
      <c r="Q1519" s="11" t="s">
        <v>8324</v>
      </c>
      <c r="R1519" t="s">
        <v>8325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1517</v>
      </c>
      <c r="C1520" s="3" t="s">
        <v>5625</v>
      </c>
      <c r="D1520" s="5">
        <v>15000</v>
      </c>
      <c r="E1520" s="7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15"/>
        <v>205</v>
      </c>
      <c r="P1520">
        <f t="shared" si="116"/>
        <v>130.53</v>
      </c>
      <c r="Q1520" s="11" t="s">
        <v>8324</v>
      </c>
      <c r="R1520" t="s">
        <v>8325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1518</v>
      </c>
      <c r="C1521" s="3" t="s">
        <v>5626</v>
      </c>
      <c r="D1521" s="5">
        <v>9000</v>
      </c>
      <c r="E1521" s="7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15"/>
        <v>103</v>
      </c>
      <c r="P1521">
        <f t="shared" si="116"/>
        <v>64.16</v>
      </c>
      <c r="Q1521" s="11" t="s">
        <v>8324</v>
      </c>
      <c r="R1521" t="s">
        <v>8325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1519</v>
      </c>
      <c r="C1522" s="3" t="s">
        <v>5627</v>
      </c>
      <c r="D1522" s="5">
        <v>18000</v>
      </c>
      <c r="E1522" s="7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15"/>
        <v>103</v>
      </c>
      <c r="P1522">
        <f t="shared" si="116"/>
        <v>111.53</v>
      </c>
      <c r="Q1522" s="11" t="s">
        <v>8324</v>
      </c>
      <c r="R1522" t="s">
        <v>8325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1520</v>
      </c>
      <c r="C1523" s="3" t="s">
        <v>5628</v>
      </c>
      <c r="D1523" s="5">
        <v>37500</v>
      </c>
      <c r="E1523" s="7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15"/>
        <v>107</v>
      </c>
      <c r="P1523">
        <f t="shared" si="116"/>
        <v>170.45</v>
      </c>
      <c r="Q1523" s="11" t="s">
        <v>8324</v>
      </c>
      <c r="R1523" t="s">
        <v>8325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1521</v>
      </c>
      <c r="C1524" s="3" t="s">
        <v>5629</v>
      </c>
      <c r="D1524" s="5">
        <v>43500</v>
      </c>
      <c r="E1524" s="7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15"/>
        <v>139</v>
      </c>
      <c r="P1524">
        <f t="shared" si="116"/>
        <v>133.74</v>
      </c>
      <c r="Q1524" s="11" t="s">
        <v>8324</v>
      </c>
      <c r="R1524" t="s">
        <v>8325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1522</v>
      </c>
      <c r="C1525" s="3" t="s">
        <v>5630</v>
      </c>
      <c r="D1525" s="5">
        <v>18500</v>
      </c>
      <c r="E1525" s="7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15"/>
        <v>125</v>
      </c>
      <c r="P1525">
        <f t="shared" si="116"/>
        <v>95.83</v>
      </c>
      <c r="Q1525" s="11" t="s">
        <v>8324</v>
      </c>
      <c r="R1525" t="s">
        <v>8325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1523</v>
      </c>
      <c r="C1526" s="3" t="s">
        <v>5631</v>
      </c>
      <c r="D1526" s="5">
        <v>3000</v>
      </c>
      <c r="E1526" s="7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15"/>
        <v>207</v>
      </c>
      <c r="P1526">
        <f t="shared" si="116"/>
        <v>221.79</v>
      </c>
      <c r="Q1526" s="11" t="s">
        <v>8324</v>
      </c>
      <c r="R1526" t="s">
        <v>8325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1524</v>
      </c>
      <c r="C1527" s="3" t="s">
        <v>5632</v>
      </c>
      <c r="D1527" s="5">
        <v>2600</v>
      </c>
      <c r="E1527" s="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15"/>
        <v>174</v>
      </c>
      <c r="P1527">
        <f t="shared" si="116"/>
        <v>32.32</v>
      </c>
      <c r="Q1527" s="11" t="s">
        <v>8324</v>
      </c>
      <c r="R1527" t="s">
        <v>8325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1525</v>
      </c>
      <c r="C1528" s="3" t="s">
        <v>5633</v>
      </c>
      <c r="D1528" s="5">
        <v>23000</v>
      </c>
      <c r="E1528" s="7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15"/>
        <v>120</v>
      </c>
      <c r="P1528">
        <f t="shared" si="116"/>
        <v>98.84</v>
      </c>
      <c r="Q1528" s="11" t="s">
        <v>8324</v>
      </c>
      <c r="R1528" t="s">
        <v>8325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1526</v>
      </c>
      <c r="C1529" s="3" t="s">
        <v>5634</v>
      </c>
      <c r="D1529" s="5">
        <v>3500</v>
      </c>
      <c r="E1529" s="7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15"/>
        <v>110</v>
      </c>
      <c r="P1529">
        <f t="shared" si="116"/>
        <v>55.22</v>
      </c>
      <c r="Q1529" s="11" t="s">
        <v>8324</v>
      </c>
      <c r="R1529" t="s">
        <v>8325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1527</v>
      </c>
      <c r="C1530" s="3" t="s">
        <v>5635</v>
      </c>
      <c r="D1530" s="5">
        <v>3000</v>
      </c>
      <c r="E1530" s="7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15"/>
        <v>282</v>
      </c>
      <c r="P1530">
        <f t="shared" si="116"/>
        <v>52.79</v>
      </c>
      <c r="Q1530" s="11" t="s">
        <v>8324</v>
      </c>
      <c r="R1530" t="s">
        <v>8325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1528</v>
      </c>
      <c r="C1531" s="3" t="s">
        <v>5636</v>
      </c>
      <c r="D1531" s="5">
        <v>19000</v>
      </c>
      <c r="E1531" s="7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15"/>
        <v>101</v>
      </c>
      <c r="P1531">
        <f t="shared" si="116"/>
        <v>135.66999999999999</v>
      </c>
      <c r="Q1531" s="11" t="s">
        <v>8324</v>
      </c>
      <c r="R1531" t="s">
        <v>8325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1529</v>
      </c>
      <c r="C1532" s="3" t="s">
        <v>5637</v>
      </c>
      <c r="D1532" s="5">
        <v>35000</v>
      </c>
      <c r="E1532" s="7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15"/>
        <v>135</v>
      </c>
      <c r="P1532">
        <f t="shared" si="116"/>
        <v>53.99</v>
      </c>
      <c r="Q1532" s="11" t="s">
        <v>8324</v>
      </c>
      <c r="R1532" t="s">
        <v>8325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1530</v>
      </c>
      <c r="C1533" s="3" t="s">
        <v>5638</v>
      </c>
      <c r="D1533" s="5">
        <v>2350</v>
      </c>
      <c r="E1533" s="7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15"/>
        <v>176</v>
      </c>
      <c r="P1533">
        <f t="shared" si="116"/>
        <v>56.64</v>
      </c>
      <c r="Q1533" s="11" t="s">
        <v>8324</v>
      </c>
      <c r="R1533" t="s">
        <v>8325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1531</v>
      </c>
      <c r="C1534" s="3" t="s">
        <v>5639</v>
      </c>
      <c r="D1534" s="5">
        <v>5000</v>
      </c>
      <c r="E1534" s="7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15"/>
        <v>484</v>
      </c>
      <c r="P1534">
        <f t="shared" si="116"/>
        <v>82.32</v>
      </c>
      <c r="Q1534" s="11" t="s">
        <v>8324</v>
      </c>
      <c r="R1534" t="s">
        <v>8325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1532</v>
      </c>
      <c r="C1535" s="3" t="s">
        <v>5640</v>
      </c>
      <c r="D1535" s="5">
        <v>45000</v>
      </c>
      <c r="E1535" s="7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15"/>
        <v>145</v>
      </c>
      <c r="P1535">
        <f t="shared" si="116"/>
        <v>88.26</v>
      </c>
      <c r="Q1535" s="11" t="s">
        <v>8324</v>
      </c>
      <c r="R1535" t="s">
        <v>8325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1533</v>
      </c>
      <c r="C1536" s="3" t="s">
        <v>5641</v>
      </c>
      <c r="D1536" s="5">
        <v>7500</v>
      </c>
      <c r="E1536" s="7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15"/>
        <v>418</v>
      </c>
      <c r="P1536">
        <f t="shared" si="116"/>
        <v>84.91</v>
      </c>
      <c r="Q1536" s="11" t="s">
        <v>8324</v>
      </c>
      <c r="R1536" t="s">
        <v>8325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1534</v>
      </c>
      <c r="C1537" s="3" t="s">
        <v>5642</v>
      </c>
      <c r="D1537" s="5">
        <v>4000</v>
      </c>
      <c r="E1537" s="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15"/>
        <v>132</v>
      </c>
      <c r="P1537">
        <f t="shared" si="116"/>
        <v>48.15</v>
      </c>
      <c r="Q1537" s="11" t="s">
        <v>8324</v>
      </c>
      <c r="R1537" t="s">
        <v>8325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1535</v>
      </c>
      <c r="C1538" s="3" t="s">
        <v>5643</v>
      </c>
      <c r="D1538" s="5">
        <v>12000</v>
      </c>
      <c r="E1538" s="7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8324</v>
      </c>
      <c r="R1538" t="s">
        <v>8325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9" t="s">
        <v>1536</v>
      </c>
      <c r="C1539" s="3" t="s">
        <v>5644</v>
      </c>
      <c r="D1539" s="5">
        <v>12000</v>
      </c>
      <c r="E1539" s="7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si="120"/>
        <v>180</v>
      </c>
      <c r="P1539">
        <f t="shared" si="121"/>
        <v>96.38</v>
      </c>
      <c r="Q1539" s="11" t="s">
        <v>8324</v>
      </c>
      <c r="R1539" t="s">
        <v>8325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9" t="s">
        <v>1537</v>
      </c>
      <c r="C1540" s="3" t="s">
        <v>5645</v>
      </c>
      <c r="D1540" s="5">
        <v>7000</v>
      </c>
      <c r="E1540" s="7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20"/>
        <v>103</v>
      </c>
      <c r="P1540">
        <f t="shared" si="121"/>
        <v>156.16999999999999</v>
      </c>
      <c r="Q1540" s="11" t="s">
        <v>8324</v>
      </c>
      <c r="R1540" t="s">
        <v>8325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1538</v>
      </c>
      <c r="C1541" s="3" t="s">
        <v>5646</v>
      </c>
      <c r="D1541" s="5">
        <v>20000</v>
      </c>
      <c r="E1541" s="7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20"/>
        <v>136</v>
      </c>
      <c r="P1541">
        <f t="shared" si="121"/>
        <v>95.76</v>
      </c>
      <c r="Q1541" s="11" t="s">
        <v>8324</v>
      </c>
      <c r="R1541" t="s">
        <v>8325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1539</v>
      </c>
      <c r="C1542" s="3" t="s">
        <v>5647</v>
      </c>
      <c r="D1542" s="5">
        <v>15000</v>
      </c>
      <c r="E1542" s="7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20"/>
        <v>118</v>
      </c>
      <c r="P1542">
        <f t="shared" si="121"/>
        <v>180.41</v>
      </c>
      <c r="Q1542" s="11" t="s">
        <v>8324</v>
      </c>
      <c r="R1542" t="s">
        <v>8325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1540</v>
      </c>
      <c r="C1543" s="3" t="s">
        <v>5648</v>
      </c>
      <c r="D1543" s="5">
        <v>18000</v>
      </c>
      <c r="E1543" s="7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20"/>
        <v>0</v>
      </c>
      <c r="P1543">
        <f t="shared" si="121"/>
        <v>3</v>
      </c>
      <c r="Q1543" s="11" t="s">
        <v>8324</v>
      </c>
      <c r="R1543" t="s">
        <v>8329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1541</v>
      </c>
      <c r="C1544" s="3" t="s">
        <v>5649</v>
      </c>
      <c r="D1544" s="5">
        <v>500</v>
      </c>
      <c r="E1544" s="7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20"/>
        <v>4</v>
      </c>
      <c r="P1544">
        <f t="shared" si="121"/>
        <v>20</v>
      </c>
      <c r="Q1544" s="11" t="s">
        <v>8324</v>
      </c>
      <c r="R1544" t="s">
        <v>8329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1542</v>
      </c>
      <c r="C1545" s="3" t="s">
        <v>5650</v>
      </c>
      <c r="D1545" s="5">
        <v>2250</v>
      </c>
      <c r="E1545" s="7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20"/>
        <v>0</v>
      </c>
      <c r="P1545">
        <f t="shared" si="121"/>
        <v>10</v>
      </c>
      <c r="Q1545" s="11" t="s">
        <v>8324</v>
      </c>
      <c r="R1545" t="s">
        <v>8329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1543</v>
      </c>
      <c r="C1546" s="3" t="s">
        <v>5651</v>
      </c>
      <c r="D1546" s="5">
        <v>1000</v>
      </c>
      <c r="E1546" s="7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20"/>
        <v>0</v>
      </c>
      <c r="P1546">
        <f t="shared" si="121"/>
        <v>0</v>
      </c>
      <c r="Q1546" s="11" t="s">
        <v>8324</v>
      </c>
      <c r="R1546" t="s">
        <v>8329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1544</v>
      </c>
      <c r="C1547" s="3" t="s">
        <v>5652</v>
      </c>
      <c r="D1547" s="5">
        <v>3000</v>
      </c>
      <c r="E1547" s="7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20"/>
        <v>0</v>
      </c>
      <c r="P1547">
        <f t="shared" si="121"/>
        <v>1</v>
      </c>
      <c r="Q1547" s="11" t="s">
        <v>8324</v>
      </c>
      <c r="R1547" t="s">
        <v>8329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1545</v>
      </c>
      <c r="C1548" s="3" t="s">
        <v>5653</v>
      </c>
      <c r="D1548" s="5">
        <v>1000</v>
      </c>
      <c r="E1548" s="7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20"/>
        <v>29</v>
      </c>
      <c r="P1548">
        <f t="shared" si="121"/>
        <v>26.27</v>
      </c>
      <c r="Q1548" s="11" t="s">
        <v>8324</v>
      </c>
      <c r="R1548" t="s">
        <v>8329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1546</v>
      </c>
      <c r="C1549" s="3" t="s">
        <v>5654</v>
      </c>
      <c r="D1549" s="5">
        <v>20</v>
      </c>
      <c r="E1549" s="7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20"/>
        <v>0</v>
      </c>
      <c r="P1549">
        <f t="shared" si="121"/>
        <v>0</v>
      </c>
      <c r="Q1549" s="11" t="s">
        <v>8324</v>
      </c>
      <c r="R1549" t="s">
        <v>8329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1547</v>
      </c>
      <c r="C1550" s="3" t="s">
        <v>5655</v>
      </c>
      <c r="D1550" s="5">
        <v>700</v>
      </c>
      <c r="E1550" s="7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20"/>
        <v>9</v>
      </c>
      <c r="P1550">
        <f t="shared" si="121"/>
        <v>60</v>
      </c>
      <c r="Q1550" s="11" t="s">
        <v>8324</v>
      </c>
      <c r="R1550" t="s">
        <v>8329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1548</v>
      </c>
      <c r="C1551" s="3" t="s">
        <v>5656</v>
      </c>
      <c r="D1551" s="5">
        <v>500</v>
      </c>
      <c r="E1551" s="7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20"/>
        <v>34</v>
      </c>
      <c r="P1551">
        <f t="shared" si="121"/>
        <v>28.33</v>
      </c>
      <c r="Q1551" s="11" t="s">
        <v>8324</v>
      </c>
      <c r="R1551" t="s">
        <v>8329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1549</v>
      </c>
      <c r="C1552" s="3" t="s">
        <v>5657</v>
      </c>
      <c r="D1552" s="5">
        <v>750</v>
      </c>
      <c r="E1552" s="7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20"/>
        <v>13</v>
      </c>
      <c r="P1552">
        <f t="shared" si="121"/>
        <v>14.43</v>
      </c>
      <c r="Q1552" s="11" t="s">
        <v>8324</v>
      </c>
      <c r="R1552" t="s">
        <v>8329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1550</v>
      </c>
      <c r="C1553" s="3" t="s">
        <v>5658</v>
      </c>
      <c r="D1553" s="5">
        <v>3500</v>
      </c>
      <c r="E1553" s="7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20"/>
        <v>0</v>
      </c>
      <c r="P1553">
        <f t="shared" si="121"/>
        <v>0</v>
      </c>
      <c r="Q1553" s="11" t="s">
        <v>8324</v>
      </c>
      <c r="R1553" t="s">
        <v>8329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1551</v>
      </c>
      <c r="C1554" s="3" t="s">
        <v>5659</v>
      </c>
      <c r="D1554" s="5">
        <v>4300</v>
      </c>
      <c r="E1554" s="7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20"/>
        <v>49</v>
      </c>
      <c r="P1554">
        <f t="shared" si="121"/>
        <v>132.19</v>
      </c>
      <c r="Q1554" s="11" t="s">
        <v>8324</v>
      </c>
      <c r="R1554" t="s">
        <v>8329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1552</v>
      </c>
      <c r="C1555" s="3" t="s">
        <v>5660</v>
      </c>
      <c r="D1555" s="5">
        <v>6000</v>
      </c>
      <c r="E1555" s="7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20"/>
        <v>0</v>
      </c>
      <c r="P1555">
        <f t="shared" si="121"/>
        <v>0</v>
      </c>
      <c r="Q1555" s="11" t="s">
        <v>8324</v>
      </c>
      <c r="R1555" t="s">
        <v>8329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1553</v>
      </c>
      <c r="C1556" s="3" t="s">
        <v>5661</v>
      </c>
      <c r="D1556" s="5">
        <v>20000</v>
      </c>
      <c r="E1556" s="7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20"/>
        <v>0</v>
      </c>
      <c r="P1556">
        <f t="shared" si="121"/>
        <v>0</v>
      </c>
      <c r="Q1556" s="11" t="s">
        <v>8324</v>
      </c>
      <c r="R1556" t="s">
        <v>8329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1554</v>
      </c>
      <c r="C1557" s="3" t="s">
        <v>5662</v>
      </c>
      <c r="D1557" s="5">
        <v>750</v>
      </c>
      <c r="E1557" s="7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20"/>
        <v>0</v>
      </c>
      <c r="P1557">
        <f t="shared" si="121"/>
        <v>0</v>
      </c>
      <c r="Q1557" s="11" t="s">
        <v>8324</v>
      </c>
      <c r="R1557" t="s">
        <v>8329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1555</v>
      </c>
      <c r="C1558" s="3" t="s">
        <v>5663</v>
      </c>
      <c r="D1558" s="5">
        <v>1500</v>
      </c>
      <c r="E1558" s="7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20"/>
        <v>45</v>
      </c>
      <c r="P1558">
        <f t="shared" si="121"/>
        <v>56.42</v>
      </c>
      <c r="Q1558" s="11" t="s">
        <v>8324</v>
      </c>
      <c r="R1558" t="s">
        <v>8329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1556</v>
      </c>
      <c r="C1559" s="3" t="s">
        <v>5664</v>
      </c>
      <c r="D1559" s="5">
        <v>2500</v>
      </c>
      <c r="E1559" s="7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20"/>
        <v>4</v>
      </c>
      <c r="P1559">
        <f t="shared" si="121"/>
        <v>100</v>
      </c>
      <c r="Q1559" s="11" t="s">
        <v>8324</v>
      </c>
      <c r="R1559" t="s">
        <v>8329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1557</v>
      </c>
      <c r="C1560" s="3" t="s">
        <v>5665</v>
      </c>
      <c r="D1560" s="5">
        <v>750</v>
      </c>
      <c r="E1560" s="7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20"/>
        <v>5</v>
      </c>
      <c r="P1560">
        <f t="shared" si="121"/>
        <v>11.67</v>
      </c>
      <c r="Q1560" s="11" t="s">
        <v>8324</v>
      </c>
      <c r="R1560" t="s">
        <v>8329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1558</v>
      </c>
      <c r="C1561" s="3" t="s">
        <v>5666</v>
      </c>
      <c r="D1561" s="5">
        <v>15000</v>
      </c>
      <c r="E1561" s="7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20"/>
        <v>0</v>
      </c>
      <c r="P1561">
        <f t="shared" si="121"/>
        <v>50</v>
      </c>
      <c r="Q1561" s="11" t="s">
        <v>8324</v>
      </c>
      <c r="R1561" t="s">
        <v>8329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1559</v>
      </c>
      <c r="C1562" s="3" t="s">
        <v>5667</v>
      </c>
      <c r="D1562" s="5">
        <v>2500</v>
      </c>
      <c r="E1562" s="7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20"/>
        <v>4</v>
      </c>
      <c r="P1562">
        <f t="shared" si="121"/>
        <v>23.5</v>
      </c>
      <c r="Q1562" s="11" t="s">
        <v>8324</v>
      </c>
      <c r="R1562" t="s">
        <v>8329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1560</v>
      </c>
      <c r="C1563" s="3" t="s">
        <v>5668</v>
      </c>
      <c r="D1563" s="5">
        <v>10000</v>
      </c>
      <c r="E1563" s="7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20"/>
        <v>1</v>
      </c>
      <c r="P1563">
        <f t="shared" si="121"/>
        <v>67</v>
      </c>
      <c r="Q1563" s="11" t="s">
        <v>8308</v>
      </c>
      <c r="R1563" t="s">
        <v>8330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1561</v>
      </c>
      <c r="C1564" s="3" t="s">
        <v>5669</v>
      </c>
      <c r="D1564" s="5">
        <v>4000</v>
      </c>
      <c r="E1564" s="7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20"/>
        <v>0</v>
      </c>
      <c r="P1564">
        <f t="shared" si="121"/>
        <v>0</v>
      </c>
      <c r="Q1564" s="11" t="s">
        <v>8308</v>
      </c>
      <c r="R1564" t="s">
        <v>8330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1562</v>
      </c>
      <c r="C1565" s="3" t="s">
        <v>5670</v>
      </c>
      <c r="D1565" s="5">
        <v>6000</v>
      </c>
      <c r="E1565" s="7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20"/>
        <v>1</v>
      </c>
      <c r="P1565">
        <f t="shared" si="121"/>
        <v>42.5</v>
      </c>
      <c r="Q1565" s="11" t="s">
        <v>8308</v>
      </c>
      <c r="R1565" t="s">
        <v>8330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1563</v>
      </c>
      <c r="C1566" s="3" t="s">
        <v>5671</v>
      </c>
      <c r="D1566" s="5">
        <v>10000</v>
      </c>
      <c r="E1566" s="7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20"/>
        <v>0</v>
      </c>
      <c r="P1566">
        <f t="shared" si="121"/>
        <v>10</v>
      </c>
      <c r="Q1566" s="11" t="s">
        <v>8308</v>
      </c>
      <c r="R1566" t="s">
        <v>8330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1564</v>
      </c>
      <c r="C1567" s="3" t="s">
        <v>5672</v>
      </c>
      <c r="D1567" s="5">
        <v>4000</v>
      </c>
      <c r="E1567" s="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20"/>
        <v>3</v>
      </c>
      <c r="P1567">
        <f t="shared" si="121"/>
        <v>100</v>
      </c>
      <c r="Q1567" s="11" t="s">
        <v>8308</v>
      </c>
      <c r="R1567" t="s">
        <v>8330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1565</v>
      </c>
      <c r="C1568" s="3" t="s">
        <v>5673</v>
      </c>
      <c r="D1568" s="5">
        <v>30000</v>
      </c>
      <c r="E1568" s="7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20"/>
        <v>21</v>
      </c>
      <c r="P1568">
        <f t="shared" si="121"/>
        <v>108.05</v>
      </c>
      <c r="Q1568" s="11" t="s">
        <v>8308</v>
      </c>
      <c r="R1568" t="s">
        <v>8330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1566</v>
      </c>
      <c r="C1569" s="3" t="s">
        <v>5674</v>
      </c>
      <c r="D1569" s="5">
        <v>8500</v>
      </c>
      <c r="E1569" s="7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20"/>
        <v>4</v>
      </c>
      <c r="P1569">
        <f t="shared" si="121"/>
        <v>26.92</v>
      </c>
      <c r="Q1569" s="11" t="s">
        <v>8308</v>
      </c>
      <c r="R1569" t="s">
        <v>8330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1567</v>
      </c>
      <c r="C1570" s="3" t="s">
        <v>5675</v>
      </c>
      <c r="D1570" s="5">
        <v>25000</v>
      </c>
      <c r="E1570" s="7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20"/>
        <v>14</v>
      </c>
      <c r="P1570">
        <f t="shared" si="121"/>
        <v>155</v>
      </c>
      <c r="Q1570" s="11" t="s">
        <v>8308</v>
      </c>
      <c r="R1570" t="s">
        <v>8330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1568</v>
      </c>
      <c r="C1571" s="3" t="s">
        <v>5676</v>
      </c>
      <c r="D1571" s="5">
        <v>30000</v>
      </c>
      <c r="E1571" s="7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20"/>
        <v>0</v>
      </c>
      <c r="P1571">
        <f t="shared" si="121"/>
        <v>0</v>
      </c>
      <c r="Q1571" s="11" t="s">
        <v>8308</v>
      </c>
      <c r="R1571" t="s">
        <v>8330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1569</v>
      </c>
      <c r="C1572" s="3" t="s">
        <v>5677</v>
      </c>
      <c r="D1572" s="5">
        <v>6000</v>
      </c>
      <c r="E1572" s="7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20"/>
        <v>41</v>
      </c>
      <c r="P1572">
        <f t="shared" si="121"/>
        <v>47.77</v>
      </c>
      <c r="Q1572" s="11" t="s">
        <v>8308</v>
      </c>
      <c r="R1572" t="s">
        <v>8330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1570</v>
      </c>
      <c r="C1573" s="3" t="s">
        <v>5678</v>
      </c>
      <c r="D1573" s="5">
        <v>12100</v>
      </c>
      <c r="E1573" s="7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20"/>
        <v>1</v>
      </c>
      <c r="P1573">
        <f t="shared" si="121"/>
        <v>20</v>
      </c>
      <c r="Q1573" s="11" t="s">
        <v>8308</v>
      </c>
      <c r="R1573" t="s">
        <v>8330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1571</v>
      </c>
      <c r="C1574" s="3" t="s">
        <v>5679</v>
      </c>
      <c r="D1574" s="5">
        <v>2500</v>
      </c>
      <c r="E1574" s="7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20"/>
        <v>5</v>
      </c>
      <c r="P1574">
        <f t="shared" si="121"/>
        <v>41.67</v>
      </c>
      <c r="Q1574" s="11" t="s">
        <v>8308</v>
      </c>
      <c r="R1574" t="s">
        <v>8330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1572</v>
      </c>
      <c r="C1575" s="3" t="s">
        <v>5680</v>
      </c>
      <c r="D1575" s="5">
        <v>9000</v>
      </c>
      <c r="E1575" s="7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20"/>
        <v>2</v>
      </c>
      <c r="P1575">
        <f t="shared" si="121"/>
        <v>74.33</v>
      </c>
      <c r="Q1575" s="11" t="s">
        <v>8308</v>
      </c>
      <c r="R1575" t="s">
        <v>8330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1573</v>
      </c>
      <c r="C1576" s="3" t="s">
        <v>5681</v>
      </c>
      <c r="D1576" s="5">
        <v>10000</v>
      </c>
      <c r="E1576" s="7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20"/>
        <v>5</v>
      </c>
      <c r="P1576">
        <f t="shared" si="121"/>
        <v>84.33</v>
      </c>
      <c r="Q1576" s="11" t="s">
        <v>8308</v>
      </c>
      <c r="R1576" t="s">
        <v>8330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1574</v>
      </c>
      <c r="C1577" s="3" t="s">
        <v>5682</v>
      </c>
      <c r="D1577" s="5">
        <v>10000</v>
      </c>
      <c r="E1577" s="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20"/>
        <v>23</v>
      </c>
      <c r="P1577">
        <f t="shared" si="121"/>
        <v>65.459999999999994</v>
      </c>
      <c r="Q1577" s="11" t="s">
        <v>8308</v>
      </c>
      <c r="R1577" t="s">
        <v>8330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1575</v>
      </c>
      <c r="C1578" s="3" t="s">
        <v>5683</v>
      </c>
      <c r="D1578" s="5">
        <v>5000</v>
      </c>
      <c r="E1578" s="7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20"/>
        <v>13</v>
      </c>
      <c r="P1578">
        <f t="shared" si="121"/>
        <v>65</v>
      </c>
      <c r="Q1578" s="11" t="s">
        <v>8308</v>
      </c>
      <c r="R1578" t="s">
        <v>8330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1576</v>
      </c>
      <c r="C1579" s="3" t="s">
        <v>5684</v>
      </c>
      <c r="D1579" s="5">
        <v>10000</v>
      </c>
      <c r="E1579" s="7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20"/>
        <v>1</v>
      </c>
      <c r="P1579">
        <f t="shared" si="121"/>
        <v>27.5</v>
      </c>
      <c r="Q1579" s="11" t="s">
        <v>8308</v>
      </c>
      <c r="R1579" t="s">
        <v>8330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1577</v>
      </c>
      <c r="C1580" s="3" t="s">
        <v>5685</v>
      </c>
      <c r="D1580" s="5">
        <v>1897</v>
      </c>
      <c r="E1580" s="7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20"/>
        <v>11</v>
      </c>
      <c r="P1580">
        <f t="shared" si="121"/>
        <v>51.25</v>
      </c>
      <c r="Q1580" s="11" t="s">
        <v>8308</v>
      </c>
      <c r="R1580" t="s">
        <v>8330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1578</v>
      </c>
      <c r="C1581" s="3" t="s">
        <v>5686</v>
      </c>
      <c r="D1581" s="5">
        <v>3333</v>
      </c>
      <c r="E1581" s="7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20"/>
        <v>1</v>
      </c>
      <c r="P1581">
        <f t="shared" si="121"/>
        <v>14</v>
      </c>
      <c r="Q1581" s="11" t="s">
        <v>8308</v>
      </c>
      <c r="R1581" t="s">
        <v>8330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1579</v>
      </c>
      <c r="C1582" s="3" t="s">
        <v>5687</v>
      </c>
      <c r="D1582" s="5">
        <v>1750</v>
      </c>
      <c r="E1582" s="7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20"/>
        <v>0</v>
      </c>
      <c r="P1582">
        <f t="shared" si="121"/>
        <v>0</v>
      </c>
      <c r="Q1582" s="11" t="s">
        <v>8308</v>
      </c>
      <c r="R1582" t="s">
        <v>8330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1580</v>
      </c>
      <c r="C1583" s="3" t="s">
        <v>5688</v>
      </c>
      <c r="D1583" s="5">
        <v>1000</v>
      </c>
      <c r="E1583" s="7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20"/>
        <v>1</v>
      </c>
      <c r="P1583">
        <f t="shared" si="121"/>
        <v>5</v>
      </c>
      <c r="Q1583" s="11" t="s">
        <v>8324</v>
      </c>
      <c r="R1583" t="s">
        <v>8331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1581</v>
      </c>
      <c r="C1584" s="3" t="s">
        <v>5689</v>
      </c>
      <c r="D1584" s="5">
        <v>1000</v>
      </c>
      <c r="E1584" s="7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20"/>
        <v>9</v>
      </c>
      <c r="P1584">
        <f t="shared" si="121"/>
        <v>31</v>
      </c>
      <c r="Q1584" s="11" t="s">
        <v>8324</v>
      </c>
      <c r="R1584" t="s">
        <v>8331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1582</v>
      </c>
      <c r="C1585" s="3" t="s">
        <v>5690</v>
      </c>
      <c r="D1585" s="5">
        <v>20000</v>
      </c>
      <c r="E1585" s="7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20"/>
        <v>0</v>
      </c>
      <c r="P1585">
        <f t="shared" si="121"/>
        <v>15</v>
      </c>
      <c r="Q1585" s="11" t="s">
        <v>8324</v>
      </c>
      <c r="R1585" t="s">
        <v>8331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1583</v>
      </c>
      <c r="C1586" s="3" t="s">
        <v>5691</v>
      </c>
      <c r="D1586" s="5">
        <v>1200</v>
      </c>
      <c r="E1586" s="7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20"/>
        <v>0</v>
      </c>
      <c r="P1586">
        <f t="shared" si="121"/>
        <v>0</v>
      </c>
      <c r="Q1586" s="11" t="s">
        <v>8324</v>
      </c>
      <c r="R1586" t="s">
        <v>8331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1584</v>
      </c>
      <c r="C1587" s="3" t="s">
        <v>5692</v>
      </c>
      <c r="D1587" s="5">
        <v>2000</v>
      </c>
      <c r="E1587" s="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20"/>
        <v>79</v>
      </c>
      <c r="P1587">
        <f t="shared" si="121"/>
        <v>131.66999999999999</v>
      </c>
      <c r="Q1587" s="11" t="s">
        <v>8324</v>
      </c>
      <c r="R1587" t="s">
        <v>8331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1585</v>
      </c>
      <c r="C1588" s="3" t="s">
        <v>5693</v>
      </c>
      <c r="D1588" s="5">
        <v>1500</v>
      </c>
      <c r="E1588" s="7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20"/>
        <v>0</v>
      </c>
      <c r="P1588">
        <f t="shared" si="121"/>
        <v>0</v>
      </c>
      <c r="Q1588" s="11" t="s">
        <v>8324</v>
      </c>
      <c r="R1588" t="s">
        <v>8331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1586</v>
      </c>
      <c r="C1589" s="3" t="s">
        <v>5694</v>
      </c>
      <c r="D1589" s="5">
        <v>7500</v>
      </c>
      <c r="E1589" s="7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20"/>
        <v>0</v>
      </c>
      <c r="P1589">
        <f t="shared" si="121"/>
        <v>1</v>
      </c>
      <c r="Q1589" s="11" t="s">
        <v>8324</v>
      </c>
      <c r="R1589" t="s">
        <v>8331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1587</v>
      </c>
      <c r="C1590" s="3" t="s">
        <v>5695</v>
      </c>
      <c r="D1590" s="5">
        <v>516</v>
      </c>
      <c r="E1590" s="7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20"/>
        <v>0</v>
      </c>
      <c r="P1590">
        <f t="shared" si="121"/>
        <v>0</v>
      </c>
      <c r="Q1590" s="11" t="s">
        <v>8324</v>
      </c>
      <c r="R1590" t="s">
        <v>8331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1588</v>
      </c>
      <c r="C1591" s="3" t="s">
        <v>5696</v>
      </c>
      <c r="D1591" s="5">
        <v>1200</v>
      </c>
      <c r="E1591" s="7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20"/>
        <v>0</v>
      </c>
      <c r="P1591">
        <f t="shared" si="121"/>
        <v>0</v>
      </c>
      <c r="Q1591" s="11" t="s">
        <v>8324</v>
      </c>
      <c r="R1591" t="s">
        <v>8331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1589</v>
      </c>
      <c r="C1592" s="3" t="s">
        <v>5697</v>
      </c>
      <c r="D1592" s="5">
        <v>60000</v>
      </c>
      <c r="E1592" s="7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20"/>
        <v>2</v>
      </c>
      <c r="P1592">
        <f t="shared" si="121"/>
        <v>510</v>
      </c>
      <c r="Q1592" s="11" t="s">
        <v>8324</v>
      </c>
      <c r="R1592" t="s">
        <v>8331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1590</v>
      </c>
      <c r="C1593" s="3" t="s">
        <v>5698</v>
      </c>
      <c r="D1593" s="5">
        <v>14000</v>
      </c>
      <c r="E1593" s="7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20"/>
        <v>29</v>
      </c>
      <c r="P1593">
        <f t="shared" si="121"/>
        <v>44.48</v>
      </c>
      <c r="Q1593" s="11" t="s">
        <v>8324</v>
      </c>
      <c r="R1593" t="s">
        <v>8331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1591</v>
      </c>
      <c r="C1594" s="3" t="s">
        <v>5699</v>
      </c>
      <c r="D1594" s="5">
        <v>25</v>
      </c>
      <c r="E1594" s="7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20"/>
        <v>0</v>
      </c>
      <c r="P1594">
        <f t="shared" si="121"/>
        <v>0</v>
      </c>
      <c r="Q1594" s="11" t="s">
        <v>8324</v>
      </c>
      <c r="R1594" t="s">
        <v>8331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1592</v>
      </c>
      <c r="C1595" s="3" t="s">
        <v>5700</v>
      </c>
      <c r="D1595" s="5">
        <v>22000</v>
      </c>
      <c r="E1595" s="7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20"/>
        <v>0</v>
      </c>
      <c r="P1595">
        <f t="shared" si="121"/>
        <v>1</v>
      </c>
      <c r="Q1595" s="11" t="s">
        <v>8324</v>
      </c>
      <c r="R1595" t="s">
        <v>8331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1593</v>
      </c>
      <c r="C1596" s="3" t="s">
        <v>5701</v>
      </c>
      <c r="D1596" s="5">
        <v>1000</v>
      </c>
      <c r="E1596" s="7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20"/>
        <v>21</v>
      </c>
      <c r="P1596">
        <f t="shared" si="121"/>
        <v>20.5</v>
      </c>
      <c r="Q1596" s="11" t="s">
        <v>8324</v>
      </c>
      <c r="R1596" t="s">
        <v>8331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1594</v>
      </c>
      <c r="C1597" s="3" t="s">
        <v>5702</v>
      </c>
      <c r="D1597" s="5">
        <v>100000</v>
      </c>
      <c r="E1597" s="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20"/>
        <v>0</v>
      </c>
      <c r="P1597">
        <f t="shared" si="121"/>
        <v>40</v>
      </c>
      <c r="Q1597" s="11" t="s">
        <v>8324</v>
      </c>
      <c r="R1597" t="s">
        <v>8331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1595</v>
      </c>
      <c r="C1598" s="3" t="s">
        <v>5703</v>
      </c>
      <c r="D1598" s="5">
        <v>3250</v>
      </c>
      <c r="E1598" s="7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20"/>
        <v>2</v>
      </c>
      <c r="P1598">
        <f t="shared" si="121"/>
        <v>25</v>
      </c>
      <c r="Q1598" s="11" t="s">
        <v>8324</v>
      </c>
      <c r="R1598" t="s">
        <v>8331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1596</v>
      </c>
      <c r="C1599" s="3" t="s">
        <v>5704</v>
      </c>
      <c r="D1599" s="5">
        <v>15000</v>
      </c>
      <c r="E1599" s="7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20"/>
        <v>0</v>
      </c>
      <c r="P1599">
        <f t="shared" si="121"/>
        <v>0</v>
      </c>
      <c r="Q1599" s="11" t="s">
        <v>8324</v>
      </c>
      <c r="R1599" t="s">
        <v>8331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1597</v>
      </c>
      <c r="C1600" s="3" t="s">
        <v>5705</v>
      </c>
      <c r="D1600" s="5">
        <v>800</v>
      </c>
      <c r="E1600" s="7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20"/>
        <v>0</v>
      </c>
      <c r="P1600">
        <f t="shared" si="121"/>
        <v>1</v>
      </c>
      <c r="Q1600" s="11" t="s">
        <v>8324</v>
      </c>
      <c r="R1600" t="s">
        <v>8331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1598</v>
      </c>
      <c r="C1601" s="3" t="s">
        <v>5706</v>
      </c>
      <c r="D1601" s="5">
        <v>500</v>
      </c>
      <c r="E1601" s="7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20"/>
        <v>0</v>
      </c>
      <c r="P1601">
        <f t="shared" si="121"/>
        <v>0</v>
      </c>
      <c r="Q1601" s="11" t="s">
        <v>8324</v>
      </c>
      <c r="R1601" t="s">
        <v>8331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1599</v>
      </c>
      <c r="C1602" s="3" t="s">
        <v>5707</v>
      </c>
      <c r="D1602" s="5">
        <v>5000</v>
      </c>
      <c r="E1602" s="7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8324</v>
      </c>
      <c r="R1602" t="s">
        <v>8331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9" t="s">
        <v>1600</v>
      </c>
      <c r="C1603" s="3" t="s">
        <v>5708</v>
      </c>
      <c r="D1603" s="5">
        <v>2500</v>
      </c>
      <c r="E1603" s="7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si="125"/>
        <v>108</v>
      </c>
      <c r="P1603">
        <f t="shared" si="126"/>
        <v>48.33</v>
      </c>
      <c r="Q1603" s="11" t="s">
        <v>8311</v>
      </c>
      <c r="R1603" t="s">
        <v>8312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9" t="s">
        <v>1601</v>
      </c>
      <c r="C1604" s="3" t="s">
        <v>5709</v>
      </c>
      <c r="D1604" s="5">
        <v>1500</v>
      </c>
      <c r="E1604" s="7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25"/>
        <v>100</v>
      </c>
      <c r="P1604">
        <f t="shared" si="126"/>
        <v>46.95</v>
      </c>
      <c r="Q1604" s="11" t="s">
        <v>8311</v>
      </c>
      <c r="R1604" t="s">
        <v>8312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1602</v>
      </c>
      <c r="C1605" s="3" t="s">
        <v>5710</v>
      </c>
      <c r="D1605" s="5">
        <v>2000</v>
      </c>
      <c r="E1605" s="7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25"/>
        <v>100</v>
      </c>
      <c r="P1605">
        <f t="shared" si="126"/>
        <v>66.69</v>
      </c>
      <c r="Q1605" s="11" t="s">
        <v>8311</v>
      </c>
      <c r="R1605" t="s">
        <v>8312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1603</v>
      </c>
      <c r="C1606" s="3" t="s">
        <v>5711</v>
      </c>
      <c r="D1606" s="5">
        <v>2800</v>
      </c>
      <c r="E1606" s="7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25"/>
        <v>122</v>
      </c>
      <c r="P1606">
        <f t="shared" si="126"/>
        <v>48.84</v>
      </c>
      <c r="Q1606" s="11" t="s">
        <v>8311</v>
      </c>
      <c r="R1606" t="s">
        <v>8312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1604</v>
      </c>
      <c r="C1607" s="3" t="s">
        <v>5712</v>
      </c>
      <c r="D1607" s="5">
        <v>6000</v>
      </c>
      <c r="E1607" s="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25"/>
        <v>101</v>
      </c>
      <c r="P1607">
        <f t="shared" si="126"/>
        <v>137.31</v>
      </c>
      <c r="Q1607" s="11" t="s">
        <v>8311</v>
      </c>
      <c r="R1607" t="s">
        <v>8312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1605</v>
      </c>
      <c r="C1608" s="3" t="s">
        <v>5713</v>
      </c>
      <c r="D1608" s="5">
        <v>8000</v>
      </c>
      <c r="E1608" s="7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25"/>
        <v>101</v>
      </c>
      <c r="P1608">
        <f t="shared" si="126"/>
        <v>87.83</v>
      </c>
      <c r="Q1608" s="11" t="s">
        <v>8311</v>
      </c>
      <c r="R1608" t="s">
        <v>8312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1606</v>
      </c>
      <c r="C1609" s="3" t="s">
        <v>5714</v>
      </c>
      <c r="D1609" s="5">
        <v>10000</v>
      </c>
      <c r="E1609" s="7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25"/>
        <v>145</v>
      </c>
      <c r="P1609">
        <f t="shared" si="126"/>
        <v>70.790000000000006</v>
      </c>
      <c r="Q1609" s="11" t="s">
        <v>8311</v>
      </c>
      <c r="R1609" t="s">
        <v>8312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1607</v>
      </c>
      <c r="C1610" s="3" t="s">
        <v>5715</v>
      </c>
      <c r="D1610" s="5">
        <v>1200</v>
      </c>
      <c r="E1610" s="7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25"/>
        <v>101</v>
      </c>
      <c r="P1610">
        <f t="shared" si="126"/>
        <v>52.83</v>
      </c>
      <c r="Q1610" s="11" t="s">
        <v>8311</v>
      </c>
      <c r="R1610" t="s">
        <v>8312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1608</v>
      </c>
      <c r="C1611" s="3" t="s">
        <v>5716</v>
      </c>
      <c r="D1611" s="5">
        <v>1500</v>
      </c>
      <c r="E1611" s="7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25"/>
        <v>118</v>
      </c>
      <c r="P1611">
        <f t="shared" si="126"/>
        <v>443.75</v>
      </c>
      <c r="Q1611" s="11" t="s">
        <v>8311</v>
      </c>
      <c r="R1611" t="s">
        <v>8312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1609</v>
      </c>
      <c r="C1612" s="3" t="s">
        <v>5717</v>
      </c>
      <c r="D1612" s="5">
        <v>2000</v>
      </c>
      <c r="E1612" s="7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25"/>
        <v>272</v>
      </c>
      <c r="P1612">
        <f t="shared" si="126"/>
        <v>48.54</v>
      </c>
      <c r="Q1612" s="11" t="s">
        <v>8311</v>
      </c>
      <c r="R1612" t="s">
        <v>8312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1610</v>
      </c>
      <c r="C1613" s="3" t="s">
        <v>5718</v>
      </c>
      <c r="D1613" s="5">
        <v>800</v>
      </c>
      <c r="E1613" s="7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25"/>
        <v>125</v>
      </c>
      <c r="P1613">
        <f t="shared" si="126"/>
        <v>37.07</v>
      </c>
      <c r="Q1613" s="11" t="s">
        <v>8311</v>
      </c>
      <c r="R1613" t="s">
        <v>8312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1611</v>
      </c>
      <c r="C1614" s="3" t="s">
        <v>5719</v>
      </c>
      <c r="D1614" s="5">
        <v>500</v>
      </c>
      <c r="E1614" s="7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25"/>
        <v>110</v>
      </c>
      <c r="P1614">
        <f t="shared" si="126"/>
        <v>50</v>
      </c>
      <c r="Q1614" s="11" t="s">
        <v>8311</v>
      </c>
      <c r="R1614" t="s">
        <v>8312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1612</v>
      </c>
      <c r="C1615" s="3" t="s">
        <v>5720</v>
      </c>
      <c r="D1615" s="5">
        <v>1000</v>
      </c>
      <c r="E1615" s="7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25"/>
        <v>102</v>
      </c>
      <c r="P1615">
        <f t="shared" si="126"/>
        <v>39.04</v>
      </c>
      <c r="Q1615" s="11" t="s">
        <v>8311</v>
      </c>
      <c r="R1615" t="s">
        <v>8312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1613</v>
      </c>
      <c r="C1616" s="3" t="s">
        <v>5721</v>
      </c>
      <c r="D1616" s="5">
        <v>5000</v>
      </c>
      <c r="E1616" s="7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25"/>
        <v>103</v>
      </c>
      <c r="P1616">
        <f t="shared" si="126"/>
        <v>66.69</v>
      </c>
      <c r="Q1616" s="11" t="s">
        <v>8311</v>
      </c>
      <c r="R1616" t="s">
        <v>8312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1614</v>
      </c>
      <c r="C1617" s="3" t="s">
        <v>5722</v>
      </c>
      <c r="D1617" s="5">
        <v>8000</v>
      </c>
      <c r="E1617" s="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25"/>
        <v>114</v>
      </c>
      <c r="P1617">
        <f t="shared" si="126"/>
        <v>67.13</v>
      </c>
      <c r="Q1617" s="11" t="s">
        <v>8311</v>
      </c>
      <c r="R1617" t="s">
        <v>8312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1615</v>
      </c>
      <c r="C1618" s="3" t="s">
        <v>5723</v>
      </c>
      <c r="D1618" s="5">
        <v>10000</v>
      </c>
      <c r="E1618" s="7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25"/>
        <v>104</v>
      </c>
      <c r="P1618">
        <f t="shared" si="126"/>
        <v>66.37</v>
      </c>
      <c r="Q1618" s="11" t="s">
        <v>8311</v>
      </c>
      <c r="R1618" t="s">
        <v>8312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1616</v>
      </c>
      <c r="C1619" s="3" t="s">
        <v>5724</v>
      </c>
      <c r="D1619" s="5">
        <v>7000</v>
      </c>
      <c r="E1619" s="7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25"/>
        <v>146</v>
      </c>
      <c r="P1619">
        <f t="shared" si="126"/>
        <v>64.62</v>
      </c>
      <c r="Q1619" s="11" t="s">
        <v>8311</v>
      </c>
      <c r="R1619" t="s">
        <v>8312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1617</v>
      </c>
      <c r="C1620" s="3" t="s">
        <v>5725</v>
      </c>
      <c r="D1620" s="5">
        <v>1500</v>
      </c>
      <c r="E1620" s="7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25"/>
        <v>105</v>
      </c>
      <c r="P1620">
        <f t="shared" si="126"/>
        <v>58.37</v>
      </c>
      <c r="Q1620" s="11" t="s">
        <v>8311</v>
      </c>
      <c r="R1620" t="s">
        <v>8312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1618</v>
      </c>
      <c r="C1621" s="3" t="s">
        <v>5726</v>
      </c>
      <c r="D1621" s="5">
        <v>1500</v>
      </c>
      <c r="E1621" s="7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25"/>
        <v>133</v>
      </c>
      <c r="P1621">
        <f t="shared" si="126"/>
        <v>86.96</v>
      </c>
      <c r="Q1621" s="11" t="s">
        <v>8311</v>
      </c>
      <c r="R1621" t="s">
        <v>8312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1619</v>
      </c>
      <c r="C1622" s="3" t="s">
        <v>5727</v>
      </c>
      <c r="D1622" s="5">
        <v>1000</v>
      </c>
      <c r="E1622" s="7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25"/>
        <v>113</v>
      </c>
      <c r="P1622">
        <f t="shared" si="126"/>
        <v>66.47</v>
      </c>
      <c r="Q1622" s="11" t="s">
        <v>8311</v>
      </c>
      <c r="R1622" t="s">
        <v>8312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1620</v>
      </c>
      <c r="C1623" s="3" t="s">
        <v>5728</v>
      </c>
      <c r="D1623" s="5">
        <v>5000</v>
      </c>
      <c r="E1623" s="7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25"/>
        <v>121</v>
      </c>
      <c r="P1623">
        <f t="shared" si="126"/>
        <v>163.78</v>
      </c>
      <c r="Q1623" s="11" t="s">
        <v>8311</v>
      </c>
      <c r="R1623" t="s">
        <v>8312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1621</v>
      </c>
      <c r="C1624" s="3" t="s">
        <v>5729</v>
      </c>
      <c r="D1624" s="5">
        <v>6900</v>
      </c>
      <c r="E1624" s="7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25"/>
        <v>102</v>
      </c>
      <c r="P1624">
        <f t="shared" si="126"/>
        <v>107.98</v>
      </c>
      <c r="Q1624" s="11" t="s">
        <v>8311</v>
      </c>
      <c r="R1624" t="s">
        <v>8312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1622</v>
      </c>
      <c r="C1625" s="3" t="s">
        <v>5730</v>
      </c>
      <c r="D1625" s="5">
        <v>750</v>
      </c>
      <c r="E1625" s="7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25"/>
        <v>101</v>
      </c>
      <c r="P1625">
        <f t="shared" si="126"/>
        <v>42.11</v>
      </c>
      <c r="Q1625" s="11" t="s">
        <v>8311</v>
      </c>
      <c r="R1625" t="s">
        <v>8312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1623</v>
      </c>
      <c r="C1626" s="3" t="s">
        <v>5731</v>
      </c>
      <c r="D1626" s="5">
        <v>1000</v>
      </c>
      <c r="E1626" s="7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25"/>
        <v>118</v>
      </c>
      <c r="P1626">
        <f t="shared" si="126"/>
        <v>47.2</v>
      </c>
      <c r="Q1626" s="11" t="s">
        <v>8311</v>
      </c>
      <c r="R1626" t="s">
        <v>8312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1624</v>
      </c>
      <c r="C1627" s="3" t="s">
        <v>5732</v>
      </c>
      <c r="D1627" s="5">
        <v>7500</v>
      </c>
      <c r="E1627" s="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25"/>
        <v>155</v>
      </c>
      <c r="P1627">
        <f t="shared" si="126"/>
        <v>112.02</v>
      </c>
      <c r="Q1627" s="11" t="s">
        <v>8311</v>
      </c>
      <c r="R1627" t="s">
        <v>8312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1625</v>
      </c>
      <c r="C1628" s="3" t="s">
        <v>5733</v>
      </c>
      <c r="D1628" s="5">
        <v>8000</v>
      </c>
      <c r="E1628" s="7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25"/>
        <v>101</v>
      </c>
      <c r="P1628">
        <f t="shared" si="126"/>
        <v>74.95</v>
      </c>
      <c r="Q1628" s="11" t="s">
        <v>8311</v>
      </c>
      <c r="R1628" t="s">
        <v>8312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1626</v>
      </c>
      <c r="C1629" s="3" t="s">
        <v>5734</v>
      </c>
      <c r="D1629" s="5">
        <v>2000</v>
      </c>
      <c r="E1629" s="7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25"/>
        <v>117</v>
      </c>
      <c r="P1629">
        <f t="shared" si="126"/>
        <v>61.58</v>
      </c>
      <c r="Q1629" s="11" t="s">
        <v>8311</v>
      </c>
      <c r="R1629" t="s">
        <v>8312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1627</v>
      </c>
      <c r="C1630" s="3" t="s">
        <v>5735</v>
      </c>
      <c r="D1630" s="5">
        <v>4000</v>
      </c>
      <c r="E1630" s="7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25"/>
        <v>101</v>
      </c>
      <c r="P1630">
        <f t="shared" si="126"/>
        <v>45.88</v>
      </c>
      <c r="Q1630" s="11" t="s">
        <v>8311</v>
      </c>
      <c r="R1630" t="s">
        <v>8312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1628</v>
      </c>
      <c r="C1631" s="3" t="s">
        <v>5736</v>
      </c>
      <c r="D1631" s="5">
        <v>6000</v>
      </c>
      <c r="E1631" s="7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25"/>
        <v>104</v>
      </c>
      <c r="P1631">
        <f t="shared" si="126"/>
        <v>75.849999999999994</v>
      </c>
      <c r="Q1631" s="11" t="s">
        <v>8311</v>
      </c>
      <c r="R1631" t="s">
        <v>8312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1629</v>
      </c>
      <c r="C1632" s="3" t="s">
        <v>5737</v>
      </c>
      <c r="D1632" s="5">
        <v>4000</v>
      </c>
      <c r="E1632" s="7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25"/>
        <v>265</v>
      </c>
      <c r="P1632">
        <f t="shared" si="126"/>
        <v>84.21</v>
      </c>
      <c r="Q1632" s="11" t="s">
        <v>8311</v>
      </c>
      <c r="R1632" t="s">
        <v>8312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1630</v>
      </c>
      <c r="C1633" s="3" t="s">
        <v>5738</v>
      </c>
      <c r="D1633" s="5">
        <v>10000</v>
      </c>
      <c r="E1633" s="7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25"/>
        <v>156</v>
      </c>
      <c r="P1633">
        <f t="shared" si="126"/>
        <v>117.23</v>
      </c>
      <c r="Q1633" s="11" t="s">
        <v>8311</v>
      </c>
      <c r="R1633" t="s">
        <v>8312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1631</v>
      </c>
      <c r="C1634" s="3" t="s">
        <v>5739</v>
      </c>
      <c r="D1634" s="5">
        <v>4000</v>
      </c>
      <c r="E1634" s="7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25"/>
        <v>102</v>
      </c>
      <c r="P1634">
        <f t="shared" si="126"/>
        <v>86.49</v>
      </c>
      <c r="Q1634" s="11" t="s">
        <v>8311</v>
      </c>
      <c r="R1634" t="s">
        <v>8312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1632</v>
      </c>
      <c r="C1635" s="3" t="s">
        <v>5740</v>
      </c>
      <c r="D1635" s="5">
        <v>10000</v>
      </c>
      <c r="E1635" s="7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25"/>
        <v>100</v>
      </c>
      <c r="P1635">
        <f t="shared" si="126"/>
        <v>172.41</v>
      </c>
      <c r="Q1635" s="11" t="s">
        <v>8311</v>
      </c>
      <c r="R1635" t="s">
        <v>8312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1633</v>
      </c>
      <c r="C1636" s="3" t="s">
        <v>5741</v>
      </c>
      <c r="D1636" s="5">
        <v>2000</v>
      </c>
      <c r="E1636" s="7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25"/>
        <v>101</v>
      </c>
      <c r="P1636">
        <f t="shared" si="126"/>
        <v>62.81</v>
      </c>
      <c r="Q1636" s="11" t="s">
        <v>8311</v>
      </c>
      <c r="R1636" t="s">
        <v>8312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1634</v>
      </c>
      <c r="C1637" s="3" t="s">
        <v>5742</v>
      </c>
      <c r="D1637" s="5">
        <v>2000</v>
      </c>
      <c r="E1637" s="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25"/>
        <v>125</v>
      </c>
      <c r="P1637">
        <f t="shared" si="126"/>
        <v>67.73</v>
      </c>
      <c r="Q1637" s="11" t="s">
        <v>8311</v>
      </c>
      <c r="R1637" t="s">
        <v>8312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1635</v>
      </c>
      <c r="C1638" s="3" t="s">
        <v>5743</v>
      </c>
      <c r="D1638" s="5">
        <v>4500</v>
      </c>
      <c r="E1638" s="7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25"/>
        <v>104</v>
      </c>
      <c r="P1638">
        <f t="shared" si="126"/>
        <v>53.56</v>
      </c>
      <c r="Q1638" s="11" t="s">
        <v>8311</v>
      </c>
      <c r="R1638" t="s">
        <v>8312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1636</v>
      </c>
      <c r="C1639" s="3" t="s">
        <v>5744</v>
      </c>
      <c r="D1639" s="5">
        <v>500</v>
      </c>
      <c r="E1639" s="7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25"/>
        <v>104</v>
      </c>
      <c r="P1639">
        <f t="shared" si="126"/>
        <v>34.6</v>
      </c>
      <c r="Q1639" s="11" t="s">
        <v>8311</v>
      </c>
      <c r="R1639" t="s">
        <v>8312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1637</v>
      </c>
      <c r="C1640" s="3" t="s">
        <v>5745</v>
      </c>
      <c r="D1640" s="5">
        <v>1000</v>
      </c>
      <c r="E1640" s="7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25"/>
        <v>105</v>
      </c>
      <c r="P1640">
        <f t="shared" si="126"/>
        <v>38.89</v>
      </c>
      <c r="Q1640" s="11" t="s">
        <v>8311</v>
      </c>
      <c r="R1640" t="s">
        <v>8312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1638</v>
      </c>
      <c r="C1641" s="3" t="s">
        <v>5746</v>
      </c>
      <c r="D1641" s="5">
        <v>1800</v>
      </c>
      <c r="E1641" s="7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25"/>
        <v>100</v>
      </c>
      <c r="P1641">
        <f t="shared" si="126"/>
        <v>94.74</v>
      </c>
      <c r="Q1641" s="11" t="s">
        <v>8311</v>
      </c>
      <c r="R1641" t="s">
        <v>8312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1639</v>
      </c>
      <c r="C1642" s="3" t="s">
        <v>5747</v>
      </c>
      <c r="D1642" s="5">
        <v>400</v>
      </c>
      <c r="E1642" s="7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25"/>
        <v>170</v>
      </c>
      <c r="P1642">
        <f t="shared" si="126"/>
        <v>39.97</v>
      </c>
      <c r="Q1642" s="11" t="s">
        <v>8311</v>
      </c>
      <c r="R1642" t="s">
        <v>8312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1640</v>
      </c>
      <c r="C1643" s="3" t="s">
        <v>5748</v>
      </c>
      <c r="D1643" s="5">
        <v>2500</v>
      </c>
      <c r="E1643" s="7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25"/>
        <v>101</v>
      </c>
      <c r="P1643">
        <f t="shared" si="126"/>
        <v>97.5</v>
      </c>
      <c r="Q1643" s="11" t="s">
        <v>8311</v>
      </c>
      <c r="R1643" t="s">
        <v>8332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1641</v>
      </c>
      <c r="C1644" s="3" t="s">
        <v>5749</v>
      </c>
      <c r="D1644" s="5">
        <v>1200</v>
      </c>
      <c r="E1644" s="7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25"/>
        <v>100</v>
      </c>
      <c r="P1644">
        <f t="shared" si="126"/>
        <v>42.86</v>
      </c>
      <c r="Q1644" s="11" t="s">
        <v>8311</v>
      </c>
      <c r="R1644" t="s">
        <v>8332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1642</v>
      </c>
      <c r="C1645" s="3" t="s">
        <v>5750</v>
      </c>
      <c r="D1645" s="5">
        <v>5000</v>
      </c>
      <c r="E1645" s="7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25"/>
        <v>125</v>
      </c>
      <c r="P1645">
        <f t="shared" si="126"/>
        <v>168.51</v>
      </c>
      <c r="Q1645" s="11" t="s">
        <v>8311</v>
      </c>
      <c r="R1645" t="s">
        <v>8332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1643</v>
      </c>
      <c r="C1646" s="3" t="s">
        <v>5751</v>
      </c>
      <c r="D1646" s="5">
        <v>10000</v>
      </c>
      <c r="E1646" s="7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25"/>
        <v>110</v>
      </c>
      <c r="P1646">
        <f t="shared" si="126"/>
        <v>85.55</v>
      </c>
      <c r="Q1646" s="11" t="s">
        <v>8311</v>
      </c>
      <c r="R1646" t="s">
        <v>8332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1644</v>
      </c>
      <c r="C1647" s="3" t="s">
        <v>5752</v>
      </c>
      <c r="D1647" s="5">
        <v>5000</v>
      </c>
      <c r="E1647" s="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25"/>
        <v>111</v>
      </c>
      <c r="P1647">
        <f t="shared" si="126"/>
        <v>554</v>
      </c>
      <c r="Q1647" s="11" t="s">
        <v>8311</v>
      </c>
      <c r="R1647" t="s">
        <v>8332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1645</v>
      </c>
      <c r="C1648" s="3" t="s">
        <v>5753</v>
      </c>
      <c r="D1648" s="5">
        <v>2000</v>
      </c>
      <c r="E1648" s="7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25"/>
        <v>110</v>
      </c>
      <c r="P1648">
        <f t="shared" si="126"/>
        <v>26.55</v>
      </c>
      <c r="Q1648" s="11" t="s">
        <v>8311</v>
      </c>
      <c r="R1648" t="s">
        <v>8332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1646</v>
      </c>
      <c r="C1649" s="3" t="s">
        <v>5754</v>
      </c>
      <c r="D1649" s="5">
        <v>5000</v>
      </c>
      <c r="E1649" s="7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25"/>
        <v>105</v>
      </c>
      <c r="P1649">
        <f t="shared" si="126"/>
        <v>113.83</v>
      </c>
      <c r="Q1649" s="11" t="s">
        <v>8311</v>
      </c>
      <c r="R1649" t="s">
        <v>8332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1647</v>
      </c>
      <c r="C1650" s="3" t="s">
        <v>5755</v>
      </c>
      <c r="D1650" s="5">
        <v>2300</v>
      </c>
      <c r="E1650" s="7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25"/>
        <v>125</v>
      </c>
      <c r="P1650">
        <f t="shared" si="126"/>
        <v>32.01</v>
      </c>
      <c r="Q1650" s="11" t="s">
        <v>8311</v>
      </c>
      <c r="R1650" t="s">
        <v>8332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1648</v>
      </c>
      <c r="C1651" s="3" t="s">
        <v>5756</v>
      </c>
      <c r="D1651" s="5">
        <v>3800</v>
      </c>
      <c r="E1651" s="7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25"/>
        <v>101</v>
      </c>
      <c r="P1651">
        <f t="shared" si="126"/>
        <v>47.19</v>
      </c>
      <c r="Q1651" s="11" t="s">
        <v>8311</v>
      </c>
      <c r="R1651" t="s">
        <v>8332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1649</v>
      </c>
      <c r="C1652" s="3" t="s">
        <v>5757</v>
      </c>
      <c r="D1652" s="5">
        <v>2000</v>
      </c>
      <c r="E1652" s="7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25"/>
        <v>142</v>
      </c>
      <c r="P1652">
        <f t="shared" si="126"/>
        <v>88.47</v>
      </c>
      <c r="Q1652" s="11" t="s">
        <v>8311</v>
      </c>
      <c r="R1652" t="s">
        <v>8332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1650</v>
      </c>
      <c r="C1653" s="3" t="s">
        <v>5758</v>
      </c>
      <c r="D1653" s="5">
        <v>2000</v>
      </c>
      <c r="E1653" s="7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25"/>
        <v>101</v>
      </c>
      <c r="P1653">
        <f t="shared" si="126"/>
        <v>100.75</v>
      </c>
      <c r="Q1653" s="11" t="s">
        <v>8311</v>
      </c>
      <c r="R1653" t="s">
        <v>8332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1651</v>
      </c>
      <c r="C1654" s="3" t="s">
        <v>5759</v>
      </c>
      <c r="D1654" s="5">
        <v>4500</v>
      </c>
      <c r="E1654" s="7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25"/>
        <v>101</v>
      </c>
      <c r="P1654">
        <f t="shared" si="126"/>
        <v>64.709999999999994</v>
      </c>
      <c r="Q1654" s="11" t="s">
        <v>8311</v>
      </c>
      <c r="R1654" t="s">
        <v>8332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1652</v>
      </c>
      <c r="C1655" s="3" t="s">
        <v>5760</v>
      </c>
      <c r="D1655" s="5">
        <v>5000</v>
      </c>
      <c r="E1655" s="7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25"/>
        <v>174</v>
      </c>
      <c r="P1655">
        <f t="shared" si="126"/>
        <v>51.85</v>
      </c>
      <c r="Q1655" s="11" t="s">
        <v>8311</v>
      </c>
      <c r="R1655" t="s">
        <v>8332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1653</v>
      </c>
      <c r="C1656" s="3" t="s">
        <v>5761</v>
      </c>
      <c r="D1656" s="5">
        <v>1100</v>
      </c>
      <c r="E1656" s="7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25"/>
        <v>120</v>
      </c>
      <c r="P1656">
        <f t="shared" si="126"/>
        <v>38.79</v>
      </c>
      <c r="Q1656" s="11" t="s">
        <v>8311</v>
      </c>
      <c r="R1656" t="s">
        <v>8332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1654</v>
      </c>
      <c r="C1657" s="3" t="s">
        <v>5762</v>
      </c>
      <c r="D1657" s="5">
        <v>1500</v>
      </c>
      <c r="E1657" s="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25"/>
        <v>143</v>
      </c>
      <c r="P1657">
        <f t="shared" si="126"/>
        <v>44.65</v>
      </c>
      <c r="Q1657" s="11" t="s">
        <v>8311</v>
      </c>
      <c r="R1657" t="s">
        <v>8332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1655</v>
      </c>
      <c r="C1658" s="3" t="s">
        <v>5763</v>
      </c>
      <c r="D1658" s="5">
        <v>7500</v>
      </c>
      <c r="E1658" s="7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25"/>
        <v>100</v>
      </c>
      <c r="P1658">
        <f t="shared" si="126"/>
        <v>156.77000000000001</v>
      </c>
      <c r="Q1658" s="11" t="s">
        <v>8311</v>
      </c>
      <c r="R1658" t="s">
        <v>8332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1656</v>
      </c>
      <c r="C1659" s="3" t="s">
        <v>5764</v>
      </c>
      <c r="D1659" s="5">
        <v>25000</v>
      </c>
      <c r="E1659" s="7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25"/>
        <v>105</v>
      </c>
      <c r="P1659">
        <f t="shared" si="126"/>
        <v>118.7</v>
      </c>
      <c r="Q1659" s="11" t="s">
        <v>8311</v>
      </c>
      <c r="R1659" t="s">
        <v>8332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1657</v>
      </c>
      <c r="C1660" s="3" t="s">
        <v>5765</v>
      </c>
      <c r="D1660" s="5">
        <v>6000</v>
      </c>
      <c r="E1660" s="7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25"/>
        <v>132</v>
      </c>
      <c r="P1660">
        <f t="shared" si="126"/>
        <v>74.150000000000006</v>
      </c>
      <c r="Q1660" s="11" t="s">
        <v>8311</v>
      </c>
      <c r="R1660" t="s">
        <v>8332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1658</v>
      </c>
      <c r="C1661" s="3" t="s">
        <v>5766</v>
      </c>
      <c r="D1661" s="5">
        <v>500</v>
      </c>
      <c r="E1661" s="7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25"/>
        <v>113</v>
      </c>
      <c r="P1661">
        <f t="shared" si="126"/>
        <v>12.53</v>
      </c>
      <c r="Q1661" s="11" t="s">
        <v>8311</v>
      </c>
      <c r="R1661" t="s">
        <v>8332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1659</v>
      </c>
      <c r="C1662" s="3" t="s">
        <v>5767</v>
      </c>
      <c r="D1662" s="5">
        <v>80</v>
      </c>
      <c r="E1662" s="7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25"/>
        <v>1254</v>
      </c>
      <c r="P1662">
        <f t="shared" si="126"/>
        <v>27.86</v>
      </c>
      <c r="Q1662" s="11" t="s">
        <v>8311</v>
      </c>
      <c r="R1662" t="s">
        <v>8332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1660</v>
      </c>
      <c r="C1663" s="3" t="s">
        <v>5768</v>
      </c>
      <c r="D1663" s="5">
        <v>7900</v>
      </c>
      <c r="E1663" s="7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25"/>
        <v>103</v>
      </c>
      <c r="P1663">
        <f t="shared" si="126"/>
        <v>80.180000000000007</v>
      </c>
      <c r="Q1663" s="11" t="s">
        <v>8311</v>
      </c>
      <c r="R1663" t="s">
        <v>8332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1661</v>
      </c>
      <c r="C1664" s="3" t="s">
        <v>5769</v>
      </c>
      <c r="D1664" s="5">
        <v>8000</v>
      </c>
      <c r="E1664" s="7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25"/>
        <v>103</v>
      </c>
      <c r="P1664">
        <f t="shared" si="126"/>
        <v>132.44</v>
      </c>
      <c r="Q1664" s="11" t="s">
        <v>8311</v>
      </c>
      <c r="R1664" t="s">
        <v>8332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1662</v>
      </c>
      <c r="C1665" s="3" t="s">
        <v>5770</v>
      </c>
      <c r="D1665" s="5">
        <v>1000</v>
      </c>
      <c r="E1665" s="7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25"/>
        <v>108</v>
      </c>
      <c r="P1665">
        <f t="shared" si="126"/>
        <v>33.75</v>
      </c>
      <c r="Q1665" s="11" t="s">
        <v>8311</v>
      </c>
      <c r="R1665" t="s">
        <v>8332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1663</v>
      </c>
      <c r="C1666" s="3" t="s">
        <v>5771</v>
      </c>
      <c r="D1666" s="5">
        <v>2500</v>
      </c>
      <c r="E1666" s="7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8311</v>
      </c>
      <c r="R1666" t="s">
        <v>8332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9" t="s">
        <v>1664</v>
      </c>
      <c r="C1667" s="3" t="s">
        <v>5772</v>
      </c>
      <c r="D1667" s="5">
        <v>3500</v>
      </c>
      <c r="E1667" s="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si="130"/>
        <v>119</v>
      </c>
      <c r="P1667">
        <f t="shared" si="131"/>
        <v>44.96</v>
      </c>
      <c r="Q1667" s="11" t="s">
        <v>8311</v>
      </c>
      <c r="R1667" t="s">
        <v>8332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9" t="s">
        <v>1665</v>
      </c>
      <c r="C1668" s="3" t="s">
        <v>5773</v>
      </c>
      <c r="D1668" s="5">
        <v>2500</v>
      </c>
      <c r="E1668" s="7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30"/>
        <v>161</v>
      </c>
      <c r="P1668">
        <f t="shared" si="131"/>
        <v>41.04</v>
      </c>
      <c r="Q1668" s="11" t="s">
        <v>8311</v>
      </c>
      <c r="R1668" t="s">
        <v>8332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1666</v>
      </c>
      <c r="C1669" s="3" t="s">
        <v>5774</v>
      </c>
      <c r="D1669" s="5">
        <v>3400</v>
      </c>
      <c r="E1669" s="7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30"/>
        <v>127</v>
      </c>
      <c r="P1669">
        <f t="shared" si="131"/>
        <v>52.6</v>
      </c>
      <c r="Q1669" s="11" t="s">
        <v>8311</v>
      </c>
      <c r="R1669" t="s">
        <v>8332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1667</v>
      </c>
      <c r="C1670" s="3" t="s">
        <v>5775</v>
      </c>
      <c r="D1670" s="5">
        <v>8000</v>
      </c>
      <c r="E1670" s="7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30"/>
        <v>103</v>
      </c>
      <c r="P1670">
        <f t="shared" si="131"/>
        <v>70.78</v>
      </c>
      <c r="Q1670" s="11" t="s">
        <v>8311</v>
      </c>
      <c r="R1670" t="s">
        <v>8332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1668</v>
      </c>
      <c r="C1671" s="3" t="s">
        <v>5776</v>
      </c>
      <c r="D1671" s="5">
        <v>2000</v>
      </c>
      <c r="E1671" s="7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30"/>
        <v>140</v>
      </c>
      <c r="P1671">
        <f t="shared" si="131"/>
        <v>53.75</v>
      </c>
      <c r="Q1671" s="11" t="s">
        <v>8311</v>
      </c>
      <c r="R1671" t="s">
        <v>8332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1669</v>
      </c>
      <c r="C1672" s="3" t="s">
        <v>5777</v>
      </c>
      <c r="D1672" s="5">
        <v>1000</v>
      </c>
      <c r="E1672" s="7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30"/>
        <v>103</v>
      </c>
      <c r="P1672">
        <f t="shared" si="131"/>
        <v>44.61</v>
      </c>
      <c r="Q1672" s="11" t="s">
        <v>8311</v>
      </c>
      <c r="R1672" t="s">
        <v>8332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1670</v>
      </c>
      <c r="C1673" s="3" t="s">
        <v>5778</v>
      </c>
      <c r="D1673" s="5">
        <v>2000</v>
      </c>
      <c r="E1673" s="7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30"/>
        <v>101</v>
      </c>
      <c r="P1673">
        <f t="shared" si="131"/>
        <v>26.15</v>
      </c>
      <c r="Q1673" s="11" t="s">
        <v>8311</v>
      </c>
      <c r="R1673" t="s">
        <v>8332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1671</v>
      </c>
      <c r="C1674" s="3" t="s">
        <v>5779</v>
      </c>
      <c r="D1674" s="5">
        <v>1700</v>
      </c>
      <c r="E1674" s="7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30"/>
        <v>113</v>
      </c>
      <c r="P1674">
        <f t="shared" si="131"/>
        <v>39.18</v>
      </c>
      <c r="Q1674" s="11" t="s">
        <v>8311</v>
      </c>
      <c r="R1674" t="s">
        <v>8332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1672</v>
      </c>
      <c r="C1675" s="3" t="s">
        <v>5780</v>
      </c>
      <c r="D1675" s="5">
        <v>2100</v>
      </c>
      <c r="E1675" s="7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30"/>
        <v>128</v>
      </c>
      <c r="P1675">
        <f t="shared" si="131"/>
        <v>45.59</v>
      </c>
      <c r="Q1675" s="11" t="s">
        <v>8311</v>
      </c>
      <c r="R1675" t="s">
        <v>8332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1673</v>
      </c>
      <c r="C1676" s="3" t="s">
        <v>5781</v>
      </c>
      <c r="D1676" s="5">
        <v>5000</v>
      </c>
      <c r="E1676" s="7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30"/>
        <v>202</v>
      </c>
      <c r="P1676">
        <f t="shared" si="131"/>
        <v>89.25</v>
      </c>
      <c r="Q1676" s="11" t="s">
        <v>8311</v>
      </c>
      <c r="R1676" t="s">
        <v>8332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1674</v>
      </c>
      <c r="C1677" s="3" t="s">
        <v>5782</v>
      </c>
      <c r="D1677" s="5">
        <v>1000</v>
      </c>
      <c r="E1677" s="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30"/>
        <v>137</v>
      </c>
      <c r="P1677">
        <f t="shared" si="131"/>
        <v>40.42</v>
      </c>
      <c r="Q1677" s="11" t="s">
        <v>8311</v>
      </c>
      <c r="R1677" t="s">
        <v>8332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1675</v>
      </c>
      <c r="C1678" s="3" t="s">
        <v>5783</v>
      </c>
      <c r="D1678" s="5">
        <v>3000</v>
      </c>
      <c r="E1678" s="7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30"/>
        <v>115</v>
      </c>
      <c r="P1678">
        <f t="shared" si="131"/>
        <v>82.38</v>
      </c>
      <c r="Q1678" s="11" t="s">
        <v>8311</v>
      </c>
      <c r="R1678" t="s">
        <v>8332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1676</v>
      </c>
      <c r="C1679" s="3" t="s">
        <v>5784</v>
      </c>
      <c r="D1679" s="5">
        <v>6000</v>
      </c>
      <c r="E1679" s="7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30"/>
        <v>112</v>
      </c>
      <c r="P1679">
        <f t="shared" si="131"/>
        <v>159.52000000000001</v>
      </c>
      <c r="Q1679" s="11" t="s">
        <v>8311</v>
      </c>
      <c r="R1679" t="s">
        <v>8332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1677</v>
      </c>
      <c r="C1680" s="3" t="s">
        <v>5785</v>
      </c>
      <c r="D1680" s="5">
        <v>1500</v>
      </c>
      <c r="E1680" s="7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30"/>
        <v>118</v>
      </c>
      <c r="P1680">
        <f t="shared" si="131"/>
        <v>36.24</v>
      </c>
      <c r="Q1680" s="11" t="s">
        <v>8311</v>
      </c>
      <c r="R1680" t="s">
        <v>8332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1678</v>
      </c>
      <c r="C1681" s="3" t="s">
        <v>5786</v>
      </c>
      <c r="D1681" s="5">
        <v>2000</v>
      </c>
      <c r="E1681" s="7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30"/>
        <v>175</v>
      </c>
      <c r="P1681">
        <f t="shared" si="131"/>
        <v>62.5</v>
      </c>
      <c r="Q1681" s="11" t="s">
        <v>8311</v>
      </c>
      <c r="R1681" t="s">
        <v>8332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1679</v>
      </c>
      <c r="C1682" s="3" t="s">
        <v>5787</v>
      </c>
      <c r="D1682" s="5">
        <v>1000</v>
      </c>
      <c r="E1682" s="7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30"/>
        <v>118</v>
      </c>
      <c r="P1682">
        <f t="shared" si="131"/>
        <v>47</v>
      </c>
      <c r="Q1682" s="11" t="s">
        <v>8311</v>
      </c>
      <c r="R1682" t="s">
        <v>8332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1680</v>
      </c>
      <c r="C1683" s="3" t="s">
        <v>5788</v>
      </c>
      <c r="D1683" s="5">
        <v>65000</v>
      </c>
      <c r="E1683" s="7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30"/>
        <v>101</v>
      </c>
      <c r="P1683">
        <f t="shared" si="131"/>
        <v>74.58</v>
      </c>
      <c r="Q1683" s="11" t="s">
        <v>8311</v>
      </c>
      <c r="R1683" t="s">
        <v>8333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1681</v>
      </c>
      <c r="C1684" s="3" t="s">
        <v>5789</v>
      </c>
      <c r="D1684" s="5">
        <v>6000</v>
      </c>
      <c r="E1684" s="7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30"/>
        <v>0</v>
      </c>
      <c r="P1684">
        <f t="shared" si="131"/>
        <v>0</v>
      </c>
      <c r="Q1684" s="11" t="s">
        <v>8311</v>
      </c>
      <c r="R1684" t="s">
        <v>8333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1682</v>
      </c>
      <c r="C1685" s="3" t="s">
        <v>5790</v>
      </c>
      <c r="D1685" s="5">
        <v>3500</v>
      </c>
      <c r="E1685" s="7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30"/>
        <v>22</v>
      </c>
      <c r="P1685">
        <f t="shared" si="131"/>
        <v>76</v>
      </c>
      <c r="Q1685" s="11" t="s">
        <v>8311</v>
      </c>
      <c r="R1685" t="s">
        <v>8333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1683</v>
      </c>
      <c r="C1686" s="3" t="s">
        <v>5791</v>
      </c>
      <c r="D1686" s="5">
        <v>8000</v>
      </c>
      <c r="E1686" s="7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30"/>
        <v>109</v>
      </c>
      <c r="P1686">
        <f t="shared" si="131"/>
        <v>86.44</v>
      </c>
      <c r="Q1686" s="11" t="s">
        <v>8311</v>
      </c>
      <c r="R1686" t="s">
        <v>8333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1684</v>
      </c>
      <c r="C1687" s="3" t="s">
        <v>5792</v>
      </c>
      <c r="D1687" s="5">
        <v>350</v>
      </c>
      <c r="E1687" s="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30"/>
        <v>103</v>
      </c>
      <c r="P1687">
        <f t="shared" si="131"/>
        <v>24</v>
      </c>
      <c r="Q1687" s="11" t="s">
        <v>8311</v>
      </c>
      <c r="R1687" t="s">
        <v>8333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1685</v>
      </c>
      <c r="C1688" s="3" t="s">
        <v>5793</v>
      </c>
      <c r="D1688" s="5">
        <v>5000</v>
      </c>
      <c r="E1688" s="7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30"/>
        <v>0</v>
      </c>
      <c r="P1688">
        <f t="shared" si="131"/>
        <v>18</v>
      </c>
      <c r="Q1688" s="11" t="s">
        <v>8311</v>
      </c>
      <c r="R1688" t="s">
        <v>8333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1686</v>
      </c>
      <c r="C1689" s="3" t="s">
        <v>5794</v>
      </c>
      <c r="D1689" s="5">
        <v>10000</v>
      </c>
      <c r="E1689" s="7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30"/>
        <v>31</v>
      </c>
      <c r="P1689">
        <f t="shared" si="131"/>
        <v>80.13</v>
      </c>
      <c r="Q1689" s="11" t="s">
        <v>8311</v>
      </c>
      <c r="R1689" t="s">
        <v>8333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1687</v>
      </c>
      <c r="C1690" s="3" t="s">
        <v>5795</v>
      </c>
      <c r="D1690" s="5">
        <v>4000</v>
      </c>
      <c r="E1690" s="7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30"/>
        <v>44</v>
      </c>
      <c r="P1690">
        <f t="shared" si="131"/>
        <v>253.14</v>
      </c>
      <c r="Q1690" s="11" t="s">
        <v>8311</v>
      </c>
      <c r="R1690" t="s">
        <v>8333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1688</v>
      </c>
      <c r="C1691" s="3" t="s">
        <v>5796</v>
      </c>
      <c r="D1691" s="5">
        <v>2400</v>
      </c>
      <c r="E1691" s="7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30"/>
        <v>100</v>
      </c>
      <c r="P1691">
        <f t="shared" si="131"/>
        <v>171.43</v>
      </c>
      <c r="Q1691" s="11" t="s">
        <v>8311</v>
      </c>
      <c r="R1691" t="s">
        <v>8333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1689</v>
      </c>
      <c r="C1692" s="3" t="s">
        <v>5797</v>
      </c>
      <c r="D1692" s="5">
        <v>2500</v>
      </c>
      <c r="E1692" s="7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30"/>
        <v>25</v>
      </c>
      <c r="P1692">
        <f t="shared" si="131"/>
        <v>57.73</v>
      </c>
      <c r="Q1692" s="11" t="s">
        <v>8311</v>
      </c>
      <c r="R1692" t="s">
        <v>8333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1690</v>
      </c>
      <c r="C1693" s="3" t="s">
        <v>5798</v>
      </c>
      <c r="D1693" s="5">
        <v>30000</v>
      </c>
      <c r="E1693" s="7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30"/>
        <v>33</v>
      </c>
      <c r="P1693">
        <f t="shared" si="131"/>
        <v>264.26</v>
      </c>
      <c r="Q1693" s="11" t="s">
        <v>8311</v>
      </c>
      <c r="R1693" t="s">
        <v>8333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1691</v>
      </c>
      <c r="C1694" s="3" t="s">
        <v>5799</v>
      </c>
      <c r="D1694" s="5">
        <v>5000</v>
      </c>
      <c r="E1694" s="7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30"/>
        <v>48</v>
      </c>
      <c r="P1694">
        <f t="shared" si="131"/>
        <v>159.33000000000001</v>
      </c>
      <c r="Q1694" s="11" t="s">
        <v>8311</v>
      </c>
      <c r="R1694" t="s">
        <v>8333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1692</v>
      </c>
      <c r="C1695" s="3" t="s">
        <v>5800</v>
      </c>
      <c r="D1695" s="5">
        <v>3000</v>
      </c>
      <c r="E1695" s="7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30"/>
        <v>9</v>
      </c>
      <c r="P1695">
        <f t="shared" si="131"/>
        <v>35</v>
      </c>
      <c r="Q1695" s="11" t="s">
        <v>8311</v>
      </c>
      <c r="R1695" t="s">
        <v>8333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1693</v>
      </c>
      <c r="C1696" s="3" t="s">
        <v>5801</v>
      </c>
      <c r="D1696" s="5">
        <v>10000</v>
      </c>
      <c r="E1696" s="7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30"/>
        <v>0</v>
      </c>
      <c r="P1696">
        <f t="shared" si="131"/>
        <v>5</v>
      </c>
      <c r="Q1696" s="11" t="s">
        <v>8311</v>
      </c>
      <c r="R1696" t="s">
        <v>8333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1694</v>
      </c>
      <c r="C1697" s="3" t="s">
        <v>5802</v>
      </c>
      <c r="D1697" s="5">
        <v>12000</v>
      </c>
      <c r="E1697" s="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30"/>
        <v>12</v>
      </c>
      <c r="P1697">
        <f t="shared" si="131"/>
        <v>61.09</v>
      </c>
      <c r="Q1697" s="11" t="s">
        <v>8311</v>
      </c>
      <c r="R1697" t="s">
        <v>8333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1695</v>
      </c>
      <c r="C1698" s="3" t="s">
        <v>5803</v>
      </c>
      <c r="D1698" s="5">
        <v>300000</v>
      </c>
      <c r="E1698" s="7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30"/>
        <v>0</v>
      </c>
      <c r="P1698">
        <f t="shared" si="131"/>
        <v>0</v>
      </c>
      <c r="Q1698" s="11" t="s">
        <v>8311</v>
      </c>
      <c r="R1698" t="s">
        <v>8333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1696</v>
      </c>
      <c r="C1699" s="3" t="s">
        <v>5804</v>
      </c>
      <c r="D1699" s="5">
        <v>12500</v>
      </c>
      <c r="E1699" s="7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30"/>
        <v>20</v>
      </c>
      <c r="P1699">
        <f t="shared" si="131"/>
        <v>114.82</v>
      </c>
      <c r="Q1699" s="11" t="s">
        <v>8311</v>
      </c>
      <c r="R1699" t="s">
        <v>8333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1697</v>
      </c>
      <c r="C1700" s="3" t="s">
        <v>5805</v>
      </c>
      <c r="D1700" s="5">
        <v>125000</v>
      </c>
      <c r="E1700" s="7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30"/>
        <v>0</v>
      </c>
      <c r="P1700">
        <f t="shared" si="131"/>
        <v>0</v>
      </c>
      <c r="Q1700" s="11" t="s">
        <v>8311</v>
      </c>
      <c r="R1700" t="s">
        <v>8333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1698</v>
      </c>
      <c r="C1701" s="3" t="s">
        <v>5806</v>
      </c>
      <c r="D1701" s="5">
        <v>5105</v>
      </c>
      <c r="E1701" s="7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30"/>
        <v>4</v>
      </c>
      <c r="P1701">
        <f t="shared" si="131"/>
        <v>54</v>
      </c>
      <c r="Q1701" s="11" t="s">
        <v>8311</v>
      </c>
      <c r="R1701" t="s">
        <v>8333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1699</v>
      </c>
      <c r="C1702" s="3" t="s">
        <v>5807</v>
      </c>
      <c r="D1702" s="5">
        <v>20000</v>
      </c>
      <c r="E1702" s="7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30"/>
        <v>26</v>
      </c>
      <c r="P1702">
        <f t="shared" si="131"/>
        <v>65.97</v>
      </c>
      <c r="Q1702" s="11" t="s">
        <v>8311</v>
      </c>
      <c r="R1702" t="s">
        <v>8333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1700</v>
      </c>
      <c r="C1703" s="3" t="s">
        <v>5808</v>
      </c>
      <c r="D1703" s="5">
        <v>5050</v>
      </c>
      <c r="E1703" s="7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30"/>
        <v>0</v>
      </c>
      <c r="P1703">
        <f t="shared" si="131"/>
        <v>5</v>
      </c>
      <c r="Q1703" s="11" t="s">
        <v>8311</v>
      </c>
      <c r="R1703" t="s">
        <v>8333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1701</v>
      </c>
      <c r="C1704" s="3" t="s">
        <v>5809</v>
      </c>
      <c r="D1704" s="5">
        <v>16500</v>
      </c>
      <c r="E1704" s="7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30"/>
        <v>0</v>
      </c>
      <c r="P1704">
        <f t="shared" si="131"/>
        <v>1</v>
      </c>
      <c r="Q1704" s="11" t="s">
        <v>8311</v>
      </c>
      <c r="R1704" t="s">
        <v>8333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1702</v>
      </c>
      <c r="C1705" s="3" t="s">
        <v>5810</v>
      </c>
      <c r="D1705" s="5">
        <v>5000</v>
      </c>
      <c r="E1705" s="7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30"/>
        <v>1</v>
      </c>
      <c r="P1705">
        <f t="shared" si="131"/>
        <v>25.5</v>
      </c>
      <c r="Q1705" s="11" t="s">
        <v>8311</v>
      </c>
      <c r="R1705" t="s">
        <v>8333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1703</v>
      </c>
      <c r="C1706" s="3" t="s">
        <v>5811</v>
      </c>
      <c r="D1706" s="5">
        <v>2000</v>
      </c>
      <c r="E1706" s="7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30"/>
        <v>65</v>
      </c>
      <c r="P1706">
        <f t="shared" si="131"/>
        <v>118.36</v>
      </c>
      <c r="Q1706" s="11" t="s">
        <v>8311</v>
      </c>
      <c r="R1706" t="s">
        <v>8333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1704</v>
      </c>
      <c r="C1707" s="3" t="s">
        <v>5812</v>
      </c>
      <c r="D1707" s="5">
        <v>2000</v>
      </c>
      <c r="E1707" s="7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30"/>
        <v>0</v>
      </c>
      <c r="P1707">
        <f t="shared" si="131"/>
        <v>0</v>
      </c>
      <c r="Q1707" s="11" t="s">
        <v>8311</v>
      </c>
      <c r="R1707" t="s">
        <v>8333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1705</v>
      </c>
      <c r="C1708" s="3" t="s">
        <v>5813</v>
      </c>
      <c r="D1708" s="5">
        <v>5500</v>
      </c>
      <c r="E1708" s="7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30"/>
        <v>0</v>
      </c>
      <c r="P1708">
        <f t="shared" si="131"/>
        <v>0</v>
      </c>
      <c r="Q1708" s="11" t="s">
        <v>8311</v>
      </c>
      <c r="R1708" t="s">
        <v>8333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1706</v>
      </c>
      <c r="C1709" s="3" t="s">
        <v>5814</v>
      </c>
      <c r="D1709" s="5">
        <v>5000</v>
      </c>
      <c r="E1709" s="7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30"/>
        <v>10</v>
      </c>
      <c r="P1709">
        <f t="shared" si="131"/>
        <v>54.11</v>
      </c>
      <c r="Q1709" s="11" t="s">
        <v>8311</v>
      </c>
      <c r="R1709" t="s">
        <v>8333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1707</v>
      </c>
      <c r="C1710" s="3" t="s">
        <v>5815</v>
      </c>
      <c r="D1710" s="5">
        <v>7000</v>
      </c>
      <c r="E1710" s="7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30"/>
        <v>0</v>
      </c>
      <c r="P1710">
        <f t="shared" si="131"/>
        <v>0</v>
      </c>
      <c r="Q1710" s="11" t="s">
        <v>8311</v>
      </c>
      <c r="R1710" t="s">
        <v>8333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1708</v>
      </c>
      <c r="C1711" s="3" t="s">
        <v>5816</v>
      </c>
      <c r="D1711" s="5">
        <v>1750</v>
      </c>
      <c r="E1711" s="7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30"/>
        <v>5</v>
      </c>
      <c r="P1711">
        <f t="shared" si="131"/>
        <v>21.25</v>
      </c>
      <c r="Q1711" s="11" t="s">
        <v>8311</v>
      </c>
      <c r="R1711" t="s">
        <v>8333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1709</v>
      </c>
      <c r="C1712" s="3" t="s">
        <v>5817</v>
      </c>
      <c r="D1712" s="5">
        <v>5000</v>
      </c>
      <c r="E1712" s="7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30"/>
        <v>1</v>
      </c>
      <c r="P1712">
        <f t="shared" si="131"/>
        <v>34</v>
      </c>
      <c r="Q1712" s="11" t="s">
        <v>8311</v>
      </c>
      <c r="R1712" t="s">
        <v>8333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1710</v>
      </c>
      <c r="C1713" s="3" t="s">
        <v>5818</v>
      </c>
      <c r="D1713" s="5">
        <v>10000</v>
      </c>
      <c r="E1713" s="7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30"/>
        <v>11</v>
      </c>
      <c r="P1713">
        <f t="shared" si="131"/>
        <v>525</v>
      </c>
      <c r="Q1713" s="11" t="s">
        <v>8311</v>
      </c>
      <c r="R1713" t="s">
        <v>8333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1711</v>
      </c>
      <c r="C1714" s="3" t="s">
        <v>5819</v>
      </c>
      <c r="D1714" s="5">
        <v>5000</v>
      </c>
      <c r="E1714" s="7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30"/>
        <v>0</v>
      </c>
      <c r="P1714">
        <f t="shared" si="131"/>
        <v>0</v>
      </c>
      <c r="Q1714" s="11" t="s">
        <v>8311</v>
      </c>
      <c r="R1714" t="s">
        <v>8333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1712</v>
      </c>
      <c r="C1715" s="3" t="s">
        <v>5820</v>
      </c>
      <c r="D1715" s="5">
        <v>3000</v>
      </c>
      <c r="E1715" s="7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30"/>
        <v>2</v>
      </c>
      <c r="P1715">
        <f t="shared" si="131"/>
        <v>50</v>
      </c>
      <c r="Q1715" s="11" t="s">
        <v>8311</v>
      </c>
      <c r="R1715" t="s">
        <v>8333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1713</v>
      </c>
      <c r="C1716" s="3" t="s">
        <v>5821</v>
      </c>
      <c r="D1716" s="5">
        <v>25000</v>
      </c>
      <c r="E1716" s="7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30"/>
        <v>8</v>
      </c>
      <c r="P1716">
        <f t="shared" si="131"/>
        <v>115.71</v>
      </c>
      <c r="Q1716" s="11" t="s">
        <v>8311</v>
      </c>
      <c r="R1716" t="s">
        <v>8333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1714</v>
      </c>
      <c r="C1717" s="3" t="s">
        <v>5822</v>
      </c>
      <c r="D1717" s="5">
        <v>5000</v>
      </c>
      <c r="E1717" s="7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30"/>
        <v>0</v>
      </c>
      <c r="P1717">
        <f t="shared" si="131"/>
        <v>5.5</v>
      </c>
      <c r="Q1717" s="11" t="s">
        <v>8311</v>
      </c>
      <c r="R1717" t="s">
        <v>8333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1715</v>
      </c>
      <c r="C1718" s="3" t="s">
        <v>5823</v>
      </c>
      <c r="D1718" s="5">
        <v>2000</v>
      </c>
      <c r="E1718" s="7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30"/>
        <v>8</v>
      </c>
      <c r="P1718">
        <f t="shared" si="131"/>
        <v>50</v>
      </c>
      <c r="Q1718" s="11" t="s">
        <v>8311</v>
      </c>
      <c r="R1718" t="s">
        <v>8333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1716</v>
      </c>
      <c r="C1719" s="3" t="s">
        <v>5824</v>
      </c>
      <c r="D1719" s="5">
        <v>3265</v>
      </c>
      <c r="E1719" s="7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30"/>
        <v>43</v>
      </c>
      <c r="P1719">
        <f t="shared" si="131"/>
        <v>34.020000000000003</v>
      </c>
      <c r="Q1719" s="11" t="s">
        <v>8311</v>
      </c>
      <c r="R1719" t="s">
        <v>8333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1717</v>
      </c>
      <c r="C1720" s="3" t="s">
        <v>5825</v>
      </c>
      <c r="D1720" s="5">
        <v>35000</v>
      </c>
      <c r="E1720" s="7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30"/>
        <v>0</v>
      </c>
      <c r="P1720">
        <f t="shared" si="131"/>
        <v>37.5</v>
      </c>
      <c r="Q1720" s="11" t="s">
        <v>8311</v>
      </c>
      <c r="R1720" t="s">
        <v>8333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1718</v>
      </c>
      <c r="C1721" s="3" t="s">
        <v>5826</v>
      </c>
      <c r="D1721" s="5">
        <v>4000</v>
      </c>
      <c r="E1721" s="7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30"/>
        <v>1</v>
      </c>
      <c r="P1721">
        <f t="shared" si="131"/>
        <v>11.67</v>
      </c>
      <c r="Q1721" s="11" t="s">
        <v>8311</v>
      </c>
      <c r="R1721" t="s">
        <v>8333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1719</v>
      </c>
      <c r="C1722" s="3" t="s">
        <v>5827</v>
      </c>
      <c r="D1722" s="5">
        <v>4000</v>
      </c>
      <c r="E1722" s="7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30"/>
        <v>6</v>
      </c>
      <c r="P1722">
        <f t="shared" si="131"/>
        <v>28.13</v>
      </c>
      <c r="Q1722" s="11" t="s">
        <v>8311</v>
      </c>
      <c r="R1722" t="s">
        <v>8333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1720</v>
      </c>
      <c r="C1723" s="3" t="s">
        <v>5828</v>
      </c>
      <c r="D1723" s="5">
        <v>5000</v>
      </c>
      <c r="E1723" s="7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30"/>
        <v>0</v>
      </c>
      <c r="P1723">
        <f t="shared" si="131"/>
        <v>0</v>
      </c>
      <c r="Q1723" s="11" t="s">
        <v>8311</v>
      </c>
      <c r="R1723" t="s">
        <v>8333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1721</v>
      </c>
      <c r="C1724" s="3" t="s">
        <v>5829</v>
      </c>
      <c r="D1724" s="5">
        <v>2880</v>
      </c>
      <c r="E1724" s="7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30"/>
        <v>0</v>
      </c>
      <c r="P1724">
        <f t="shared" si="131"/>
        <v>1</v>
      </c>
      <c r="Q1724" s="11" t="s">
        <v>8311</v>
      </c>
      <c r="R1724" t="s">
        <v>8333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1722</v>
      </c>
      <c r="C1725" s="3" t="s">
        <v>5830</v>
      </c>
      <c r="D1725" s="5">
        <v>10000</v>
      </c>
      <c r="E1725" s="7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30"/>
        <v>7</v>
      </c>
      <c r="P1725">
        <f t="shared" si="131"/>
        <v>216.67</v>
      </c>
      <c r="Q1725" s="11" t="s">
        <v>8311</v>
      </c>
      <c r="R1725" t="s">
        <v>8333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1723</v>
      </c>
      <c r="C1726" s="3" t="s">
        <v>5831</v>
      </c>
      <c r="D1726" s="5">
        <v>6000</v>
      </c>
      <c r="E1726" s="7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30"/>
        <v>1</v>
      </c>
      <c r="P1726">
        <f t="shared" si="131"/>
        <v>8.75</v>
      </c>
      <c r="Q1726" s="11" t="s">
        <v>8311</v>
      </c>
      <c r="R1726" t="s">
        <v>8333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1724</v>
      </c>
      <c r="C1727" s="3" t="s">
        <v>5832</v>
      </c>
      <c r="D1727" s="5">
        <v>5500</v>
      </c>
      <c r="E1727" s="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30"/>
        <v>10</v>
      </c>
      <c r="P1727">
        <f t="shared" si="131"/>
        <v>62.22</v>
      </c>
      <c r="Q1727" s="11" t="s">
        <v>8311</v>
      </c>
      <c r="R1727" t="s">
        <v>8333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1725</v>
      </c>
      <c r="C1728" s="3" t="s">
        <v>5833</v>
      </c>
      <c r="D1728" s="5">
        <v>6500</v>
      </c>
      <c r="E1728" s="7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30"/>
        <v>34</v>
      </c>
      <c r="P1728">
        <f t="shared" si="131"/>
        <v>137.25</v>
      </c>
      <c r="Q1728" s="11" t="s">
        <v>8311</v>
      </c>
      <c r="R1728" t="s">
        <v>8333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1726</v>
      </c>
      <c r="C1729" s="3" t="s">
        <v>5834</v>
      </c>
      <c r="D1729" s="5">
        <v>3000</v>
      </c>
      <c r="E1729" s="7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30"/>
        <v>0</v>
      </c>
      <c r="P1729">
        <f t="shared" si="131"/>
        <v>1</v>
      </c>
      <c r="Q1729" s="11" t="s">
        <v>8311</v>
      </c>
      <c r="R1729" t="s">
        <v>8333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1727</v>
      </c>
      <c r="C1730" s="3" t="s">
        <v>5835</v>
      </c>
      <c r="D1730" s="5">
        <v>1250</v>
      </c>
      <c r="E1730" s="7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8311</v>
      </c>
      <c r="R1730" t="s">
        <v>8333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9" t="s">
        <v>1728</v>
      </c>
      <c r="C1731" s="3" t="s">
        <v>5836</v>
      </c>
      <c r="D1731" s="5">
        <v>10000</v>
      </c>
      <c r="E1731" s="7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si="135"/>
        <v>0</v>
      </c>
      <c r="P1731">
        <f t="shared" si="136"/>
        <v>0</v>
      </c>
      <c r="Q1731" s="11" t="s">
        <v>8311</v>
      </c>
      <c r="R1731" t="s">
        <v>8333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9" t="s">
        <v>1729</v>
      </c>
      <c r="C1732" s="3" t="s">
        <v>5837</v>
      </c>
      <c r="D1732" s="5">
        <v>3000</v>
      </c>
      <c r="E1732" s="7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35"/>
        <v>0</v>
      </c>
      <c r="P1732">
        <f t="shared" si="136"/>
        <v>0</v>
      </c>
      <c r="Q1732" s="11" t="s">
        <v>8311</v>
      </c>
      <c r="R1732" t="s">
        <v>8333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1730</v>
      </c>
      <c r="C1733" s="3" t="s">
        <v>5838</v>
      </c>
      <c r="D1733" s="5">
        <v>1000</v>
      </c>
      <c r="E1733" s="7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35"/>
        <v>0</v>
      </c>
      <c r="P1733">
        <f t="shared" si="136"/>
        <v>0</v>
      </c>
      <c r="Q1733" s="11" t="s">
        <v>8311</v>
      </c>
      <c r="R1733" t="s">
        <v>8333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1731</v>
      </c>
      <c r="C1734" s="3" t="s">
        <v>5839</v>
      </c>
      <c r="D1734" s="5">
        <v>4000</v>
      </c>
      <c r="E1734" s="7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35"/>
        <v>0</v>
      </c>
      <c r="P1734">
        <f t="shared" si="136"/>
        <v>0</v>
      </c>
      <c r="Q1734" s="11" t="s">
        <v>8311</v>
      </c>
      <c r="R1734" t="s">
        <v>8333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1732</v>
      </c>
      <c r="C1735" s="3" t="s">
        <v>5840</v>
      </c>
      <c r="D1735" s="5">
        <v>10000</v>
      </c>
      <c r="E1735" s="7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35"/>
        <v>0</v>
      </c>
      <c r="P1735">
        <f t="shared" si="136"/>
        <v>0</v>
      </c>
      <c r="Q1735" s="11" t="s">
        <v>8311</v>
      </c>
      <c r="R1735" t="s">
        <v>8333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1733</v>
      </c>
      <c r="C1736" s="3" t="s">
        <v>5841</v>
      </c>
      <c r="D1736" s="5">
        <v>4500</v>
      </c>
      <c r="E1736" s="7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35"/>
        <v>0</v>
      </c>
      <c r="P1736">
        <f t="shared" si="136"/>
        <v>1</v>
      </c>
      <c r="Q1736" s="11" t="s">
        <v>8311</v>
      </c>
      <c r="R1736" t="s">
        <v>8333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1734</v>
      </c>
      <c r="C1737" s="3" t="s">
        <v>5842</v>
      </c>
      <c r="D1737" s="5">
        <v>1000</v>
      </c>
      <c r="E1737" s="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35"/>
        <v>11</v>
      </c>
      <c r="P1737">
        <f t="shared" si="136"/>
        <v>55</v>
      </c>
      <c r="Q1737" s="11" t="s">
        <v>8311</v>
      </c>
      <c r="R1737" t="s">
        <v>8333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1735</v>
      </c>
      <c r="C1738" s="3" t="s">
        <v>5843</v>
      </c>
      <c r="D1738" s="5">
        <v>3000</v>
      </c>
      <c r="E1738" s="7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35"/>
        <v>1</v>
      </c>
      <c r="P1738">
        <f t="shared" si="136"/>
        <v>22</v>
      </c>
      <c r="Q1738" s="11" t="s">
        <v>8311</v>
      </c>
      <c r="R1738" t="s">
        <v>8333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1736</v>
      </c>
      <c r="C1739" s="3" t="s">
        <v>5844</v>
      </c>
      <c r="D1739" s="5">
        <v>4000</v>
      </c>
      <c r="E1739" s="7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35"/>
        <v>21</v>
      </c>
      <c r="P1739">
        <f t="shared" si="136"/>
        <v>56.67</v>
      </c>
      <c r="Q1739" s="11" t="s">
        <v>8311</v>
      </c>
      <c r="R1739" t="s">
        <v>8333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1737</v>
      </c>
      <c r="C1740" s="3" t="s">
        <v>5845</v>
      </c>
      <c r="D1740" s="5">
        <v>5000</v>
      </c>
      <c r="E1740" s="7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35"/>
        <v>0</v>
      </c>
      <c r="P1740">
        <f t="shared" si="136"/>
        <v>20</v>
      </c>
      <c r="Q1740" s="11" t="s">
        <v>8311</v>
      </c>
      <c r="R1740" t="s">
        <v>8333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1738</v>
      </c>
      <c r="C1741" s="3" t="s">
        <v>5846</v>
      </c>
      <c r="D1741" s="5">
        <v>1000</v>
      </c>
      <c r="E1741" s="7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35"/>
        <v>0</v>
      </c>
      <c r="P1741">
        <f t="shared" si="136"/>
        <v>1</v>
      </c>
      <c r="Q1741" s="11" t="s">
        <v>8311</v>
      </c>
      <c r="R1741" t="s">
        <v>8333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1739</v>
      </c>
      <c r="C1742" s="3" t="s">
        <v>5847</v>
      </c>
      <c r="D1742" s="5">
        <v>3000</v>
      </c>
      <c r="E1742" s="7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35"/>
        <v>0</v>
      </c>
      <c r="P1742">
        <f t="shared" si="136"/>
        <v>0</v>
      </c>
      <c r="Q1742" s="11" t="s">
        <v>8311</v>
      </c>
      <c r="R1742" t="s">
        <v>8333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1740</v>
      </c>
      <c r="C1743" s="3" t="s">
        <v>5848</v>
      </c>
      <c r="D1743" s="5">
        <v>1200</v>
      </c>
      <c r="E1743" s="7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35"/>
        <v>111</v>
      </c>
      <c r="P1743">
        <f t="shared" si="136"/>
        <v>25.58</v>
      </c>
      <c r="Q1743" s="11" t="s">
        <v>8324</v>
      </c>
      <c r="R1743" t="s">
        <v>8325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1741</v>
      </c>
      <c r="C1744" s="3" t="s">
        <v>5849</v>
      </c>
      <c r="D1744" s="5">
        <v>2000</v>
      </c>
      <c r="E1744" s="7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35"/>
        <v>109</v>
      </c>
      <c r="P1744">
        <f t="shared" si="136"/>
        <v>63.97</v>
      </c>
      <c r="Q1744" s="11" t="s">
        <v>8324</v>
      </c>
      <c r="R1744" t="s">
        <v>8325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1742</v>
      </c>
      <c r="C1745" s="3" t="s">
        <v>5850</v>
      </c>
      <c r="D1745" s="5">
        <v>6000</v>
      </c>
      <c r="E1745" s="7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35"/>
        <v>100</v>
      </c>
      <c r="P1745">
        <f t="shared" si="136"/>
        <v>89.93</v>
      </c>
      <c r="Q1745" s="11" t="s">
        <v>8324</v>
      </c>
      <c r="R1745" t="s">
        <v>8325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1743</v>
      </c>
      <c r="C1746" s="3" t="s">
        <v>5851</v>
      </c>
      <c r="D1746" s="5">
        <v>5500</v>
      </c>
      <c r="E1746" s="7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35"/>
        <v>118</v>
      </c>
      <c r="P1746">
        <f t="shared" si="136"/>
        <v>93.07</v>
      </c>
      <c r="Q1746" s="11" t="s">
        <v>8324</v>
      </c>
      <c r="R1746" t="s">
        <v>8325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1744</v>
      </c>
      <c r="C1747" s="3" t="s">
        <v>5852</v>
      </c>
      <c r="D1747" s="5">
        <v>7000</v>
      </c>
      <c r="E1747" s="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35"/>
        <v>114</v>
      </c>
      <c r="P1747">
        <f t="shared" si="136"/>
        <v>89.67</v>
      </c>
      <c r="Q1747" s="11" t="s">
        <v>8324</v>
      </c>
      <c r="R1747" t="s">
        <v>8325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1745</v>
      </c>
      <c r="C1748" s="3" t="s">
        <v>5853</v>
      </c>
      <c r="D1748" s="5">
        <v>15000</v>
      </c>
      <c r="E1748" s="7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35"/>
        <v>148</v>
      </c>
      <c r="P1748">
        <f t="shared" si="136"/>
        <v>207.62</v>
      </c>
      <c r="Q1748" s="11" t="s">
        <v>8324</v>
      </c>
      <c r="R1748" t="s">
        <v>8325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1746</v>
      </c>
      <c r="C1749" s="3" t="s">
        <v>5854</v>
      </c>
      <c r="D1749" s="5">
        <v>9000</v>
      </c>
      <c r="E1749" s="7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35"/>
        <v>105</v>
      </c>
      <c r="P1749">
        <f t="shared" si="136"/>
        <v>59.41</v>
      </c>
      <c r="Q1749" s="11" t="s">
        <v>8324</v>
      </c>
      <c r="R1749" t="s">
        <v>8325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1747</v>
      </c>
      <c r="C1750" s="3" t="s">
        <v>5855</v>
      </c>
      <c r="D1750" s="5">
        <v>50000</v>
      </c>
      <c r="E1750" s="7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35"/>
        <v>130</v>
      </c>
      <c r="P1750">
        <f t="shared" si="136"/>
        <v>358.97</v>
      </c>
      <c r="Q1750" s="11" t="s">
        <v>8324</v>
      </c>
      <c r="R1750" t="s">
        <v>8325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1748</v>
      </c>
      <c r="C1751" s="3" t="s">
        <v>5856</v>
      </c>
      <c r="D1751" s="5">
        <v>10050</v>
      </c>
      <c r="E1751" s="7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35"/>
        <v>123</v>
      </c>
      <c r="P1751">
        <f t="shared" si="136"/>
        <v>94.74</v>
      </c>
      <c r="Q1751" s="11" t="s">
        <v>8324</v>
      </c>
      <c r="R1751" t="s">
        <v>8325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1749</v>
      </c>
      <c r="C1752" s="3" t="s">
        <v>5857</v>
      </c>
      <c r="D1752" s="5">
        <v>5000</v>
      </c>
      <c r="E1752" s="7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35"/>
        <v>202</v>
      </c>
      <c r="P1752">
        <f t="shared" si="136"/>
        <v>80.650000000000006</v>
      </c>
      <c r="Q1752" s="11" t="s">
        <v>8324</v>
      </c>
      <c r="R1752" t="s">
        <v>8325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1750</v>
      </c>
      <c r="C1753" s="3" t="s">
        <v>5858</v>
      </c>
      <c r="D1753" s="5">
        <v>10000</v>
      </c>
      <c r="E1753" s="7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35"/>
        <v>103</v>
      </c>
      <c r="P1753">
        <f t="shared" si="136"/>
        <v>168.69</v>
      </c>
      <c r="Q1753" s="11" t="s">
        <v>8324</v>
      </c>
      <c r="R1753" t="s">
        <v>8325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1751</v>
      </c>
      <c r="C1754" s="3" t="s">
        <v>5859</v>
      </c>
      <c r="D1754" s="5">
        <v>1200</v>
      </c>
      <c r="E1754" s="7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35"/>
        <v>260</v>
      </c>
      <c r="P1754">
        <f t="shared" si="136"/>
        <v>34.69</v>
      </c>
      <c r="Q1754" s="11" t="s">
        <v>8324</v>
      </c>
      <c r="R1754" t="s">
        <v>8325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1752</v>
      </c>
      <c r="C1755" s="3" t="s">
        <v>5860</v>
      </c>
      <c r="D1755" s="5">
        <v>15000</v>
      </c>
      <c r="E1755" s="7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35"/>
        <v>108</v>
      </c>
      <c r="P1755">
        <f t="shared" si="136"/>
        <v>462.86</v>
      </c>
      <c r="Q1755" s="11" t="s">
        <v>8324</v>
      </c>
      <c r="R1755" t="s">
        <v>8325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1753</v>
      </c>
      <c r="C1756" s="3" t="s">
        <v>5861</v>
      </c>
      <c r="D1756" s="5">
        <v>8500</v>
      </c>
      <c r="E1756" s="7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35"/>
        <v>111</v>
      </c>
      <c r="P1756">
        <f t="shared" si="136"/>
        <v>104.39</v>
      </c>
      <c r="Q1756" s="11" t="s">
        <v>8324</v>
      </c>
      <c r="R1756" t="s">
        <v>8325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1754</v>
      </c>
      <c r="C1757" s="3" t="s">
        <v>5862</v>
      </c>
      <c r="D1757" s="5">
        <v>25</v>
      </c>
      <c r="E1757" s="7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35"/>
        <v>120</v>
      </c>
      <c r="P1757">
        <f t="shared" si="136"/>
        <v>7.5</v>
      </c>
      <c r="Q1757" s="11" t="s">
        <v>8324</v>
      </c>
      <c r="R1757" t="s">
        <v>8325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1755</v>
      </c>
      <c r="C1758" s="3" t="s">
        <v>5863</v>
      </c>
      <c r="D1758" s="5">
        <v>5500</v>
      </c>
      <c r="E1758" s="7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35"/>
        <v>103</v>
      </c>
      <c r="P1758">
        <f t="shared" si="136"/>
        <v>47.13</v>
      </c>
      <c r="Q1758" s="11" t="s">
        <v>8324</v>
      </c>
      <c r="R1758" t="s">
        <v>8325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1756</v>
      </c>
      <c r="C1759" s="3" t="s">
        <v>5864</v>
      </c>
      <c r="D1759" s="5">
        <v>5000</v>
      </c>
      <c r="E1759" s="7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35"/>
        <v>116</v>
      </c>
      <c r="P1759">
        <f t="shared" si="136"/>
        <v>414.29</v>
      </c>
      <c r="Q1759" s="11" t="s">
        <v>8324</v>
      </c>
      <c r="R1759" t="s">
        <v>8325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1757</v>
      </c>
      <c r="C1760" s="3" t="s">
        <v>5865</v>
      </c>
      <c r="D1760" s="5">
        <v>1000</v>
      </c>
      <c r="E1760" s="7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35"/>
        <v>115</v>
      </c>
      <c r="P1760">
        <f t="shared" si="136"/>
        <v>42.48</v>
      </c>
      <c r="Q1760" s="11" t="s">
        <v>8324</v>
      </c>
      <c r="R1760" t="s">
        <v>8325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1758</v>
      </c>
      <c r="C1761" s="3" t="s">
        <v>5866</v>
      </c>
      <c r="D1761" s="5">
        <v>5000</v>
      </c>
      <c r="E1761" s="7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35"/>
        <v>107</v>
      </c>
      <c r="P1761">
        <f t="shared" si="136"/>
        <v>108.78</v>
      </c>
      <c r="Q1761" s="11" t="s">
        <v>8324</v>
      </c>
      <c r="R1761" t="s">
        <v>8325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1759</v>
      </c>
      <c r="C1762" s="3" t="s">
        <v>5867</v>
      </c>
      <c r="D1762" s="5">
        <v>5000</v>
      </c>
      <c r="E1762" s="7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35"/>
        <v>165</v>
      </c>
      <c r="P1762">
        <f t="shared" si="136"/>
        <v>81.099999999999994</v>
      </c>
      <c r="Q1762" s="11" t="s">
        <v>8324</v>
      </c>
      <c r="R1762" t="s">
        <v>8325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1760</v>
      </c>
      <c r="C1763" s="3" t="s">
        <v>5868</v>
      </c>
      <c r="D1763" s="5">
        <v>100</v>
      </c>
      <c r="E1763" s="7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35"/>
        <v>155</v>
      </c>
      <c r="P1763">
        <f t="shared" si="136"/>
        <v>51.67</v>
      </c>
      <c r="Q1763" s="11" t="s">
        <v>8324</v>
      </c>
      <c r="R1763" t="s">
        <v>8325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1761</v>
      </c>
      <c r="C1764" s="3" t="s">
        <v>5869</v>
      </c>
      <c r="D1764" s="5">
        <v>100</v>
      </c>
      <c r="E1764" s="7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35"/>
        <v>885</v>
      </c>
      <c r="P1764">
        <f t="shared" si="136"/>
        <v>35.4</v>
      </c>
      <c r="Q1764" s="11" t="s">
        <v>8324</v>
      </c>
      <c r="R1764" t="s">
        <v>8325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1762</v>
      </c>
      <c r="C1765" s="3" t="s">
        <v>5870</v>
      </c>
      <c r="D1765" s="5">
        <v>12000</v>
      </c>
      <c r="E1765" s="7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35"/>
        <v>102</v>
      </c>
      <c r="P1765">
        <f t="shared" si="136"/>
        <v>103.64</v>
      </c>
      <c r="Q1765" s="11" t="s">
        <v>8324</v>
      </c>
      <c r="R1765" t="s">
        <v>8325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1763</v>
      </c>
      <c r="C1766" s="3" t="s">
        <v>5871</v>
      </c>
      <c r="D1766" s="5">
        <v>11000</v>
      </c>
      <c r="E1766" s="7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35"/>
        <v>20</v>
      </c>
      <c r="P1766">
        <f t="shared" si="136"/>
        <v>55.28</v>
      </c>
      <c r="Q1766" s="11" t="s">
        <v>8324</v>
      </c>
      <c r="R1766" t="s">
        <v>8325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1764</v>
      </c>
      <c r="C1767" s="3" t="s">
        <v>5872</v>
      </c>
      <c r="D1767" s="5">
        <v>12500</v>
      </c>
      <c r="E1767" s="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35"/>
        <v>59</v>
      </c>
      <c r="P1767">
        <f t="shared" si="136"/>
        <v>72.17</v>
      </c>
      <c r="Q1767" s="11" t="s">
        <v>8324</v>
      </c>
      <c r="R1767" t="s">
        <v>8325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1765</v>
      </c>
      <c r="C1768" s="3" t="s">
        <v>5873</v>
      </c>
      <c r="D1768" s="5">
        <v>1500</v>
      </c>
      <c r="E1768" s="7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35"/>
        <v>0</v>
      </c>
      <c r="P1768">
        <f t="shared" si="136"/>
        <v>0</v>
      </c>
      <c r="Q1768" s="11" t="s">
        <v>8324</v>
      </c>
      <c r="R1768" t="s">
        <v>8325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1766</v>
      </c>
      <c r="C1769" s="3" t="s">
        <v>5874</v>
      </c>
      <c r="D1769" s="5">
        <v>5000</v>
      </c>
      <c r="E1769" s="7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35"/>
        <v>46</v>
      </c>
      <c r="P1769">
        <f t="shared" si="136"/>
        <v>58.62</v>
      </c>
      <c r="Q1769" s="11" t="s">
        <v>8324</v>
      </c>
      <c r="R1769" t="s">
        <v>8325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1767</v>
      </c>
      <c r="C1770" s="3" t="s">
        <v>5875</v>
      </c>
      <c r="D1770" s="5">
        <v>5000</v>
      </c>
      <c r="E1770" s="7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35"/>
        <v>4</v>
      </c>
      <c r="P1770">
        <f t="shared" si="136"/>
        <v>12.47</v>
      </c>
      <c r="Q1770" s="11" t="s">
        <v>8324</v>
      </c>
      <c r="R1770" t="s">
        <v>8325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1768</v>
      </c>
      <c r="C1771" s="3" t="s">
        <v>5876</v>
      </c>
      <c r="D1771" s="5">
        <v>40000</v>
      </c>
      <c r="E1771" s="7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35"/>
        <v>3</v>
      </c>
      <c r="P1771">
        <f t="shared" si="136"/>
        <v>49.14</v>
      </c>
      <c r="Q1771" s="11" t="s">
        <v>8324</v>
      </c>
      <c r="R1771" t="s">
        <v>8325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1769</v>
      </c>
      <c r="C1772" s="3" t="s">
        <v>5877</v>
      </c>
      <c r="D1772" s="5">
        <v>24500</v>
      </c>
      <c r="E1772" s="7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35"/>
        <v>57</v>
      </c>
      <c r="P1772">
        <f t="shared" si="136"/>
        <v>150.5</v>
      </c>
      <c r="Q1772" s="11" t="s">
        <v>8324</v>
      </c>
      <c r="R1772" t="s">
        <v>8325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1770</v>
      </c>
      <c r="C1773" s="3" t="s">
        <v>5878</v>
      </c>
      <c r="D1773" s="5">
        <v>4200</v>
      </c>
      <c r="E1773" s="7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35"/>
        <v>21</v>
      </c>
      <c r="P1773">
        <f t="shared" si="136"/>
        <v>35.799999999999997</v>
      </c>
      <c r="Q1773" s="11" t="s">
        <v>8324</v>
      </c>
      <c r="R1773" t="s">
        <v>8325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1771</v>
      </c>
      <c r="C1774" s="3" t="s">
        <v>5879</v>
      </c>
      <c r="D1774" s="5">
        <v>5500</v>
      </c>
      <c r="E1774" s="7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35"/>
        <v>16</v>
      </c>
      <c r="P1774">
        <f t="shared" si="136"/>
        <v>45.16</v>
      </c>
      <c r="Q1774" s="11" t="s">
        <v>8324</v>
      </c>
      <c r="R1774" t="s">
        <v>8325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1772</v>
      </c>
      <c r="C1775" s="3" t="s">
        <v>5880</v>
      </c>
      <c r="D1775" s="5">
        <v>30000</v>
      </c>
      <c r="E1775" s="7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35"/>
        <v>6</v>
      </c>
      <c r="P1775">
        <f t="shared" si="136"/>
        <v>98.79</v>
      </c>
      <c r="Q1775" s="11" t="s">
        <v>8324</v>
      </c>
      <c r="R1775" t="s">
        <v>8325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1773</v>
      </c>
      <c r="C1776" s="3" t="s">
        <v>5881</v>
      </c>
      <c r="D1776" s="5">
        <v>2500</v>
      </c>
      <c r="E1776" s="7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35"/>
        <v>46</v>
      </c>
      <c r="P1776">
        <f t="shared" si="136"/>
        <v>88.31</v>
      </c>
      <c r="Q1776" s="11" t="s">
        <v>8324</v>
      </c>
      <c r="R1776" t="s">
        <v>8325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1774</v>
      </c>
      <c r="C1777" s="3" t="s">
        <v>5882</v>
      </c>
      <c r="D1777" s="5">
        <v>32500</v>
      </c>
      <c r="E1777" s="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35"/>
        <v>65</v>
      </c>
      <c r="P1777">
        <f t="shared" si="136"/>
        <v>170.63</v>
      </c>
      <c r="Q1777" s="11" t="s">
        <v>8324</v>
      </c>
      <c r="R1777" t="s">
        <v>8325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1775</v>
      </c>
      <c r="C1778" s="3" t="s">
        <v>5883</v>
      </c>
      <c r="D1778" s="5">
        <v>5000</v>
      </c>
      <c r="E1778" s="7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35"/>
        <v>7</v>
      </c>
      <c r="P1778">
        <f t="shared" si="136"/>
        <v>83.75</v>
      </c>
      <c r="Q1778" s="11" t="s">
        <v>8324</v>
      </c>
      <c r="R1778" t="s">
        <v>8325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1776</v>
      </c>
      <c r="C1779" s="3" t="s">
        <v>5884</v>
      </c>
      <c r="D1779" s="5">
        <v>4800</v>
      </c>
      <c r="E1779" s="7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35"/>
        <v>14</v>
      </c>
      <c r="P1779">
        <f t="shared" si="136"/>
        <v>65.099999999999994</v>
      </c>
      <c r="Q1779" s="11" t="s">
        <v>8324</v>
      </c>
      <c r="R1779" t="s">
        <v>8325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1777</v>
      </c>
      <c r="C1780" s="3" t="s">
        <v>5885</v>
      </c>
      <c r="D1780" s="5">
        <v>50000</v>
      </c>
      <c r="E1780" s="7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35"/>
        <v>2</v>
      </c>
      <c r="P1780">
        <f t="shared" si="136"/>
        <v>66.33</v>
      </c>
      <c r="Q1780" s="11" t="s">
        <v>8324</v>
      </c>
      <c r="R1780" t="s">
        <v>8325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1778</v>
      </c>
      <c r="C1781" s="3" t="s">
        <v>5886</v>
      </c>
      <c r="D1781" s="5">
        <v>11000</v>
      </c>
      <c r="E1781" s="7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35"/>
        <v>36</v>
      </c>
      <c r="P1781">
        <f t="shared" si="136"/>
        <v>104.89</v>
      </c>
      <c r="Q1781" s="11" t="s">
        <v>8324</v>
      </c>
      <c r="R1781" t="s">
        <v>8325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1779</v>
      </c>
      <c r="C1782" s="3" t="s">
        <v>5887</v>
      </c>
      <c r="D1782" s="5">
        <v>30000</v>
      </c>
      <c r="E1782" s="7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35"/>
        <v>40</v>
      </c>
      <c r="P1782">
        <f t="shared" si="136"/>
        <v>78.44</v>
      </c>
      <c r="Q1782" s="11" t="s">
        <v>8324</v>
      </c>
      <c r="R1782" t="s">
        <v>8325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1780</v>
      </c>
      <c r="C1783" s="3" t="s">
        <v>5888</v>
      </c>
      <c r="D1783" s="5">
        <v>5500</v>
      </c>
      <c r="E1783" s="7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35"/>
        <v>26</v>
      </c>
      <c r="P1783">
        <f t="shared" si="136"/>
        <v>59.04</v>
      </c>
      <c r="Q1783" s="11" t="s">
        <v>8324</v>
      </c>
      <c r="R1783" t="s">
        <v>8325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1781</v>
      </c>
      <c r="C1784" s="3" t="s">
        <v>5889</v>
      </c>
      <c r="D1784" s="5">
        <v>35000</v>
      </c>
      <c r="E1784" s="7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35"/>
        <v>15</v>
      </c>
      <c r="P1784">
        <f t="shared" si="136"/>
        <v>71.34</v>
      </c>
      <c r="Q1784" s="11" t="s">
        <v>8324</v>
      </c>
      <c r="R1784" t="s">
        <v>8325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1782</v>
      </c>
      <c r="C1785" s="3" t="s">
        <v>5890</v>
      </c>
      <c r="D1785" s="5">
        <v>40000</v>
      </c>
      <c r="E1785" s="7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35"/>
        <v>24</v>
      </c>
      <c r="P1785">
        <f t="shared" si="136"/>
        <v>51.23</v>
      </c>
      <c r="Q1785" s="11" t="s">
        <v>8324</v>
      </c>
      <c r="R1785" t="s">
        <v>8325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1783</v>
      </c>
      <c r="C1786" s="3" t="s">
        <v>5891</v>
      </c>
      <c r="D1786" s="5">
        <v>5000</v>
      </c>
      <c r="E1786" s="7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35"/>
        <v>40</v>
      </c>
      <c r="P1786">
        <f t="shared" si="136"/>
        <v>60.24</v>
      </c>
      <c r="Q1786" s="11" t="s">
        <v>8324</v>
      </c>
      <c r="R1786" t="s">
        <v>8325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1784</v>
      </c>
      <c r="C1787" s="3" t="s">
        <v>5892</v>
      </c>
      <c r="D1787" s="5">
        <v>24000</v>
      </c>
      <c r="E1787" s="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35"/>
        <v>20</v>
      </c>
      <c r="P1787">
        <f t="shared" si="136"/>
        <v>44.94</v>
      </c>
      <c r="Q1787" s="11" t="s">
        <v>8324</v>
      </c>
      <c r="R1787" t="s">
        <v>8325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1785</v>
      </c>
      <c r="C1788" s="3" t="s">
        <v>5893</v>
      </c>
      <c r="D1788" s="5">
        <v>1900</v>
      </c>
      <c r="E1788" s="7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35"/>
        <v>48</v>
      </c>
      <c r="P1788">
        <f t="shared" si="136"/>
        <v>31.21</v>
      </c>
      <c r="Q1788" s="11" t="s">
        <v>8324</v>
      </c>
      <c r="R1788" t="s">
        <v>8325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1786</v>
      </c>
      <c r="C1789" s="3" t="s">
        <v>5894</v>
      </c>
      <c r="D1789" s="5">
        <v>10000</v>
      </c>
      <c r="E1789" s="7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35"/>
        <v>15</v>
      </c>
      <c r="P1789">
        <f t="shared" si="136"/>
        <v>63.88</v>
      </c>
      <c r="Q1789" s="11" t="s">
        <v>8324</v>
      </c>
      <c r="R1789" t="s">
        <v>8325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1787</v>
      </c>
      <c r="C1790" s="3" t="s">
        <v>5895</v>
      </c>
      <c r="D1790" s="5">
        <v>5500</v>
      </c>
      <c r="E1790" s="7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35"/>
        <v>1</v>
      </c>
      <c r="P1790">
        <f t="shared" si="136"/>
        <v>19</v>
      </c>
      <c r="Q1790" s="11" t="s">
        <v>8324</v>
      </c>
      <c r="R1790" t="s">
        <v>8325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1788</v>
      </c>
      <c r="C1791" s="3" t="s">
        <v>5896</v>
      </c>
      <c r="D1791" s="5">
        <v>8000</v>
      </c>
      <c r="E1791" s="7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35"/>
        <v>1</v>
      </c>
      <c r="P1791">
        <f t="shared" si="136"/>
        <v>10</v>
      </c>
      <c r="Q1791" s="11" t="s">
        <v>8324</v>
      </c>
      <c r="R1791" t="s">
        <v>8325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1789</v>
      </c>
      <c r="C1792" s="3" t="s">
        <v>5897</v>
      </c>
      <c r="D1792" s="5">
        <v>33000</v>
      </c>
      <c r="E1792" s="7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35"/>
        <v>5</v>
      </c>
      <c r="P1792">
        <f t="shared" si="136"/>
        <v>109.07</v>
      </c>
      <c r="Q1792" s="11" t="s">
        <v>8324</v>
      </c>
      <c r="R1792" t="s">
        <v>8325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1790</v>
      </c>
      <c r="C1793" s="3" t="s">
        <v>5898</v>
      </c>
      <c r="D1793" s="5">
        <v>3000</v>
      </c>
      <c r="E1793" s="7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35"/>
        <v>4</v>
      </c>
      <c r="P1793">
        <f t="shared" si="136"/>
        <v>26.75</v>
      </c>
      <c r="Q1793" s="11" t="s">
        <v>8324</v>
      </c>
      <c r="R1793" t="s">
        <v>8325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1791</v>
      </c>
      <c r="C1794" s="3" t="s">
        <v>5899</v>
      </c>
      <c r="D1794" s="5">
        <v>25000</v>
      </c>
      <c r="E1794" s="7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8324</v>
      </c>
      <c r="R1794" t="s">
        <v>8325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9" t="s">
        <v>1792</v>
      </c>
      <c r="C1795" s="3" t="s">
        <v>5900</v>
      </c>
      <c r="D1795" s="5">
        <v>3000</v>
      </c>
      <c r="E1795" s="7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si="140"/>
        <v>1</v>
      </c>
      <c r="P1795">
        <f t="shared" si="141"/>
        <v>20</v>
      </c>
      <c r="Q1795" s="11" t="s">
        <v>8324</v>
      </c>
      <c r="R1795" t="s">
        <v>8325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9" t="s">
        <v>1793</v>
      </c>
      <c r="C1796" s="3" t="s">
        <v>5901</v>
      </c>
      <c r="D1796" s="5">
        <v>9000</v>
      </c>
      <c r="E1796" s="7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40"/>
        <v>11</v>
      </c>
      <c r="P1796">
        <f t="shared" si="141"/>
        <v>55.39</v>
      </c>
      <c r="Q1796" s="11" t="s">
        <v>8324</v>
      </c>
      <c r="R1796" t="s">
        <v>8325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1794</v>
      </c>
      <c r="C1797" s="3" t="s">
        <v>5902</v>
      </c>
      <c r="D1797" s="5">
        <v>28000</v>
      </c>
      <c r="E1797" s="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40"/>
        <v>39</v>
      </c>
      <c r="P1797">
        <f t="shared" si="141"/>
        <v>133.9</v>
      </c>
      <c r="Q1797" s="11" t="s">
        <v>8324</v>
      </c>
      <c r="R1797" t="s">
        <v>8325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1795</v>
      </c>
      <c r="C1798" s="3" t="s">
        <v>5903</v>
      </c>
      <c r="D1798" s="5">
        <v>19000</v>
      </c>
      <c r="E1798" s="7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40"/>
        <v>22</v>
      </c>
      <c r="P1798">
        <f t="shared" si="141"/>
        <v>48.72</v>
      </c>
      <c r="Q1798" s="11" t="s">
        <v>8324</v>
      </c>
      <c r="R1798" t="s">
        <v>8325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1796</v>
      </c>
      <c r="C1799" s="3" t="s">
        <v>5904</v>
      </c>
      <c r="D1799" s="5">
        <v>10000</v>
      </c>
      <c r="E1799" s="7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40"/>
        <v>68</v>
      </c>
      <c r="P1799">
        <f t="shared" si="141"/>
        <v>48.25</v>
      </c>
      <c r="Q1799" s="11" t="s">
        <v>8324</v>
      </c>
      <c r="R1799" t="s">
        <v>8325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1797</v>
      </c>
      <c r="C1800" s="3" t="s">
        <v>5905</v>
      </c>
      <c r="D1800" s="5">
        <v>16000</v>
      </c>
      <c r="E1800" s="7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40"/>
        <v>14</v>
      </c>
      <c r="P1800">
        <f t="shared" si="141"/>
        <v>58.97</v>
      </c>
      <c r="Q1800" s="11" t="s">
        <v>8324</v>
      </c>
      <c r="R1800" t="s">
        <v>8325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1798</v>
      </c>
      <c r="C1801" s="3" t="s">
        <v>5906</v>
      </c>
      <c r="D1801" s="5">
        <v>4000</v>
      </c>
      <c r="E1801" s="7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40"/>
        <v>2</v>
      </c>
      <c r="P1801">
        <f t="shared" si="141"/>
        <v>11.64</v>
      </c>
      <c r="Q1801" s="11" t="s">
        <v>8324</v>
      </c>
      <c r="R1801" t="s">
        <v>8325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1799</v>
      </c>
      <c r="C1802" s="3" t="s">
        <v>5907</v>
      </c>
      <c r="D1802" s="5">
        <v>46260</v>
      </c>
      <c r="E1802" s="7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40"/>
        <v>20</v>
      </c>
      <c r="P1802">
        <f t="shared" si="141"/>
        <v>83.72</v>
      </c>
      <c r="Q1802" s="11" t="s">
        <v>8324</v>
      </c>
      <c r="R1802" t="s">
        <v>8325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1800</v>
      </c>
      <c r="C1803" s="3" t="s">
        <v>5908</v>
      </c>
      <c r="D1803" s="5">
        <v>17000</v>
      </c>
      <c r="E1803" s="7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40"/>
        <v>14</v>
      </c>
      <c r="P1803">
        <f t="shared" si="141"/>
        <v>63.65</v>
      </c>
      <c r="Q1803" s="11" t="s">
        <v>8324</v>
      </c>
      <c r="R1803" t="s">
        <v>8325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1801</v>
      </c>
      <c r="C1804" s="3" t="s">
        <v>5909</v>
      </c>
      <c r="D1804" s="5">
        <v>3500</v>
      </c>
      <c r="E1804" s="7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40"/>
        <v>48</v>
      </c>
      <c r="P1804">
        <f t="shared" si="141"/>
        <v>94.28</v>
      </c>
      <c r="Q1804" s="11" t="s">
        <v>8324</v>
      </c>
      <c r="R1804" t="s">
        <v>8325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1802</v>
      </c>
      <c r="C1805" s="3" t="s">
        <v>5910</v>
      </c>
      <c r="D1805" s="5">
        <v>17500</v>
      </c>
      <c r="E1805" s="7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40"/>
        <v>31</v>
      </c>
      <c r="P1805">
        <f t="shared" si="141"/>
        <v>71.87</v>
      </c>
      <c r="Q1805" s="11" t="s">
        <v>8324</v>
      </c>
      <c r="R1805" t="s">
        <v>8325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1803</v>
      </c>
      <c r="C1806" s="3" t="s">
        <v>5911</v>
      </c>
      <c r="D1806" s="5">
        <v>15500</v>
      </c>
      <c r="E1806" s="7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40"/>
        <v>35</v>
      </c>
      <c r="P1806">
        <f t="shared" si="141"/>
        <v>104.85</v>
      </c>
      <c r="Q1806" s="11" t="s">
        <v>8324</v>
      </c>
      <c r="R1806" t="s">
        <v>8325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1804</v>
      </c>
      <c r="C1807" s="3" t="s">
        <v>5912</v>
      </c>
      <c r="D1807" s="5">
        <v>22500</v>
      </c>
      <c r="E1807" s="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40"/>
        <v>36</v>
      </c>
      <c r="P1807">
        <f t="shared" si="141"/>
        <v>67.14</v>
      </c>
      <c r="Q1807" s="11" t="s">
        <v>8324</v>
      </c>
      <c r="R1807" t="s">
        <v>8325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1805</v>
      </c>
      <c r="C1808" s="3" t="s">
        <v>5913</v>
      </c>
      <c r="D1808" s="5">
        <v>20000</v>
      </c>
      <c r="E1808" s="7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40"/>
        <v>3</v>
      </c>
      <c r="P1808">
        <f t="shared" si="141"/>
        <v>73.88</v>
      </c>
      <c r="Q1808" s="11" t="s">
        <v>8324</v>
      </c>
      <c r="R1808" t="s">
        <v>8325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1806</v>
      </c>
      <c r="C1809" s="3" t="s">
        <v>5914</v>
      </c>
      <c r="D1809" s="5">
        <v>5000</v>
      </c>
      <c r="E1809" s="7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40"/>
        <v>11</v>
      </c>
      <c r="P1809">
        <f t="shared" si="141"/>
        <v>69.13</v>
      </c>
      <c r="Q1809" s="11" t="s">
        <v>8324</v>
      </c>
      <c r="R1809" t="s">
        <v>8325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1807</v>
      </c>
      <c r="C1810" s="3" t="s">
        <v>5915</v>
      </c>
      <c r="D1810" s="5">
        <v>28000</v>
      </c>
      <c r="E1810" s="7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40"/>
        <v>41</v>
      </c>
      <c r="P1810">
        <f t="shared" si="141"/>
        <v>120.77</v>
      </c>
      <c r="Q1810" s="11" t="s">
        <v>8324</v>
      </c>
      <c r="R1810" t="s">
        <v>8325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1808</v>
      </c>
      <c r="C1811" s="3" t="s">
        <v>5916</v>
      </c>
      <c r="D1811" s="5">
        <v>3500</v>
      </c>
      <c r="E1811" s="7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40"/>
        <v>11</v>
      </c>
      <c r="P1811">
        <f t="shared" si="141"/>
        <v>42.22</v>
      </c>
      <c r="Q1811" s="11" t="s">
        <v>8324</v>
      </c>
      <c r="R1811" t="s">
        <v>8325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1809</v>
      </c>
      <c r="C1812" s="3" t="s">
        <v>5917</v>
      </c>
      <c r="D1812" s="5">
        <v>450</v>
      </c>
      <c r="E1812" s="7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40"/>
        <v>3</v>
      </c>
      <c r="P1812">
        <f t="shared" si="141"/>
        <v>7.5</v>
      </c>
      <c r="Q1812" s="11" t="s">
        <v>8324</v>
      </c>
      <c r="R1812" t="s">
        <v>8325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1810</v>
      </c>
      <c r="C1813" s="3" t="s">
        <v>5918</v>
      </c>
      <c r="D1813" s="5">
        <v>54000</v>
      </c>
      <c r="E1813" s="7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40"/>
        <v>0</v>
      </c>
      <c r="P1813">
        <f t="shared" si="141"/>
        <v>1.54</v>
      </c>
      <c r="Q1813" s="11" t="s">
        <v>8324</v>
      </c>
      <c r="R1813" t="s">
        <v>8325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1811</v>
      </c>
      <c r="C1814" s="3" t="s">
        <v>5919</v>
      </c>
      <c r="D1814" s="5">
        <v>6500</v>
      </c>
      <c r="E1814" s="7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40"/>
        <v>13</v>
      </c>
      <c r="P1814">
        <f t="shared" si="141"/>
        <v>37.61</v>
      </c>
      <c r="Q1814" s="11" t="s">
        <v>8324</v>
      </c>
      <c r="R1814" t="s">
        <v>8325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1812</v>
      </c>
      <c r="C1815" s="3" t="s">
        <v>5920</v>
      </c>
      <c r="D1815" s="5">
        <v>8750</v>
      </c>
      <c r="E1815" s="7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40"/>
        <v>0</v>
      </c>
      <c r="P1815">
        <f t="shared" si="141"/>
        <v>0</v>
      </c>
      <c r="Q1815" s="11" t="s">
        <v>8324</v>
      </c>
      <c r="R1815" t="s">
        <v>8325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1813</v>
      </c>
      <c r="C1816" s="3" t="s">
        <v>5921</v>
      </c>
      <c r="D1816" s="5">
        <v>12000</v>
      </c>
      <c r="E1816" s="7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40"/>
        <v>49</v>
      </c>
      <c r="P1816">
        <f t="shared" si="141"/>
        <v>42.16</v>
      </c>
      <c r="Q1816" s="11" t="s">
        <v>8324</v>
      </c>
      <c r="R1816" t="s">
        <v>8325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1814</v>
      </c>
      <c r="C1817" s="3" t="s">
        <v>5922</v>
      </c>
      <c r="D1817" s="5">
        <v>3000</v>
      </c>
      <c r="E1817" s="7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40"/>
        <v>0</v>
      </c>
      <c r="P1817">
        <f t="shared" si="141"/>
        <v>0</v>
      </c>
      <c r="Q1817" s="11" t="s">
        <v>8324</v>
      </c>
      <c r="R1817" t="s">
        <v>8325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1815</v>
      </c>
      <c r="C1818" s="3" t="s">
        <v>5923</v>
      </c>
      <c r="D1818" s="5">
        <v>25000</v>
      </c>
      <c r="E1818" s="7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40"/>
        <v>2</v>
      </c>
      <c r="P1818">
        <f t="shared" si="141"/>
        <v>84.83</v>
      </c>
      <c r="Q1818" s="11" t="s">
        <v>8324</v>
      </c>
      <c r="R1818" t="s">
        <v>8325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1816</v>
      </c>
      <c r="C1819" s="3" t="s">
        <v>5924</v>
      </c>
      <c r="D1819" s="5">
        <v>18000</v>
      </c>
      <c r="E1819" s="7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40"/>
        <v>52</v>
      </c>
      <c r="P1819">
        <f t="shared" si="141"/>
        <v>94.19</v>
      </c>
      <c r="Q1819" s="11" t="s">
        <v>8324</v>
      </c>
      <c r="R1819" t="s">
        <v>8325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1817</v>
      </c>
      <c r="C1820" s="3" t="s">
        <v>5925</v>
      </c>
      <c r="D1820" s="5">
        <v>15000</v>
      </c>
      <c r="E1820" s="7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40"/>
        <v>0</v>
      </c>
      <c r="P1820">
        <f t="shared" si="141"/>
        <v>0</v>
      </c>
      <c r="Q1820" s="11" t="s">
        <v>8324</v>
      </c>
      <c r="R1820" t="s">
        <v>8325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1818</v>
      </c>
      <c r="C1821" s="3" t="s">
        <v>5926</v>
      </c>
      <c r="D1821" s="5">
        <v>1200</v>
      </c>
      <c r="E1821" s="7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40"/>
        <v>2</v>
      </c>
      <c r="P1821">
        <f t="shared" si="141"/>
        <v>6.25</v>
      </c>
      <c r="Q1821" s="11" t="s">
        <v>8324</v>
      </c>
      <c r="R1821" t="s">
        <v>8325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1819</v>
      </c>
      <c r="C1822" s="3" t="s">
        <v>5927</v>
      </c>
      <c r="D1822" s="5">
        <v>26000</v>
      </c>
      <c r="E1822" s="7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40"/>
        <v>7</v>
      </c>
      <c r="P1822">
        <f t="shared" si="141"/>
        <v>213.38</v>
      </c>
      <c r="Q1822" s="11" t="s">
        <v>8324</v>
      </c>
      <c r="R1822" t="s">
        <v>8325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1820</v>
      </c>
      <c r="C1823" s="3" t="s">
        <v>5928</v>
      </c>
      <c r="D1823" s="5">
        <v>2500</v>
      </c>
      <c r="E1823" s="7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40"/>
        <v>135</v>
      </c>
      <c r="P1823">
        <f t="shared" si="141"/>
        <v>59.16</v>
      </c>
      <c r="Q1823" s="11" t="s">
        <v>8311</v>
      </c>
      <c r="R1823" t="s">
        <v>8312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1821</v>
      </c>
      <c r="C1824" s="3" t="s">
        <v>5929</v>
      </c>
      <c r="D1824" s="5">
        <v>300</v>
      </c>
      <c r="E1824" s="7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40"/>
        <v>100</v>
      </c>
      <c r="P1824">
        <f t="shared" si="141"/>
        <v>27.27</v>
      </c>
      <c r="Q1824" s="11" t="s">
        <v>8311</v>
      </c>
      <c r="R1824" t="s">
        <v>8312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1822</v>
      </c>
      <c r="C1825" s="3" t="s">
        <v>5930</v>
      </c>
      <c r="D1825" s="5">
        <v>700</v>
      </c>
      <c r="E1825" s="7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40"/>
        <v>116</v>
      </c>
      <c r="P1825">
        <f t="shared" si="141"/>
        <v>24.58</v>
      </c>
      <c r="Q1825" s="11" t="s">
        <v>8311</v>
      </c>
      <c r="R1825" t="s">
        <v>8312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1823</v>
      </c>
      <c r="C1826" s="3" t="s">
        <v>5931</v>
      </c>
      <c r="D1826" s="5">
        <v>3000</v>
      </c>
      <c r="E1826" s="7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40"/>
        <v>100</v>
      </c>
      <c r="P1826">
        <f t="shared" si="141"/>
        <v>75.05</v>
      </c>
      <c r="Q1826" s="11" t="s">
        <v>8311</v>
      </c>
      <c r="R1826" t="s">
        <v>8312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1824</v>
      </c>
      <c r="C1827" s="3" t="s">
        <v>5932</v>
      </c>
      <c r="D1827" s="5">
        <v>2000</v>
      </c>
      <c r="E1827" s="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40"/>
        <v>105</v>
      </c>
      <c r="P1827">
        <f t="shared" si="141"/>
        <v>42.02</v>
      </c>
      <c r="Q1827" s="11" t="s">
        <v>8311</v>
      </c>
      <c r="R1827" t="s">
        <v>8312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1825</v>
      </c>
      <c r="C1828" s="3" t="s">
        <v>5933</v>
      </c>
      <c r="D1828" s="5">
        <v>2000</v>
      </c>
      <c r="E1828" s="7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40"/>
        <v>101</v>
      </c>
      <c r="P1828">
        <f t="shared" si="141"/>
        <v>53.16</v>
      </c>
      <c r="Q1828" s="11" t="s">
        <v>8311</v>
      </c>
      <c r="R1828" t="s">
        <v>8312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1826</v>
      </c>
      <c r="C1829" s="3" t="s">
        <v>5934</v>
      </c>
      <c r="D1829" s="5">
        <v>8000</v>
      </c>
      <c r="E1829" s="7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40"/>
        <v>101</v>
      </c>
      <c r="P1829">
        <f t="shared" si="141"/>
        <v>83.89</v>
      </c>
      <c r="Q1829" s="11" t="s">
        <v>8311</v>
      </c>
      <c r="R1829" t="s">
        <v>8312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1827</v>
      </c>
      <c r="C1830" s="3" t="s">
        <v>5935</v>
      </c>
      <c r="D1830" s="5">
        <v>20000</v>
      </c>
      <c r="E1830" s="7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40"/>
        <v>100</v>
      </c>
      <c r="P1830">
        <f t="shared" si="141"/>
        <v>417.33</v>
      </c>
      <c r="Q1830" s="11" t="s">
        <v>8311</v>
      </c>
      <c r="R1830" t="s">
        <v>8312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1828</v>
      </c>
      <c r="C1831" s="3" t="s">
        <v>5936</v>
      </c>
      <c r="D1831" s="5">
        <v>1500</v>
      </c>
      <c r="E1831" s="7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40"/>
        <v>167</v>
      </c>
      <c r="P1831">
        <f t="shared" si="141"/>
        <v>75.77</v>
      </c>
      <c r="Q1831" s="11" t="s">
        <v>8311</v>
      </c>
      <c r="R1831" t="s">
        <v>8312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1829</v>
      </c>
      <c r="C1832" s="3" t="s">
        <v>5937</v>
      </c>
      <c r="D1832" s="5">
        <v>15000</v>
      </c>
      <c r="E1832" s="7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40"/>
        <v>102</v>
      </c>
      <c r="P1832">
        <f t="shared" si="141"/>
        <v>67.39</v>
      </c>
      <c r="Q1832" s="11" t="s">
        <v>8311</v>
      </c>
      <c r="R1832" t="s">
        <v>8312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1830</v>
      </c>
      <c r="C1833" s="3" t="s">
        <v>5938</v>
      </c>
      <c r="D1833" s="5">
        <v>1000</v>
      </c>
      <c r="E1833" s="7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40"/>
        <v>103</v>
      </c>
      <c r="P1833">
        <f t="shared" si="141"/>
        <v>73.569999999999993</v>
      </c>
      <c r="Q1833" s="11" t="s">
        <v>8311</v>
      </c>
      <c r="R1833" t="s">
        <v>8312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1831</v>
      </c>
      <c r="C1834" s="3" t="s">
        <v>5939</v>
      </c>
      <c r="D1834" s="5">
        <v>350</v>
      </c>
      <c r="E1834" s="7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40"/>
        <v>143</v>
      </c>
      <c r="P1834">
        <f t="shared" si="141"/>
        <v>25</v>
      </c>
      <c r="Q1834" s="11" t="s">
        <v>8311</v>
      </c>
      <c r="R1834" t="s">
        <v>8312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1832</v>
      </c>
      <c r="C1835" s="3" t="s">
        <v>5940</v>
      </c>
      <c r="D1835" s="5">
        <v>400</v>
      </c>
      <c r="E1835" s="7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40"/>
        <v>263</v>
      </c>
      <c r="P1835">
        <f t="shared" si="141"/>
        <v>42</v>
      </c>
      <c r="Q1835" s="11" t="s">
        <v>8311</v>
      </c>
      <c r="R1835" t="s">
        <v>8312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1833</v>
      </c>
      <c r="C1836" s="3" t="s">
        <v>5941</v>
      </c>
      <c r="D1836" s="5">
        <v>10000</v>
      </c>
      <c r="E1836" s="7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40"/>
        <v>118</v>
      </c>
      <c r="P1836">
        <f t="shared" si="141"/>
        <v>131.16999999999999</v>
      </c>
      <c r="Q1836" s="11" t="s">
        <v>8311</v>
      </c>
      <c r="R1836" t="s">
        <v>8312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1834</v>
      </c>
      <c r="C1837" s="3" t="s">
        <v>5942</v>
      </c>
      <c r="D1837" s="5">
        <v>500</v>
      </c>
      <c r="E1837" s="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40"/>
        <v>104</v>
      </c>
      <c r="P1837">
        <f t="shared" si="141"/>
        <v>47.27</v>
      </c>
      <c r="Q1837" s="11" t="s">
        <v>8311</v>
      </c>
      <c r="R1837" t="s">
        <v>8312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1835</v>
      </c>
      <c r="C1838" s="3" t="s">
        <v>5943</v>
      </c>
      <c r="D1838" s="5">
        <v>5000</v>
      </c>
      <c r="E1838" s="7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40"/>
        <v>200</v>
      </c>
      <c r="P1838">
        <f t="shared" si="141"/>
        <v>182.13</v>
      </c>
      <c r="Q1838" s="11" t="s">
        <v>8311</v>
      </c>
      <c r="R1838" t="s">
        <v>8312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1836</v>
      </c>
      <c r="C1839" s="3" t="s">
        <v>5944</v>
      </c>
      <c r="D1839" s="5">
        <v>600</v>
      </c>
      <c r="E1839" s="7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40"/>
        <v>307</v>
      </c>
      <c r="P1839">
        <f t="shared" si="141"/>
        <v>61.37</v>
      </c>
      <c r="Q1839" s="11" t="s">
        <v>8311</v>
      </c>
      <c r="R1839" t="s">
        <v>8312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1837</v>
      </c>
      <c r="C1840" s="3" t="s">
        <v>5945</v>
      </c>
      <c r="D1840" s="5">
        <v>1000</v>
      </c>
      <c r="E1840" s="7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40"/>
        <v>100</v>
      </c>
      <c r="P1840">
        <f t="shared" si="141"/>
        <v>35.770000000000003</v>
      </c>
      <c r="Q1840" s="11" t="s">
        <v>8311</v>
      </c>
      <c r="R1840" t="s">
        <v>8312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1838</v>
      </c>
      <c r="C1841" s="3" t="s">
        <v>5946</v>
      </c>
      <c r="D1841" s="5">
        <v>1000</v>
      </c>
      <c r="E1841" s="7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40"/>
        <v>205</v>
      </c>
      <c r="P1841">
        <f t="shared" si="141"/>
        <v>45.62</v>
      </c>
      <c r="Q1841" s="11" t="s">
        <v>8311</v>
      </c>
      <c r="R1841" t="s">
        <v>8312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1839</v>
      </c>
      <c r="C1842" s="3" t="s">
        <v>5947</v>
      </c>
      <c r="D1842" s="5">
        <v>900</v>
      </c>
      <c r="E1842" s="7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40"/>
        <v>109</v>
      </c>
      <c r="P1842">
        <f t="shared" si="141"/>
        <v>75.38</v>
      </c>
      <c r="Q1842" s="11" t="s">
        <v>8311</v>
      </c>
      <c r="R1842" t="s">
        <v>8312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1840</v>
      </c>
      <c r="C1843" s="3" t="s">
        <v>5948</v>
      </c>
      <c r="D1843" s="5">
        <v>2000</v>
      </c>
      <c r="E1843" s="7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40"/>
        <v>102</v>
      </c>
      <c r="P1843">
        <f t="shared" si="141"/>
        <v>50.88</v>
      </c>
      <c r="Q1843" s="11" t="s">
        <v>8311</v>
      </c>
      <c r="R1843" t="s">
        <v>8312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1841</v>
      </c>
      <c r="C1844" s="3" t="s">
        <v>5949</v>
      </c>
      <c r="D1844" s="5">
        <v>2000</v>
      </c>
      <c r="E1844" s="7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40"/>
        <v>125</v>
      </c>
      <c r="P1844">
        <f t="shared" si="141"/>
        <v>119.29</v>
      </c>
      <c r="Q1844" s="11" t="s">
        <v>8311</v>
      </c>
      <c r="R1844" t="s">
        <v>8312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1842</v>
      </c>
      <c r="C1845" s="3" t="s">
        <v>5950</v>
      </c>
      <c r="D1845" s="5">
        <v>10000</v>
      </c>
      <c r="E1845" s="7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40"/>
        <v>124</v>
      </c>
      <c r="P1845">
        <f t="shared" si="141"/>
        <v>92.54</v>
      </c>
      <c r="Q1845" s="11" t="s">
        <v>8311</v>
      </c>
      <c r="R1845" t="s">
        <v>8312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1843</v>
      </c>
      <c r="C1846" s="3" t="s">
        <v>5951</v>
      </c>
      <c r="D1846" s="5">
        <v>1500</v>
      </c>
      <c r="E1846" s="7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40"/>
        <v>101</v>
      </c>
      <c r="P1846">
        <f t="shared" si="141"/>
        <v>76.05</v>
      </c>
      <c r="Q1846" s="11" t="s">
        <v>8311</v>
      </c>
      <c r="R1846" t="s">
        <v>8312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1844</v>
      </c>
      <c r="C1847" s="3" t="s">
        <v>5952</v>
      </c>
      <c r="D1847" s="5">
        <v>1000</v>
      </c>
      <c r="E1847" s="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40"/>
        <v>100</v>
      </c>
      <c r="P1847">
        <f t="shared" si="141"/>
        <v>52.63</v>
      </c>
      <c r="Q1847" s="11" t="s">
        <v>8311</v>
      </c>
      <c r="R1847" t="s">
        <v>8312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1845</v>
      </c>
      <c r="C1848" s="3" t="s">
        <v>5953</v>
      </c>
      <c r="D1848" s="5">
        <v>15000</v>
      </c>
      <c r="E1848" s="7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40"/>
        <v>138</v>
      </c>
      <c r="P1848">
        <f t="shared" si="141"/>
        <v>98.99</v>
      </c>
      <c r="Q1848" s="11" t="s">
        <v>8311</v>
      </c>
      <c r="R1848" t="s">
        <v>8312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1846</v>
      </c>
      <c r="C1849" s="3" t="s">
        <v>5954</v>
      </c>
      <c r="D1849" s="5">
        <v>2500</v>
      </c>
      <c r="E1849" s="7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40"/>
        <v>121</v>
      </c>
      <c r="P1849">
        <f t="shared" si="141"/>
        <v>79.53</v>
      </c>
      <c r="Q1849" s="11" t="s">
        <v>8311</v>
      </c>
      <c r="R1849" t="s">
        <v>8312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1847</v>
      </c>
      <c r="C1850" s="3" t="s">
        <v>5955</v>
      </c>
      <c r="D1850" s="5">
        <v>3000</v>
      </c>
      <c r="E1850" s="7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40"/>
        <v>107</v>
      </c>
      <c r="P1850">
        <f t="shared" si="141"/>
        <v>134.21</v>
      </c>
      <c r="Q1850" s="11" t="s">
        <v>8311</v>
      </c>
      <c r="R1850" t="s">
        <v>8312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1848</v>
      </c>
      <c r="C1851" s="3" t="s">
        <v>5956</v>
      </c>
      <c r="D1851" s="5">
        <v>300</v>
      </c>
      <c r="E1851" s="7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40"/>
        <v>100</v>
      </c>
      <c r="P1851">
        <f t="shared" si="141"/>
        <v>37.630000000000003</v>
      </c>
      <c r="Q1851" s="11" t="s">
        <v>8311</v>
      </c>
      <c r="R1851" t="s">
        <v>8312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1849</v>
      </c>
      <c r="C1852" s="3" t="s">
        <v>5957</v>
      </c>
      <c r="D1852" s="5">
        <v>9000</v>
      </c>
      <c r="E1852" s="7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40"/>
        <v>102</v>
      </c>
      <c r="P1852">
        <f t="shared" si="141"/>
        <v>51.04</v>
      </c>
      <c r="Q1852" s="11" t="s">
        <v>8311</v>
      </c>
      <c r="R1852" t="s">
        <v>8312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1850</v>
      </c>
      <c r="C1853" s="3" t="s">
        <v>5958</v>
      </c>
      <c r="D1853" s="5">
        <v>1300</v>
      </c>
      <c r="E1853" s="7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40"/>
        <v>100</v>
      </c>
      <c r="P1853">
        <f t="shared" si="141"/>
        <v>50.04</v>
      </c>
      <c r="Q1853" s="11" t="s">
        <v>8311</v>
      </c>
      <c r="R1853" t="s">
        <v>8312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1851</v>
      </c>
      <c r="C1854" s="3" t="s">
        <v>5959</v>
      </c>
      <c r="D1854" s="5">
        <v>15000</v>
      </c>
      <c r="E1854" s="7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40"/>
        <v>117</v>
      </c>
      <c r="P1854">
        <f t="shared" si="141"/>
        <v>133.93</v>
      </c>
      <c r="Q1854" s="11" t="s">
        <v>8311</v>
      </c>
      <c r="R1854" t="s">
        <v>8312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1852</v>
      </c>
      <c r="C1855" s="3" t="s">
        <v>5960</v>
      </c>
      <c r="D1855" s="5">
        <v>800</v>
      </c>
      <c r="E1855" s="7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40"/>
        <v>102</v>
      </c>
      <c r="P1855">
        <f t="shared" si="141"/>
        <v>58.21</v>
      </c>
      <c r="Q1855" s="11" t="s">
        <v>8311</v>
      </c>
      <c r="R1855" t="s">
        <v>8312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1853</v>
      </c>
      <c r="C1856" s="3" t="s">
        <v>5961</v>
      </c>
      <c r="D1856" s="5">
        <v>15000</v>
      </c>
      <c r="E1856" s="7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40"/>
        <v>102</v>
      </c>
      <c r="P1856">
        <f t="shared" si="141"/>
        <v>88.04</v>
      </c>
      <c r="Q1856" s="11" t="s">
        <v>8311</v>
      </c>
      <c r="R1856" t="s">
        <v>8312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1854</v>
      </c>
      <c r="C1857" s="3" t="s">
        <v>5962</v>
      </c>
      <c r="D1857" s="5">
        <v>8750</v>
      </c>
      <c r="E1857" s="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40"/>
        <v>154</v>
      </c>
      <c r="P1857">
        <f t="shared" si="141"/>
        <v>70.58</v>
      </c>
      <c r="Q1857" s="11" t="s">
        <v>8311</v>
      </c>
      <c r="R1857" t="s">
        <v>8312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1855</v>
      </c>
      <c r="C1858" s="3" t="s">
        <v>5963</v>
      </c>
      <c r="D1858" s="5">
        <v>2000</v>
      </c>
      <c r="E1858" s="7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8311</v>
      </c>
      <c r="R1858" t="s">
        <v>8312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9" t="s">
        <v>1856</v>
      </c>
      <c r="C1859" s="3" t="s">
        <v>5964</v>
      </c>
      <c r="D1859" s="5">
        <v>3000</v>
      </c>
      <c r="E1859" s="7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si="145"/>
        <v>100</v>
      </c>
      <c r="P1859">
        <f t="shared" si="146"/>
        <v>136.36000000000001</v>
      </c>
      <c r="Q1859" s="11" t="s">
        <v>8311</v>
      </c>
      <c r="R1859" t="s">
        <v>8312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9" t="s">
        <v>1857</v>
      </c>
      <c r="C1860" s="3" t="s">
        <v>5965</v>
      </c>
      <c r="D1860" s="5">
        <v>5555.55</v>
      </c>
      <c r="E1860" s="7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45"/>
        <v>109</v>
      </c>
      <c r="P1860">
        <f t="shared" si="146"/>
        <v>40.549999999999997</v>
      </c>
      <c r="Q1860" s="11" t="s">
        <v>8311</v>
      </c>
      <c r="R1860" t="s">
        <v>8312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1858</v>
      </c>
      <c r="C1861" s="3" t="s">
        <v>5966</v>
      </c>
      <c r="D1861" s="5">
        <v>3000</v>
      </c>
      <c r="E1861" s="7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45"/>
        <v>132</v>
      </c>
      <c r="P1861">
        <f t="shared" si="146"/>
        <v>70.63</v>
      </c>
      <c r="Q1861" s="11" t="s">
        <v>8311</v>
      </c>
      <c r="R1861" t="s">
        <v>8312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1859</v>
      </c>
      <c r="C1862" s="3" t="s">
        <v>5967</v>
      </c>
      <c r="D1862" s="5">
        <v>750</v>
      </c>
      <c r="E1862" s="7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45"/>
        <v>133</v>
      </c>
      <c r="P1862">
        <f t="shared" si="146"/>
        <v>52.68</v>
      </c>
      <c r="Q1862" s="11" t="s">
        <v>8311</v>
      </c>
      <c r="R1862" t="s">
        <v>8312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1860</v>
      </c>
      <c r="C1863" s="3" t="s">
        <v>5968</v>
      </c>
      <c r="D1863" s="5">
        <v>250000</v>
      </c>
      <c r="E1863" s="7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45"/>
        <v>0</v>
      </c>
      <c r="P1863">
        <f t="shared" si="146"/>
        <v>0</v>
      </c>
      <c r="Q1863" s="11" t="s">
        <v>8319</v>
      </c>
      <c r="R1863" t="s">
        <v>8321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1861</v>
      </c>
      <c r="C1864" s="3" t="s">
        <v>5969</v>
      </c>
      <c r="D1864" s="5">
        <v>18000</v>
      </c>
      <c r="E1864" s="7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45"/>
        <v>8</v>
      </c>
      <c r="P1864">
        <f t="shared" si="146"/>
        <v>90.94</v>
      </c>
      <c r="Q1864" s="11" t="s">
        <v>8319</v>
      </c>
      <c r="R1864" t="s">
        <v>8321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1862</v>
      </c>
      <c r="C1865" s="3" t="s">
        <v>5970</v>
      </c>
      <c r="D1865" s="5">
        <v>2500</v>
      </c>
      <c r="E1865" s="7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45"/>
        <v>0</v>
      </c>
      <c r="P1865">
        <f t="shared" si="146"/>
        <v>5</v>
      </c>
      <c r="Q1865" s="11" t="s">
        <v>8319</v>
      </c>
      <c r="R1865" t="s">
        <v>8321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1863</v>
      </c>
      <c r="C1866" s="3" t="s">
        <v>5971</v>
      </c>
      <c r="D1866" s="5">
        <v>6500</v>
      </c>
      <c r="E1866" s="7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45"/>
        <v>43</v>
      </c>
      <c r="P1866">
        <f t="shared" si="146"/>
        <v>58.08</v>
      </c>
      <c r="Q1866" s="11" t="s">
        <v>8319</v>
      </c>
      <c r="R1866" t="s">
        <v>8321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1864</v>
      </c>
      <c r="C1867" s="3" t="s">
        <v>5972</v>
      </c>
      <c r="D1867" s="5">
        <v>110000</v>
      </c>
      <c r="E1867" s="7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45"/>
        <v>0</v>
      </c>
      <c r="P1867">
        <f t="shared" si="146"/>
        <v>2</v>
      </c>
      <c r="Q1867" s="11" t="s">
        <v>8319</v>
      </c>
      <c r="R1867" t="s">
        <v>8321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1865</v>
      </c>
      <c r="C1868" s="3" t="s">
        <v>5973</v>
      </c>
      <c r="D1868" s="5">
        <v>25000</v>
      </c>
      <c r="E1868" s="7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45"/>
        <v>1</v>
      </c>
      <c r="P1868">
        <f t="shared" si="146"/>
        <v>62.5</v>
      </c>
      <c r="Q1868" s="11" t="s">
        <v>8319</v>
      </c>
      <c r="R1868" t="s">
        <v>8321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1866</v>
      </c>
      <c r="C1869" s="3" t="s">
        <v>5974</v>
      </c>
      <c r="D1869" s="5">
        <v>20000</v>
      </c>
      <c r="E1869" s="7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45"/>
        <v>0</v>
      </c>
      <c r="P1869">
        <f t="shared" si="146"/>
        <v>10</v>
      </c>
      <c r="Q1869" s="11" t="s">
        <v>8319</v>
      </c>
      <c r="R1869" t="s">
        <v>8321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1867</v>
      </c>
      <c r="C1870" s="3" t="s">
        <v>5975</v>
      </c>
      <c r="D1870" s="5">
        <v>25000</v>
      </c>
      <c r="E1870" s="7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45"/>
        <v>5</v>
      </c>
      <c r="P1870">
        <f t="shared" si="146"/>
        <v>71.59</v>
      </c>
      <c r="Q1870" s="11" t="s">
        <v>8319</v>
      </c>
      <c r="R1870" t="s">
        <v>8321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1868</v>
      </c>
      <c r="C1871" s="3" t="s">
        <v>5976</v>
      </c>
      <c r="D1871" s="5">
        <v>10000</v>
      </c>
      <c r="E1871" s="7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45"/>
        <v>0</v>
      </c>
      <c r="P1871">
        <f t="shared" si="146"/>
        <v>0</v>
      </c>
      <c r="Q1871" s="11" t="s">
        <v>8319</v>
      </c>
      <c r="R1871" t="s">
        <v>8321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1869</v>
      </c>
      <c r="C1872" s="3" t="s">
        <v>5977</v>
      </c>
      <c r="D1872" s="5">
        <v>3500</v>
      </c>
      <c r="E1872" s="7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45"/>
        <v>10</v>
      </c>
      <c r="P1872">
        <f t="shared" si="146"/>
        <v>32.82</v>
      </c>
      <c r="Q1872" s="11" t="s">
        <v>8319</v>
      </c>
      <c r="R1872" t="s">
        <v>8321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1870</v>
      </c>
      <c r="C1873" s="3" t="s">
        <v>5978</v>
      </c>
      <c r="D1873" s="5">
        <v>6500</v>
      </c>
      <c r="E1873" s="7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45"/>
        <v>72</v>
      </c>
      <c r="P1873">
        <f t="shared" si="146"/>
        <v>49.12</v>
      </c>
      <c r="Q1873" s="11" t="s">
        <v>8319</v>
      </c>
      <c r="R1873" t="s">
        <v>8321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1871</v>
      </c>
      <c r="C1874" s="3" t="s">
        <v>5979</v>
      </c>
      <c r="D1874" s="5">
        <v>20000</v>
      </c>
      <c r="E1874" s="7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45"/>
        <v>1</v>
      </c>
      <c r="P1874">
        <f t="shared" si="146"/>
        <v>16.309999999999999</v>
      </c>
      <c r="Q1874" s="11" t="s">
        <v>8319</v>
      </c>
      <c r="R1874" t="s">
        <v>8321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1872</v>
      </c>
      <c r="C1875" s="3" t="s">
        <v>5980</v>
      </c>
      <c r="D1875" s="5">
        <v>8000</v>
      </c>
      <c r="E1875" s="7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45"/>
        <v>0</v>
      </c>
      <c r="P1875">
        <f t="shared" si="146"/>
        <v>18</v>
      </c>
      <c r="Q1875" s="11" t="s">
        <v>8319</v>
      </c>
      <c r="R1875" t="s">
        <v>8321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1873</v>
      </c>
      <c r="C1876" s="3" t="s">
        <v>5981</v>
      </c>
      <c r="D1876" s="5">
        <v>160000</v>
      </c>
      <c r="E1876" s="7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45"/>
        <v>0</v>
      </c>
      <c r="P1876">
        <f t="shared" si="146"/>
        <v>13</v>
      </c>
      <c r="Q1876" s="11" t="s">
        <v>8319</v>
      </c>
      <c r="R1876" t="s">
        <v>8321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1874</v>
      </c>
      <c r="C1877" s="3" t="s">
        <v>5982</v>
      </c>
      <c r="D1877" s="5">
        <v>10000</v>
      </c>
      <c r="E1877" s="7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45"/>
        <v>1</v>
      </c>
      <c r="P1877">
        <f t="shared" si="146"/>
        <v>17</v>
      </c>
      <c r="Q1877" s="11" t="s">
        <v>8319</v>
      </c>
      <c r="R1877" t="s">
        <v>8321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1875</v>
      </c>
      <c r="C1878" s="3" t="s">
        <v>5983</v>
      </c>
      <c r="D1878" s="5">
        <v>280</v>
      </c>
      <c r="E1878" s="7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45"/>
        <v>0</v>
      </c>
      <c r="P1878">
        <f t="shared" si="146"/>
        <v>0</v>
      </c>
      <c r="Q1878" s="11" t="s">
        <v>8319</v>
      </c>
      <c r="R1878" t="s">
        <v>8321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1876</v>
      </c>
      <c r="C1879" s="3" t="s">
        <v>5984</v>
      </c>
      <c r="D1879" s="5">
        <v>60</v>
      </c>
      <c r="E1879" s="7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45"/>
        <v>0</v>
      </c>
      <c r="P1879">
        <f t="shared" si="146"/>
        <v>0</v>
      </c>
      <c r="Q1879" s="11" t="s">
        <v>8319</v>
      </c>
      <c r="R1879" t="s">
        <v>8321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1877</v>
      </c>
      <c r="C1880" s="3" t="s">
        <v>5985</v>
      </c>
      <c r="D1880" s="5">
        <v>8000</v>
      </c>
      <c r="E1880" s="7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45"/>
        <v>0</v>
      </c>
      <c r="P1880">
        <f t="shared" si="146"/>
        <v>0</v>
      </c>
      <c r="Q1880" s="11" t="s">
        <v>8319</v>
      </c>
      <c r="R1880" t="s">
        <v>8321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1878</v>
      </c>
      <c r="C1881" s="3" t="s">
        <v>5986</v>
      </c>
      <c r="D1881" s="5">
        <v>5000</v>
      </c>
      <c r="E1881" s="7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45"/>
        <v>0</v>
      </c>
      <c r="P1881">
        <f t="shared" si="146"/>
        <v>3</v>
      </c>
      <c r="Q1881" s="11" t="s">
        <v>8319</v>
      </c>
      <c r="R1881" t="s">
        <v>8321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1879</v>
      </c>
      <c r="C1882" s="3" t="s">
        <v>5987</v>
      </c>
      <c r="D1882" s="5">
        <v>5000</v>
      </c>
      <c r="E1882" s="7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45"/>
        <v>20</v>
      </c>
      <c r="P1882">
        <f t="shared" si="146"/>
        <v>41.83</v>
      </c>
      <c r="Q1882" s="11" t="s">
        <v>8319</v>
      </c>
      <c r="R1882" t="s">
        <v>8321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1880</v>
      </c>
      <c r="C1883" s="3" t="s">
        <v>5988</v>
      </c>
      <c r="D1883" s="5">
        <v>2000</v>
      </c>
      <c r="E1883" s="7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45"/>
        <v>173</v>
      </c>
      <c r="P1883">
        <f t="shared" si="146"/>
        <v>49.34</v>
      </c>
      <c r="Q1883" s="11" t="s">
        <v>8311</v>
      </c>
      <c r="R1883" t="s">
        <v>8315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1881</v>
      </c>
      <c r="C1884" s="3" t="s">
        <v>5989</v>
      </c>
      <c r="D1884" s="5">
        <v>3350</v>
      </c>
      <c r="E1884" s="7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45"/>
        <v>101</v>
      </c>
      <c r="P1884">
        <f t="shared" si="146"/>
        <v>41.73</v>
      </c>
      <c r="Q1884" s="11" t="s">
        <v>8311</v>
      </c>
      <c r="R1884" t="s">
        <v>8315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1882</v>
      </c>
      <c r="C1885" s="3" t="s">
        <v>5990</v>
      </c>
      <c r="D1885" s="5">
        <v>999</v>
      </c>
      <c r="E1885" s="7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45"/>
        <v>105</v>
      </c>
      <c r="P1885">
        <f t="shared" si="146"/>
        <v>32.72</v>
      </c>
      <c r="Q1885" s="11" t="s">
        <v>8311</v>
      </c>
      <c r="R1885" t="s">
        <v>8315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1883</v>
      </c>
      <c r="C1886" s="3" t="s">
        <v>5991</v>
      </c>
      <c r="D1886" s="5">
        <v>1000</v>
      </c>
      <c r="E1886" s="7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45"/>
        <v>135</v>
      </c>
      <c r="P1886">
        <f t="shared" si="146"/>
        <v>51.96</v>
      </c>
      <c r="Q1886" s="11" t="s">
        <v>8311</v>
      </c>
      <c r="R1886" t="s">
        <v>8315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1884</v>
      </c>
      <c r="C1887" s="3" t="s">
        <v>5992</v>
      </c>
      <c r="D1887" s="5">
        <v>4575</v>
      </c>
      <c r="E1887" s="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45"/>
        <v>116</v>
      </c>
      <c r="P1887">
        <f t="shared" si="146"/>
        <v>50.69</v>
      </c>
      <c r="Q1887" s="11" t="s">
        <v>8311</v>
      </c>
      <c r="R1887" t="s">
        <v>8315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1885</v>
      </c>
      <c r="C1888" s="3" t="s">
        <v>5993</v>
      </c>
      <c r="D1888" s="5">
        <v>1200</v>
      </c>
      <c r="E1888" s="7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45"/>
        <v>102</v>
      </c>
      <c r="P1888">
        <f t="shared" si="146"/>
        <v>42.24</v>
      </c>
      <c r="Q1888" s="11" t="s">
        <v>8311</v>
      </c>
      <c r="R1888" t="s">
        <v>8315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1886</v>
      </c>
      <c r="C1889" s="3" t="s">
        <v>5994</v>
      </c>
      <c r="D1889" s="5">
        <v>3000</v>
      </c>
      <c r="E1889" s="7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45"/>
        <v>111</v>
      </c>
      <c r="P1889">
        <f t="shared" si="146"/>
        <v>416.88</v>
      </c>
      <c r="Q1889" s="11" t="s">
        <v>8311</v>
      </c>
      <c r="R1889" t="s">
        <v>8315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1887</v>
      </c>
      <c r="C1890" s="3" t="s">
        <v>5995</v>
      </c>
      <c r="D1890" s="5">
        <v>2500</v>
      </c>
      <c r="E1890" s="7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45"/>
        <v>166</v>
      </c>
      <c r="P1890">
        <f t="shared" si="146"/>
        <v>46.65</v>
      </c>
      <c r="Q1890" s="11" t="s">
        <v>8311</v>
      </c>
      <c r="R1890" t="s">
        <v>8315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1888</v>
      </c>
      <c r="C1891" s="3" t="s">
        <v>5996</v>
      </c>
      <c r="D1891" s="5">
        <v>2000</v>
      </c>
      <c r="E1891" s="7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45"/>
        <v>107</v>
      </c>
      <c r="P1891">
        <f t="shared" si="146"/>
        <v>48.45</v>
      </c>
      <c r="Q1891" s="11" t="s">
        <v>8311</v>
      </c>
      <c r="R1891" t="s">
        <v>8315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1889</v>
      </c>
      <c r="C1892" s="3" t="s">
        <v>5997</v>
      </c>
      <c r="D1892" s="5">
        <v>12000</v>
      </c>
      <c r="E1892" s="7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45"/>
        <v>145</v>
      </c>
      <c r="P1892">
        <f t="shared" si="146"/>
        <v>70.53</v>
      </c>
      <c r="Q1892" s="11" t="s">
        <v>8311</v>
      </c>
      <c r="R1892" t="s">
        <v>8315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1890</v>
      </c>
      <c r="C1893" s="3" t="s">
        <v>5998</v>
      </c>
      <c r="D1893" s="5">
        <v>10000</v>
      </c>
      <c r="E1893" s="7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45"/>
        <v>106</v>
      </c>
      <c r="P1893">
        <f t="shared" si="146"/>
        <v>87.96</v>
      </c>
      <c r="Q1893" s="11" t="s">
        <v>8311</v>
      </c>
      <c r="R1893" t="s">
        <v>8315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1891</v>
      </c>
      <c r="C1894" s="3" t="s">
        <v>5999</v>
      </c>
      <c r="D1894" s="5">
        <v>500</v>
      </c>
      <c r="E1894" s="7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45"/>
        <v>137</v>
      </c>
      <c r="P1894">
        <f t="shared" si="146"/>
        <v>26.27</v>
      </c>
      <c r="Q1894" s="11" t="s">
        <v>8311</v>
      </c>
      <c r="R1894" t="s">
        <v>8315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1892</v>
      </c>
      <c r="C1895" s="3" t="s">
        <v>6000</v>
      </c>
      <c r="D1895" s="5">
        <v>2500</v>
      </c>
      <c r="E1895" s="7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45"/>
        <v>104</v>
      </c>
      <c r="P1895">
        <f t="shared" si="146"/>
        <v>57.78</v>
      </c>
      <c r="Q1895" s="11" t="s">
        <v>8311</v>
      </c>
      <c r="R1895" t="s">
        <v>8315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1893</v>
      </c>
      <c r="C1896" s="3" t="s">
        <v>6001</v>
      </c>
      <c r="D1896" s="5">
        <v>1000</v>
      </c>
      <c r="E1896" s="7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45"/>
        <v>115</v>
      </c>
      <c r="P1896">
        <f t="shared" si="146"/>
        <v>57.25</v>
      </c>
      <c r="Q1896" s="11" t="s">
        <v>8311</v>
      </c>
      <c r="R1896" t="s">
        <v>8315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1894</v>
      </c>
      <c r="C1897" s="3" t="s">
        <v>6002</v>
      </c>
      <c r="D1897" s="5">
        <v>9072</v>
      </c>
      <c r="E1897" s="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45"/>
        <v>102</v>
      </c>
      <c r="P1897">
        <f t="shared" si="146"/>
        <v>196.34</v>
      </c>
      <c r="Q1897" s="11" t="s">
        <v>8311</v>
      </c>
      <c r="R1897" t="s">
        <v>8315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1895</v>
      </c>
      <c r="C1898" s="3" t="s">
        <v>6003</v>
      </c>
      <c r="D1898" s="5">
        <v>451</v>
      </c>
      <c r="E1898" s="7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45"/>
        <v>124</v>
      </c>
      <c r="P1898">
        <f t="shared" si="146"/>
        <v>43</v>
      </c>
      <c r="Q1898" s="11" t="s">
        <v>8311</v>
      </c>
      <c r="R1898" t="s">
        <v>8315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1896</v>
      </c>
      <c r="C1899" s="3" t="s">
        <v>6004</v>
      </c>
      <c r="D1899" s="5">
        <v>6350</v>
      </c>
      <c r="E1899" s="7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45"/>
        <v>102</v>
      </c>
      <c r="P1899">
        <f t="shared" si="146"/>
        <v>35.549999999999997</v>
      </c>
      <c r="Q1899" s="11" t="s">
        <v>8311</v>
      </c>
      <c r="R1899" t="s">
        <v>8315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1897</v>
      </c>
      <c r="C1900" s="3" t="s">
        <v>6005</v>
      </c>
      <c r="D1900" s="5">
        <v>1000</v>
      </c>
      <c r="E1900" s="7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45"/>
        <v>145</v>
      </c>
      <c r="P1900">
        <f t="shared" si="146"/>
        <v>68.81</v>
      </c>
      <c r="Q1900" s="11" t="s">
        <v>8311</v>
      </c>
      <c r="R1900" t="s">
        <v>8315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1898</v>
      </c>
      <c r="C1901" s="3" t="s">
        <v>6006</v>
      </c>
      <c r="D1901" s="5">
        <v>900</v>
      </c>
      <c r="E1901" s="7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45"/>
        <v>133</v>
      </c>
      <c r="P1901">
        <f t="shared" si="146"/>
        <v>28.57</v>
      </c>
      <c r="Q1901" s="11" t="s">
        <v>8311</v>
      </c>
      <c r="R1901" t="s">
        <v>8315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1899</v>
      </c>
      <c r="C1902" s="3" t="s">
        <v>6007</v>
      </c>
      <c r="D1902" s="5">
        <v>2500</v>
      </c>
      <c r="E1902" s="7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45"/>
        <v>109</v>
      </c>
      <c r="P1902">
        <f t="shared" si="146"/>
        <v>50.63</v>
      </c>
      <c r="Q1902" s="11" t="s">
        <v>8311</v>
      </c>
      <c r="R1902" t="s">
        <v>8315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1900</v>
      </c>
      <c r="C1903" s="3" t="s">
        <v>6008</v>
      </c>
      <c r="D1903" s="5">
        <v>99000</v>
      </c>
      <c r="E1903" s="7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45"/>
        <v>3</v>
      </c>
      <c r="P1903">
        <f t="shared" si="146"/>
        <v>106.8</v>
      </c>
      <c r="Q1903" s="11" t="s">
        <v>8305</v>
      </c>
      <c r="R1903" t="s">
        <v>8334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1901</v>
      </c>
      <c r="C1904" s="3" t="s">
        <v>6009</v>
      </c>
      <c r="D1904" s="5">
        <v>1000</v>
      </c>
      <c r="E1904" s="7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45"/>
        <v>1</v>
      </c>
      <c r="P1904">
        <f t="shared" si="146"/>
        <v>4</v>
      </c>
      <c r="Q1904" s="11" t="s">
        <v>8305</v>
      </c>
      <c r="R1904" t="s">
        <v>8334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1902</v>
      </c>
      <c r="C1905" s="3" t="s">
        <v>6010</v>
      </c>
      <c r="D1905" s="5">
        <v>3000</v>
      </c>
      <c r="E1905" s="7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45"/>
        <v>47</v>
      </c>
      <c r="P1905">
        <f t="shared" si="146"/>
        <v>34.1</v>
      </c>
      <c r="Q1905" s="11" t="s">
        <v>8305</v>
      </c>
      <c r="R1905" t="s">
        <v>8334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1903</v>
      </c>
      <c r="C1906" s="3" t="s">
        <v>6011</v>
      </c>
      <c r="D1906" s="5">
        <v>50000</v>
      </c>
      <c r="E1906" s="7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45"/>
        <v>0</v>
      </c>
      <c r="P1906">
        <f t="shared" si="146"/>
        <v>25</v>
      </c>
      <c r="Q1906" s="11" t="s">
        <v>8305</v>
      </c>
      <c r="R1906" t="s">
        <v>8334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1904</v>
      </c>
      <c r="C1907" s="3" t="s">
        <v>6012</v>
      </c>
      <c r="D1907" s="5">
        <v>25000</v>
      </c>
      <c r="E1907" s="7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45"/>
        <v>0</v>
      </c>
      <c r="P1907">
        <f t="shared" si="146"/>
        <v>10.5</v>
      </c>
      <c r="Q1907" s="11" t="s">
        <v>8305</v>
      </c>
      <c r="R1907" t="s">
        <v>8334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1905</v>
      </c>
      <c r="C1908" s="3" t="s">
        <v>6013</v>
      </c>
      <c r="D1908" s="5">
        <v>50000</v>
      </c>
      <c r="E1908" s="7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45"/>
        <v>43</v>
      </c>
      <c r="P1908">
        <f t="shared" si="146"/>
        <v>215.96</v>
      </c>
      <c r="Q1908" s="11" t="s">
        <v>8305</v>
      </c>
      <c r="R1908" t="s">
        <v>8334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1906</v>
      </c>
      <c r="C1909" s="3" t="s">
        <v>6014</v>
      </c>
      <c r="D1909" s="5">
        <v>30000</v>
      </c>
      <c r="E1909" s="7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45"/>
        <v>0</v>
      </c>
      <c r="P1909">
        <f t="shared" si="146"/>
        <v>21.25</v>
      </c>
      <c r="Q1909" s="11" t="s">
        <v>8305</v>
      </c>
      <c r="R1909" t="s">
        <v>8334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1907</v>
      </c>
      <c r="C1910" s="3" t="s">
        <v>6015</v>
      </c>
      <c r="D1910" s="5">
        <v>25000</v>
      </c>
      <c r="E1910" s="7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45"/>
        <v>2</v>
      </c>
      <c r="P1910">
        <f t="shared" si="146"/>
        <v>108.25</v>
      </c>
      <c r="Q1910" s="11" t="s">
        <v>8305</v>
      </c>
      <c r="R1910" t="s">
        <v>8334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1908</v>
      </c>
      <c r="C1911" s="3" t="s">
        <v>6016</v>
      </c>
      <c r="D1911" s="5">
        <v>35000</v>
      </c>
      <c r="E1911" s="7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45"/>
        <v>14</v>
      </c>
      <c r="P1911">
        <f t="shared" si="146"/>
        <v>129.97</v>
      </c>
      <c r="Q1911" s="11" t="s">
        <v>8305</v>
      </c>
      <c r="R1911" t="s">
        <v>8334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1909</v>
      </c>
      <c r="C1912" s="3" t="s">
        <v>6017</v>
      </c>
      <c r="D1912" s="5">
        <v>85000</v>
      </c>
      <c r="E1912" s="7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45"/>
        <v>39</v>
      </c>
      <c r="P1912">
        <f t="shared" si="146"/>
        <v>117.49</v>
      </c>
      <c r="Q1912" s="11" t="s">
        <v>8305</v>
      </c>
      <c r="R1912" t="s">
        <v>8334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1910</v>
      </c>
      <c r="C1913" s="3" t="s">
        <v>6018</v>
      </c>
      <c r="D1913" s="5">
        <v>42500</v>
      </c>
      <c r="E1913" s="7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45"/>
        <v>0</v>
      </c>
      <c r="P1913">
        <f t="shared" si="146"/>
        <v>10</v>
      </c>
      <c r="Q1913" s="11" t="s">
        <v>8305</v>
      </c>
      <c r="R1913" t="s">
        <v>8334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1911</v>
      </c>
      <c r="C1914" s="3" t="s">
        <v>6019</v>
      </c>
      <c r="D1914" s="5">
        <v>5000</v>
      </c>
      <c r="E1914" s="7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45"/>
        <v>59</v>
      </c>
      <c r="P1914">
        <f t="shared" si="146"/>
        <v>70.599999999999994</v>
      </c>
      <c r="Q1914" s="11" t="s">
        <v>8305</v>
      </c>
      <c r="R1914" t="s">
        <v>8334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1912</v>
      </c>
      <c r="C1915" s="3" t="s">
        <v>6020</v>
      </c>
      <c r="D1915" s="5">
        <v>48000</v>
      </c>
      <c r="E1915" s="7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45"/>
        <v>1</v>
      </c>
      <c r="P1915">
        <f t="shared" si="146"/>
        <v>24.5</v>
      </c>
      <c r="Q1915" s="11" t="s">
        <v>8305</v>
      </c>
      <c r="R1915" t="s">
        <v>8334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1913</v>
      </c>
      <c r="C1916" s="3" t="s">
        <v>6021</v>
      </c>
      <c r="D1916" s="5">
        <v>666</v>
      </c>
      <c r="E1916" s="7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45"/>
        <v>9</v>
      </c>
      <c r="P1916">
        <f t="shared" si="146"/>
        <v>30</v>
      </c>
      <c r="Q1916" s="11" t="s">
        <v>8305</v>
      </c>
      <c r="R1916" t="s">
        <v>8334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1914</v>
      </c>
      <c r="C1917" s="3" t="s">
        <v>6022</v>
      </c>
      <c r="D1917" s="5">
        <v>500</v>
      </c>
      <c r="E1917" s="7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45"/>
        <v>2</v>
      </c>
      <c r="P1917">
        <f t="shared" si="146"/>
        <v>2</v>
      </c>
      <c r="Q1917" s="11" t="s">
        <v>8305</v>
      </c>
      <c r="R1917" t="s">
        <v>8334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1915</v>
      </c>
      <c r="C1918" s="3" t="s">
        <v>6023</v>
      </c>
      <c r="D1918" s="5">
        <v>20000</v>
      </c>
      <c r="E1918" s="7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45"/>
        <v>1</v>
      </c>
      <c r="P1918">
        <f t="shared" si="146"/>
        <v>17</v>
      </c>
      <c r="Q1918" s="11" t="s">
        <v>8305</v>
      </c>
      <c r="R1918" t="s">
        <v>8334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1916</v>
      </c>
      <c r="C1919" s="3" t="s">
        <v>6024</v>
      </c>
      <c r="D1919" s="5">
        <v>390000</v>
      </c>
      <c r="E1919" s="7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45"/>
        <v>53</v>
      </c>
      <c r="P1919">
        <f t="shared" si="146"/>
        <v>2928.93</v>
      </c>
      <c r="Q1919" s="11" t="s">
        <v>8305</v>
      </c>
      <c r="R1919" t="s">
        <v>8334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1917</v>
      </c>
      <c r="C1920" s="3" t="s">
        <v>6025</v>
      </c>
      <c r="D1920" s="5">
        <v>25000</v>
      </c>
      <c r="E1920" s="7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45"/>
        <v>1</v>
      </c>
      <c r="P1920">
        <f t="shared" si="146"/>
        <v>28.89</v>
      </c>
      <c r="Q1920" s="11" t="s">
        <v>8305</v>
      </c>
      <c r="R1920" t="s">
        <v>8334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1918</v>
      </c>
      <c r="C1921" s="3" t="s">
        <v>6026</v>
      </c>
      <c r="D1921" s="5">
        <v>500</v>
      </c>
      <c r="E1921" s="7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45"/>
        <v>47</v>
      </c>
      <c r="P1921">
        <f t="shared" si="146"/>
        <v>29.63</v>
      </c>
      <c r="Q1921" s="11" t="s">
        <v>8305</v>
      </c>
      <c r="R1921" t="s">
        <v>8334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1919</v>
      </c>
      <c r="C1922" s="3" t="s">
        <v>6027</v>
      </c>
      <c r="D1922" s="5">
        <v>10000</v>
      </c>
      <c r="E1922" s="7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8305</v>
      </c>
      <c r="R1922" t="s">
        <v>8334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9" t="s">
        <v>1920</v>
      </c>
      <c r="C1923" s="3" t="s">
        <v>6028</v>
      </c>
      <c r="D1923" s="5">
        <v>1500</v>
      </c>
      <c r="E1923" s="7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si="150"/>
        <v>137</v>
      </c>
      <c r="P1923">
        <f t="shared" si="151"/>
        <v>54</v>
      </c>
      <c r="Q1923" s="11" t="s">
        <v>8311</v>
      </c>
      <c r="R1923" t="s">
        <v>8315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9" t="s">
        <v>1921</v>
      </c>
      <c r="C1924" s="3" t="s">
        <v>6029</v>
      </c>
      <c r="D1924" s="5">
        <v>2000</v>
      </c>
      <c r="E1924" s="7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50"/>
        <v>116</v>
      </c>
      <c r="P1924">
        <f t="shared" si="151"/>
        <v>36.11</v>
      </c>
      <c r="Q1924" s="11" t="s">
        <v>8311</v>
      </c>
      <c r="R1924" t="s">
        <v>8315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1922</v>
      </c>
      <c r="C1925" s="3" t="s">
        <v>6030</v>
      </c>
      <c r="D1925" s="5">
        <v>125</v>
      </c>
      <c r="E1925" s="7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50"/>
        <v>241</v>
      </c>
      <c r="P1925">
        <f t="shared" si="151"/>
        <v>23.15</v>
      </c>
      <c r="Q1925" s="11" t="s">
        <v>8311</v>
      </c>
      <c r="R1925" t="s">
        <v>8315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1923</v>
      </c>
      <c r="C1926" s="3" t="s">
        <v>6031</v>
      </c>
      <c r="D1926" s="5">
        <v>3000</v>
      </c>
      <c r="E1926" s="7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50"/>
        <v>114</v>
      </c>
      <c r="P1926">
        <f t="shared" si="151"/>
        <v>104</v>
      </c>
      <c r="Q1926" s="11" t="s">
        <v>8311</v>
      </c>
      <c r="R1926" t="s">
        <v>8315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1924</v>
      </c>
      <c r="C1927" s="3" t="s">
        <v>6032</v>
      </c>
      <c r="D1927" s="5">
        <v>1500</v>
      </c>
      <c r="E1927" s="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50"/>
        <v>110</v>
      </c>
      <c r="P1927">
        <f t="shared" si="151"/>
        <v>31.83</v>
      </c>
      <c r="Q1927" s="11" t="s">
        <v>8311</v>
      </c>
      <c r="R1927" t="s">
        <v>8315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1925</v>
      </c>
      <c r="C1928" s="3" t="s">
        <v>6033</v>
      </c>
      <c r="D1928" s="5">
        <v>1500</v>
      </c>
      <c r="E1928" s="7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50"/>
        <v>195</v>
      </c>
      <c r="P1928">
        <f t="shared" si="151"/>
        <v>27.39</v>
      </c>
      <c r="Q1928" s="11" t="s">
        <v>8311</v>
      </c>
      <c r="R1928" t="s">
        <v>8315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1926</v>
      </c>
      <c r="C1929" s="3" t="s">
        <v>6034</v>
      </c>
      <c r="D1929" s="5">
        <v>600</v>
      </c>
      <c r="E1929" s="7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50"/>
        <v>103</v>
      </c>
      <c r="P1929">
        <f t="shared" si="151"/>
        <v>56.36</v>
      </c>
      <c r="Q1929" s="11" t="s">
        <v>8311</v>
      </c>
      <c r="R1929" t="s">
        <v>8315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1927</v>
      </c>
      <c r="C1930" s="3" t="s">
        <v>6035</v>
      </c>
      <c r="D1930" s="5">
        <v>2550</v>
      </c>
      <c r="E1930" s="7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50"/>
        <v>103</v>
      </c>
      <c r="P1930">
        <f t="shared" si="151"/>
        <v>77.349999999999994</v>
      </c>
      <c r="Q1930" s="11" t="s">
        <v>8311</v>
      </c>
      <c r="R1930" t="s">
        <v>8315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1928</v>
      </c>
      <c r="C1931" s="3" t="s">
        <v>6036</v>
      </c>
      <c r="D1931" s="5">
        <v>3200</v>
      </c>
      <c r="E1931" s="7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50"/>
        <v>100</v>
      </c>
      <c r="P1931">
        <f t="shared" si="151"/>
        <v>42.8</v>
      </c>
      <c r="Q1931" s="11" t="s">
        <v>8311</v>
      </c>
      <c r="R1931" t="s">
        <v>8315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1929</v>
      </c>
      <c r="C1932" s="3" t="s">
        <v>6037</v>
      </c>
      <c r="D1932" s="5">
        <v>1000</v>
      </c>
      <c r="E1932" s="7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50"/>
        <v>127</v>
      </c>
      <c r="P1932">
        <f t="shared" si="151"/>
        <v>48.85</v>
      </c>
      <c r="Q1932" s="11" t="s">
        <v>8311</v>
      </c>
      <c r="R1932" t="s">
        <v>8315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1930</v>
      </c>
      <c r="C1933" s="3" t="s">
        <v>6038</v>
      </c>
      <c r="D1933" s="5">
        <v>2000</v>
      </c>
      <c r="E1933" s="7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50"/>
        <v>121</v>
      </c>
      <c r="P1933">
        <f t="shared" si="151"/>
        <v>48.24</v>
      </c>
      <c r="Q1933" s="11" t="s">
        <v>8311</v>
      </c>
      <c r="R1933" t="s">
        <v>8315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1931</v>
      </c>
      <c r="C1934" s="3" t="s">
        <v>6039</v>
      </c>
      <c r="D1934" s="5">
        <v>5250</v>
      </c>
      <c r="E1934" s="7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50"/>
        <v>107</v>
      </c>
      <c r="P1934">
        <f t="shared" si="151"/>
        <v>70.209999999999994</v>
      </c>
      <c r="Q1934" s="11" t="s">
        <v>8311</v>
      </c>
      <c r="R1934" t="s">
        <v>8315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1932</v>
      </c>
      <c r="C1935" s="3" t="s">
        <v>6040</v>
      </c>
      <c r="D1935" s="5">
        <v>6000</v>
      </c>
      <c r="E1935" s="7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50"/>
        <v>172</v>
      </c>
      <c r="P1935">
        <f t="shared" si="151"/>
        <v>94.05</v>
      </c>
      <c r="Q1935" s="11" t="s">
        <v>8311</v>
      </c>
      <c r="R1935" t="s">
        <v>8315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1933</v>
      </c>
      <c r="C1936" s="3" t="s">
        <v>6041</v>
      </c>
      <c r="D1936" s="5">
        <v>5000</v>
      </c>
      <c r="E1936" s="7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50"/>
        <v>124</v>
      </c>
      <c r="P1936">
        <f t="shared" si="151"/>
        <v>80.27</v>
      </c>
      <c r="Q1936" s="11" t="s">
        <v>8311</v>
      </c>
      <c r="R1936" t="s">
        <v>8315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1934</v>
      </c>
      <c r="C1937" s="3" t="s">
        <v>6042</v>
      </c>
      <c r="D1937" s="5">
        <v>2500</v>
      </c>
      <c r="E1937" s="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50"/>
        <v>108</v>
      </c>
      <c r="P1937">
        <f t="shared" si="151"/>
        <v>54.2</v>
      </c>
      <c r="Q1937" s="11" t="s">
        <v>8311</v>
      </c>
      <c r="R1937" t="s">
        <v>8315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1935</v>
      </c>
      <c r="C1938" s="3" t="s">
        <v>6043</v>
      </c>
      <c r="D1938" s="5">
        <v>7500</v>
      </c>
      <c r="E1938" s="7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50"/>
        <v>117</v>
      </c>
      <c r="P1938">
        <f t="shared" si="151"/>
        <v>60.27</v>
      </c>
      <c r="Q1938" s="11" t="s">
        <v>8311</v>
      </c>
      <c r="R1938" t="s">
        <v>8315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1936</v>
      </c>
      <c r="C1939" s="3" t="s">
        <v>6044</v>
      </c>
      <c r="D1939" s="5">
        <v>600</v>
      </c>
      <c r="E1939" s="7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50"/>
        <v>187</v>
      </c>
      <c r="P1939">
        <f t="shared" si="151"/>
        <v>38.74</v>
      </c>
      <c r="Q1939" s="11" t="s">
        <v>8311</v>
      </c>
      <c r="R1939" t="s">
        <v>8315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1937</v>
      </c>
      <c r="C1940" s="3" t="s">
        <v>6045</v>
      </c>
      <c r="D1940" s="5">
        <v>15000</v>
      </c>
      <c r="E1940" s="7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50"/>
        <v>116</v>
      </c>
      <c r="P1940">
        <f t="shared" si="151"/>
        <v>152.54</v>
      </c>
      <c r="Q1940" s="11" t="s">
        <v>8311</v>
      </c>
      <c r="R1940" t="s">
        <v>8315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1938</v>
      </c>
      <c r="C1941" s="3" t="s">
        <v>6046</v>
      </c>
      <c r="D1941" s="5">
        <v>10000</v>
      </c>
      <c r="E1941" s="7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50"/>
        <v>111</v>
      </c>
      <c r="P1941">
        <f t="shared" si="151"/>
        <v>115.31</v>
      </c>
      <c r="Q1941" s="11" t="s">
        <v>8311</v>
      </c>
      <c r="R1941" t="s">
        <v>8315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1939</v>
      </c>
      <c r="C1942" s="3" t="s">
        <v>6047</v>
      </c>
      <c r="D1942" s="5">
        <v>650</v>
      </c>
      <c r="E1942" s="7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50"/>
        <v>171</v>
      </c>
      <c r="P1942">
        <f t="shared" si="151"/>
        <v>35.840000000000003</v>
      </c>
      <c r="Q1942" s="11" t="s">
        <v>8311</v>
      </c>
      <c r="R1942" t="s">
        <v>8315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1940</v>
      </c>
      <c r="C1943" s="3" t="s">
        <v>6048</v>
      </c>
      <c r="D1943" s="5">
        <v>250000</v>
      </c>
      <c r="E1943" s="7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50"/>
        <v>126</v>
      </c>
      <c r="P1943">
        <f t="shared" si="151"/>
        <v>64.569999999999993</v>
      </c>
      <c r="Q1943" s="11" t="s">
        <v>8305</v>
      </c>
      <c r="R1943" t="s">
        <v>8335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1941</v>
      </c>
      <c r="C1944" s="3" t="s">
        <v>6049</v>
      </c>
      <c r="D1944" s="5">
        <v>6000</v>
      </c>
      <c r="E1944" s="7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50"/>
        <v>138</v>
      </c>
      <c r="P1944">
        <f t="shared" si="151"/>
        <v>87.44</v>
      </c>
      <c r="Q1944" s="11" t="s">
        <v>8305</v>
      </c>
      <c r="R1944" t="s">
        <v>8335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1942</v>
      </c>
      <c r="C1945" s="3" t="s">
        <v>6050</v>
      </c>
      <c r="D1945" s="5">
        <v>10000</v>
      </c>
      <c r="E1945" s="7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50"/>
        <v>1705</v>
      </c>
      <c r="P1945">
        <f t="shared" si="151"/>
        <v>68.819999999999993</v>
      </c>
      <c r="Q1945" s="11" t="s">
        <v>8305</v>
      </c>
      <c r="R1945" t="s">
        <v>8335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1943</v>
      </c>
      <c r="C1946" s="3" t="s">
        <v>6051</v>
      </c>
      <c r="D1946" s="5">
        <v>40000</v>
      </c>
      <c r="E1946" s="7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50"/>
        <v>788</v>
      </c>
      <c r="P1946">
        <f t="shared" si="151"/>
        <v>176.2</v>
      </c>
      <c r="Q1946" s="11" t="s">
        <v>8305</v>
      </c>
      <c r="R1946" t="s">
        <v>8335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1944</v>
      </c>
      <c r="C1947" s="3" t="s">
        <v>6052</v>
      </c>
      <c r="D1947" s="5">
        <v>100000</v>
      </c>
      <c r="E1947" s="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50"/>
        <v>348</v>
      </c>
      <c r="P1947">
        <f t="shared" si="151"/>
        <v>511.79</v>
      </c>
      <c r="Q1947" s="11" t="s">
        <v>8305</v>
      </c>
      <c r="R1947" t="s">
        <v>8335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1945</v>
      </c>
      <c r="C1948" s="3" t="s">
        <v>6053</v>
      </c>
      <c r="D1948" s="5">
        <v>7500</v>
      </c>
      <c r="E1948" s="7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50"/>
        <v>150</v>
      </c>
      <c r="P1948">
        <f t="shared" si="151"/>
        <v>160.44</v>
      </c>
      <c r="Q1948" s="11" t="s">
        <v>8305</v>
      </c>
      <c r="R1948" t="s">
        <v>8335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1946</v>
      </c>
      <c r="C1949" s="3" t="s">
        <v>6054</v>
      </c>
      <c r="D1949" s="5">
        <v>800</v>
      </c>
      <c r="E1949" s="7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50"/>
        <v>101</v>
      </c>
      <c r="P1949">
        <f t="shared" si="151"/>
        <v>35</v>
      </c>
      <c r="Q1949" s="11" t="s">
        <v>8305</v>
      </c>
      <c r="R1949" t="s">
        <v>8335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1947</v>
      </c>
      <c r="C1950" s="3" t="s">
        <v>6055</v>
      </c>
      <c r="D1950" s="5">
        <v>100000</v>
      </c>
      <c r="E1950" s="7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50"/>
        <v>800</v>
      </c>
      <c r="P1950">
        <f t="shared" si="151"/>
        <v>188.51</v>
      </c>
      <c r="Q1950" s="11" t="s">
        <v>8305</v>
      </c>
      <c r="R1950" t="s">
        <v>8335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1948</v>
      </c>
      <c r="C1951" s="3" t="s">
        <v>6056</v>
      </c>
      <c r="D1951" s="5">
        <v>50000</v>
      </c>
      <c r="E1951" s="7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50"/>
        <v>106</v>
      </c>
      <c r="P1951">
        <f t="shared" si="151"/>
        <v>56.2</v>
      </c>
      <c r="Q1951" s="11" t="s">
        <v>8305</v>
      </c>
      <c r="R1951" t="s">
        <v>8335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1949</v>
      </c>
      <c r="C1952" s="3" t="s">
        <v>6057</v>
      </c>
      <c r="D1952" s="5">
        <v>48000</v>
      </c>
      <c r="E1952" s="7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50"/>
        <v>201</v>
      </c>
      <c r="P1952">
        <f t="shared" si="151"/>
        <v>51.31</v>
      </c>
      <c r="Q1952" s="11" t="s">
        <v>8305</v>
      </c>
      <c r="R1952" t="s">
        <v>8335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1950</v>
      </c>
      <c r="C1953" s="3" t="s">
        <v>6058</v>
      </c>
      <c r="D1953" s="5">
        <v>50000</v>
      </c>
      <c r="E1953" s="7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50"/>
        <v>212</v>
      </c>
      <c r="P1953">
        <f t="shared" si="151"/>
        <v>127.36</v>
      </c>
      <c r="Q1953" s="11" t="s">
        <v>8305</v>
      </c>
      <c r="R1953" t="s">
        <v>8335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1951</v>
      </c>
      <c r="C1954" s="3" t="s">
        <v>6059</v>
      </c>
      <c r="D1954" s="5">
        <v>35000</v>
      </c>
      <c r="E1954" s="7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50"/>
        <v>198</v>
      </c>
      <c r="P1954">
        <f t="shared" si="151"/>
        <v>101.86</v>
      </c>
      <c r="Q1954" s="11" t="s">
        <v>8305</v>
      </c>
      <c r="R1954" t="s">
        <v>8335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1952</v>
      </c>
      <c r="C1955" s="3" t="s">
        <v>6060</v>
      </c>
      <c r="D1955" s="5">
        <v>15000</v>
      </c>
      <c r="E1955" s="7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50"/>
        <v>226</v>
      </c>
      <c r="P1955">
        <f t="shared" si="151"/>
        <v>230.56</v>
      </c>
      <c r="Q1955" s="11" t="s">
        <v>8305</v>
      </c>
      <c r="R1955" t="s">
        <v>8335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1953</v>
      </c>
      <c r="C1956" s="3" t="s">
        <v>6061</v>
      </c>
      <c r="D1956" s="5">
        <v>50000</v>
      </c>
      <c r="E1956" s="7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50"/>
        <v>699</v>
      </c>
      <c r="P1956">
        <f t="shared" si="151"/>
        <v>842.11</v>
      </c>
      <c r="Q1956" s="11" t="s">
        <v>8305</v>
      </c>
      <c r="R1956" t="s">
        <v>8335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1954</v>
      </c>
      <c r="C1957" s="3" t="s">
        <v>6062</v>
      </c>
      <c r="D1957" s="5">
        <v>42000</v>
      </c>
      <c r="E1957" s="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50"/>
        <v>399</v>
      </c>
      <c r="P1957">
        <f t="shared" si="151"/>
        <v>577.28</v>
      </c>
      <c r="Q1957" s="11" t="s">
        <v>8305</v>
      </c>
      <c r="R1957" t="s">
        <v>8335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1955</v>
      </c>
      <c r="C1958" s="3" t="s">
        <v>6063</v>
      </c>
      <c r="D1958" s="5">
        <v>60000</v>
      </c>
      <c r="E1958" s="7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50"/>
        <v>294</v>
      </c>
      <c r="P1958">
        <f t="shared" si="151"/>
        <v>483.34</v>
      </c>
      <c r="Q1958" s="11" t="s">
        <v>8305</v>
      </c>
      <c r="R1958" t="s">
        <v>8335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1956</v>
      </c>
      <c r="C1959" s="3" t="s">
        <v>6064</v>
      </c>
      <c r="D1959" s="5">
        <v>30000</v>
      </c>
      <c r="E1959" s="7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50"/>
        <v>168</v>
      </c>
      <c r="P1959">
        <f t="shared" si="151"/>
        <v>76.14</v>
      </c>
      <c r="Q1959" s="11" t="s">
        <v>8305</v>
      </c>
      <c r="R1959" t="s">
        <v>8335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1957</v>
      </c>
      <c r="C1960" s="3" t="s">
        <v>6065</v>
      </c>
      <c r="D1960" s="5">
        <v>7000</v>
      </c>
      <c r="E1960" s="7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50"/>
        <v>1436</v>
      </c>
      <c r="P1960">
        <f t="shared" si="151"/>
        <v>74.11</v>
      </c>
      <c r="Q1960" s="11" t="s">
        <v>8305</v>
      </c>
      <c r="R1960" t="s">
        <v>8335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1958</v>
      </c>
      <c r="C1961" s="3" t="s">
        <v>6066</v>
      </c>
      <c r="D1961" s="5">
        <v>10000</v>
      </c>
      <c r="E1961" s="7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50"/>
        <v>157</v>
      </c>
      <c r="P1961">
        <f t="shared" si="151"/>
        <v>36.97</v>
      </c>
      <c r="Q1961" s="11" t="s">
        <v>8305</v>
      </c>
      <c r="R1961" t="s">
        <v>8335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1959</v>
      </c>
      <c r="C1962" s="3" t="s">
        <v>6067</v>
      </c>
      <c r="D1962" s="5">
        <v>70000</v>
      </c>
      <c r="E1962" s="7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50"/>
        <v>118</v>
      </c>
      <c r="P1962">
        <f t="shared" si="151"/>
        <v>2500.9699999999998</v>
      </c>
      <c r="Q1962" s="11" t="s">
        <v>8305</v>
      </c>
      <c r="R1962" t="s">
        <v>8335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1960</v>
      </c>
      <c r="C1963" s="3" t="s">
        <v>6068</v>
      </c>
      <c r="D1963" s="5">
        <v>10000</v>
      </c>
      <c r="E1963" s="7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50"/>
        <v>1105</v>
      </c>
      <c r="P1963">
        <f t="shared" si="151"/>
        <v>67.69</v>
      </c>
      <c r="Q1963" s="11" t="s">
        <v>8305</v>
      </c>
      <c r="R1963" t="s">
        <v>8335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1961</v>
      </c>
      <c r="C1964" s="3" t="s">
        <v>6069</v>
      </c>
      <c r="D1964" s="5">
        <v>10000</v>
      </c>
      <c r="E1964" s="7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50"/>
        <v>193</v>
      </c>
      <c r="P1964">
        <f t="shared" si="151"/>
        <v>63.05</v>
      </c>
      <c r="Q1964" s="11" t="s">
        <v>8305</v>
      </c>
      <c r="R1964" t="s">
        <v>8335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1962</v>
      </c>
      <c r="C1965" s="3" t="s">
        <v>6070</v>
      </c>
      <c r="D1965" s="5">
        <v>19000</v>
      </c>
      <c r="E1965" s="7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50"/>
        <v>127</v>
      </c>
      <c r="P1965">
        <f t="shared" si="151"/>
        <v>117.6</v>
      </c>
      <c r="Q1965" s="11" t="s">
        <v>8305</v>
      </c>
      <c r="R1965" t="s">
        <v>8335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1963</v>
      </c>
      <c r="C1966" s="3" t="s">
        <v>6071</v>
      </c>
      <c r="D1966" s="5">
        <v>89200</v>
      </c>
      <c r="E1966" s="7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50"/>
        <v>260</v>
      </c>
      <c r="P1966">
        <f t="shared" si="151"/>
        <v>180.75</v>
      </c>
      <c r="Q1966" s="11" t="s">
        <v>8305</v>
      </c>
      <c r="R1966" t="s">
        <v>8335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1964</v>
      </c>
      <c r="C1967" s="3" t="s">
        <v>6072</v>
      </c>
      <c r="D1967" s="5">
        <v>5000</v>
      </c>
      <c r="E1967" s="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50"/>
        <v>262</v>
      </c>
      <c r="P1967">
        <f t="shared" si="151"/>
        <v>127.32</v>
      </c>
      <c r="Q1967" s="11" t="s">
        <v>8305</v>
      </c>
      <c r="R1967" t="s">
        <v>8335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1965</v>
      </c>
      <c r="C1968" s="3" t="s">
        <v>6073</v>
      </c>
      <c r="D1968" s="5">
        <v>100000</v>
      </c>
      <c r="E1968" s="7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50"/>
        <v>207</v>
      </c>
      <c r="P1968">
        <f t="shared" si="151"/>
        <v>136.63999999999999</v>
      </c>
      <c r="Q1968" s="11" t="s">
        <v>8305</v>
      </c>
      <c r="R1968" t="s">
        <v>8335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1966</v>
      </c>
      <c r="C1969" s="3" t="s">
        <v>6074</v>
      </c>
      <c r="D1969" s="5">
        <v>20000</v>
      </c>
      <c r="E1969" s="7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50"/>
        <v>370</v>
      </c>
      <c r="P1969">
        <f t="shared" si="151"/>
        <v>182.78</v>
      </c>
      <c r="Q1969" s="11" t="s">
        <v>8305</v>
      </c>
      <c r="R1969" t="s">
        <v>8335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1967</v>
      </c>
      <c r="C1970" s="3" t="s">
        <v>6075</v>
      </c>
      <c r="D1970" s="5">
        <v>50000</v>
      </c>
      <c r="E1970" s="7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50"/>
        <v>285</v>
      </c>
      <c r="P1970">
        <f t="shared" si="151"/>
        <v>279.38</v>
      </c>
      <c r="Q1970" s="11" t="s">
        <v>8305</v>
      </c>
      <c r="R1970" t="s">
        <v>8335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1968</v>
      </c>
      <c r="C1971" s="3" t="s">
        <v>6076</v>
      </c>
      <c r="D1971" s="5">
        <v>20000</v>
      </c>
      <c r="E1971" s="7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50"/>
        <v>579</v>
      </c>
      <c r="P1971">
        <f t="shared" si="151"/>
        <v>61.38</v>
      </c>
      <c r="Q1971" s="11" t="s">
        <v>8305</v>
      </c>
      <c r="R1971" t="s">
        <v>8335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1969</v>
      </c>
      <c r="C1972" s="3" t="s">
        <v>6077</v>
      </c>
      <c r="D1972" s="5">
        <v>5000</v>
      </c>
      <c r="E1972" s="7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50"/>
        <v>1132</v>
      </c>
      <c r="P1972">
        <f t="shared" si="151"/>
        <v>80.73</v>
      </c>
      <c r="Q1972" s="11" t="s">
        <v>8305</v>
      </c>
      <c r="R1972" t="s">
        <v>8335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1970</v>
      </c>
      <c r="C1973" s="3" t="s">
        <v>6078</v>
      </c>
      <c r="D1973" s="5">
        <v>400000</v>
      </c>
      <c r="E1973" s="7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50"/>
        <v>263</v>
      </c>
      <c r="P1973">
        <f t="shared" si="151"/>
        <v>272.36</v>
      </c>
      <c r="Q1973" s="11" t="s">
        <v>8305</v>
      </c>
      <c r="R1973" t="s">
        <v>8335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1971</v>
      </c>
      <c r="C1974" s="3" t="s">
        <v>6079</v>
      </c>
      <c r="D1974" s="5">
        <v>2500</v>
      </c>
      <c r="E1974" s="7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50"/>
        <v>674</v>
      </c>
      <c r="P1974">
        <f t="shared" si="151"/>
        <v>70.849999999999994</v>
      </c>
      <c r="Q1974" s="11" t="s">
        <v>8305</v>
      </c>
      <c r="R1974" t="s">
        <v>8335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1972</v>
      </c>
      <c r="C1975" s="3" t="s">
        <v>6080</v>
      </c>
      <c r="D1975" s="5">
        <v>198000</v>
      </c>
      <c r="E1975" s="7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50"/>
        <v>257</v>
      </c>
      <c r="P1975">
        <f t="shared" si="151"/>
        <v>247.94</v>
      </c>
      <c r="Q1975" s="11" t="s">
        <v>8305</v>
      </c>
      <c r="R1975" t="s">
        <v>8335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1973</v>
      </c>
      <c r="C1976" s="3" t="s">
        <v>6081</v>
      </c>
      <c r="D1976" s="5">
        <v>20000</v>
      </c>
      <c r="E1976" s="7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50"/>
        <v>375</v>
      </c>
      <c r="P1976">
        <f t="shared" si="151"/>
        <v>186.81</v>
      </c>
      <c r="Q1976" s="11" t="s">
        <v>8305</v>
      </c>
      <c r="R1976" t="s">
        <v>8335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1974</v>
      </c>
      <c r="C1977" s="3" t="s">
        <v>6082</v>
      </c>
      <c r="D1977" s="5">
        <v>16000</v>
      </c>
      <c r="E1977" s="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50"/>
        <v>209</v>
      </c>
      <c r="P1977">
        <f t="shared" si="151"/>
        <v>131.99</v>
      </c>
      <c r="Q1977" s="11" t="s">
        <v>8305</v>
      </c>
      <c r="R1977" t="s">
        <v>8335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1975</v>
      </c>
      <c r="C1978" s="3" t="s">
        <v>6083</v>
      </c>
      <c r="D1978" s="5">
        <v>4000</v>
      </c>
      <c r="E1978" s="7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50"/>
        <v>347</v>
      </c>
      <c r="P1978">
        <f t="shared" si="151"/>
        <v>29.31</v>
      </c>
      <c r="Q1978" s="11" t="s">
        <v>8305</v>
      </c>
      <c r="R1978" t="s">
        <v>8335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1976</v>
      </c>
      <c r="C1979" s="3" t="s">
        <v>6084</v>
      </c>
      <c r="D1979" s="5">
        <v>50000</v>
      </c>
      <c r="E1979" s="7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50"/>
        <v>402</v>
      </c>
      <c r="P1979">
        <f t="shared" si="151"/>
        <v>245.02</v>
      </c>
      <c r="Q1979" s="11" t="s">
        <v>8305</v>
      </c>
      <c r="R1979" t="s">
        <v>8335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1977</v>
      </c>
      <c r="C1980" s="3" t="s">
        <v>6085</v>
      </c>
      <c r="D1980" s="5">
        <v>50000</v>
      </c>
      <c r="E1980" s="7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50"/>
        <v>1027</v>
      </c>
      <c r="P1980">
        <f t="shared" si="151"/>
        <v>1323.25</v>
      </c>
      <c r="Q1980" s="11" t="s">
        <v>8305</v>
      </c>
      <c r="R1980" t="s">
        <v>8335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1978</v>
      </c>
      <c r="C1981" s="3" t="s">
        <v>6086</v>
      </c>
      <c r="D1981" s="5">
        <v>200000</v>
      </c>
      <c r="E1981" s="7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50"/>
        <v>115</v>
      </c>
      <c r="P1981">
        <f t="shared" si="151"/>
        <v>282.66000000000003</v>
      </c>
      <c r="Q1981" s="11" t="s">
        <v>8305</v>
      </c>
      <c r="R1981" t="s">
        <v>8335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1979</v>
      </c>
      <c r="C1982" s="3" t="s">
        <v>6087</v>
      </c>
      <c r="D1982" s="5">
        <v>50000</v>
      </c>
      <c r="E1982" s="7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50"/>
        <v>355</v>
      </c>
      <c r="P1982">
        <f t="shared" si="151"/>
        <v>91.21</v>
      </c>
      <c r="Q1982" s="11" t="s">
        <v>8305</v>
      </c>
      <c r="R1982" t="s">
        <v>8335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1980</v>
      </c>
      <c r="C1983" s="3" t="s">
        <v>6088</v>
      </c>
      <c r="D1983" s="5">
        <v>7500</v>
      </c>
      <c r="E1983" s="7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50"/>
        <v>5</v>
      </c>
      <c r="P1983">
        <f t="shared" si="151"/>
        <v>31.75</v>
      </c>
      <c r="Q1983" s="11" t="s">
        <v>8324</v>
      </c>
      <c r="R1983" t="s">
        <v>8336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1981</v>
      </c>
      <c r="C1984" s="3" t="s">
        <v>6089</v>
      </c>
      <c r="D1984" s="5">
        <v>180000</v>
      </c>
      <c r="E1984" s="7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50"/>
        <v>0</v>
      </c>
      <c r="P1984">
        <f t="shared" si="151"/>
        <v>0</v>
      </c>
      <c r="Q1984" s="11" t="s">
        <v>8324</v>
      </c>
      <c r="R1984" t="s">
        <v>8336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1982</v>
      </c>
      <c r="C1985" s="3" t="s">
        <v>6090</v>
      </c>
      <c r="D1985" s="5">
        <v>33000</v>
      </c>
      <c r="E1985" s="7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50"/>
        <v>4</v>
      </c>
      <c r="P1985">
        <f t="shared" si="151"/>
        <v>88.69</v>
      </c>
      <c r="Q1985" s="11" t="s">
        <v>8324</v>
      </c>
      <c r="R1985" t="s">
        <v>8336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1983</v>
      </c>
      <c r="C1986" s="3" t="s">
        <v>6091</v>
      </c>
      <c r="D1986" s="5">
        <v>15000</v>
      </c>
      <c r="E1986" s="7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8324</v>
      </c>
      <c r="R1986" t="s">
        <v>8336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9" t="s">
        <v>1984</v>
      </c>
      <c r="C1987" s="3" t="s">
        <v>6092</v>
      </c>
      <c r="D1987" s="5">
        <v>1600</v>
      </c>
      <c r="E1987" s="7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si="155"/>
        <v>3</v>
      </c>
      <c r="P1987">
        <f t="shared" si="156"/>
        <v>12.75</v>
      </c>
      <c r="Q1987" s="11" t="s">
        <v>8324</v>
      </c>
      <c r="R1987" t="s">
        <v>8336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9" t="s">
        <v>1985</v>
      </c>
      <c r="C1988" s="3" t="s">
        <v>6093</v>
      </c>
      <c r="D1988" s="5">
        <v>2000</v>
      </c>
      <c r="E1988" s="7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55"/>
        <v>0</v>
      </c>
      <c r="P1988">
        <f t="shared" si="156"/>
        <v>1</v>
      </c>
      <c r="Q1988" s="11" t="s">
        <v>8324</v>
      </c>
      <c r="R1988" t="s">
        <v>8336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1986</v>
      </c>
      <c r="C1989" s="3" t="s">
        <v>6094</v>
      </c>
      <c r="D1989" s="5">
        <v>5500</v>
      </c>
      <c r="E1989" s="7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55"/>
        <v>42</v>
      </c>
      <c r="P1989">
        <f t="shared" si="156"/>
        <v>83.43</v>
      </c>
      <c r="Q1989" s="11" t="s">
        <v>8324</v>
      </c>
      <c r="R1989" t="s">
        <v>8336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1987</v>
      </c>
      <c r="C1990" s="3" t="s">
        <v>6095</v>
      </c>
      <c r="D1990" s="5">
        <v>6000</v>
      </c>
      <c r="E1990" s="7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55"/>
        <v>0</v>
      </c>
      <c r="P1990">
        <f t="shared" si="156"/>
        <v>25</v>
      </c>
      <c r="Q1990" s="11" t="s">
        <v>8324</v>
      </c>
      <c r="R1990" t="s">
        <v>8336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1988</v>
      </c>
      <c r="C1991" s="3" t="s">
        <v>6096</v>
      </c>
      <c r="D1991" s="5">
        <v>5000</v>
      </c>
      <c r="E1991" s="7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55"/>
        <v>1</v>
      </c>
      <c r="P1991">
        <f t="shared" si="156"/>
        <v>50</v>
      </c>
      <c r="Q1991" s="11" t="s">
        <v>8324</v>
      </c>
      <c r="R1991" t="s">
        <v>8336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1989</v>
      </c>
      <c r="C1992" s="3" t="s">
        <v>6097</v>
      </c>
      <c r="D1992" s="5">
        <v>3000</v>
      </c>
      <c r="E1992" s="7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55"/>
        <v>17</v>
      </c>
      <c r="P1992">
        <f t="shared" si="156"/>
        <v>101.8</v>
      </c>
      <c r="Q1992" s="11" t="s">
        <v>8324</v>
      </c>
      <c r="R1992" t="s">
        <v>8336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1990</v>
      </c>
      <c r="C1993" s="3" t="s">
        <v>6098</v>
      </c>
      <c r="D1993" s="5">
        <v>2000</v>
      </c>
      <c r="E1993" s="7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55"/>
        <v>7</v>
      </c>
      <c r="P1993">
        <f t="shared" si="156"/>
        <v>46.67</v>
      </c>
      <c r="Q1993" s="11" t="s">
        <v>8324</v>
      </c>
      <c r="R1993" t="s">
        <v>8336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1991</v>
      </c>
      <c r="C1994" s="3" t="s">
        <v>6099</v>
      </c>
      <c r="D1994" s="5">
        <v>1500</v>
      </c>
      <c r="E1994" s="7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55"/>
        <v>0</v>
      </c>
      <c r="P1994">
        <f t="shared" si="156"/>
        <v>1</v>
      </c>
      <c r="Q1994" s="11" t="s">
        <v>8324</v>
      </c>
      <c r="R1994" t="s">
        <v>8336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1992</v>
      </c>
      <c r="C1995" s="3" t="s">
        <v>6100</v>
      </c>
      <c r="D1995" s="5">
        <v>2000</v>
      </c>
      <c r="E1995" s="7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55"/>
        <v>0</v>
      </c>
      <c r="P1995">
        <f t="shared" si="156"/>
        <v>0</v>
      </c>
      <c r="Q1995" s="11" t="s">
        <v>8324</v>
      </c>
      <c r="R1995" t="s">
        <v>8336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1993</v>
      </c>
      <c r="C1996" s="3" t="s">
        <v>6101</v>
      </c>
      <c r="D1996" s="5">
        <v>3200</v>
      </c>
      <c r="E1996" s="7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55"/>
        <v>0</v>
      </c>
      <c r="P1996">
        <f t="shared" si="156"/>
        <v>0</v>
      </c>
      <c r="Q1996" s="11" t="s">
        <v>8324</v>
      </c>
      <c r="R1996" t="s">
        <v>8336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1994</v>
      </c>
      <c r="C1997" s="3" t="s">
        <v>6102</v>
      </c>
      <c r="D1997" s="5">
        <v>1000</v>
      </c>
      <c r="E1997" s="7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55"/>
        <v>8</v>
      </c>
      <c r="P1997">
        <f t="shared" si="156"/>
        <v>26</v>
      </c>
      <c r="Q1997" s="11" t="s">
        <v>8324</v>
      </c>
      <c r="R1997" t="s">
        <v>8336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1995</v>
      </c>
      <c r="C1998" s="3" t="s">
        <v>6103</v>
      </c>
      <c r="D1998" s="5">
        <v>133800</v>
      </c>
      <c r="E1998" s="7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55"/>
        <v>0</v>
      </c>
      <c r="P1998">
        <f t="shared" si="156"/>
        <v>0</v>
      </c>
      <c r="Q1998" s="11" t="s">
        <v>8324</v>
      </c>
      <c r="R1998" t="s">
        <v>8336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1996</v>
      </c>
      <c r="C1999" s="3" t="s">
        <v>6104</v>
      </c>
      <c r="D1999" s="5">
        <v>6500</v>
      </c>
      <c r="E1999" s="7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55"/>
        <v>0</v>
      </c>
      <c r="P1999">
        <f t="shared" si="156"/>
        <v>0</v>
      </c>
      <c r="Q1999" s="11" t="s">
        <v>8324</v>
      </c>
      <c r="R1999" t="s">
        <v>8336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1997</v>
      </c>
      <c r="C2000" s="3" t="s">
        <v>6105</v>
      </c>
      <c r="D2000" s="5">
        <v>2500</v>
      </c>
      <c r="E2000" s="7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55"/>
        <v>26</v>
      </c>
      <c r="P2000">
        <f t="shared" si="156"/>
        <v>218.33</v>
      </c>
      <c r="Q2000" s="11" t="s">
        <v>8324</v>
      </c>
      <c r="R2000" t="s">
        <v>8336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1998</v>
      </c>
      <c r="C2001" s="3" t="s">
        <v>6106</v>
      </c>
      <c r="D2001" s="5">
        <v>31000</v>
      </c>
      <c r="E2001" s="7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55"/>
        <v>1</v>
      </c>
      <c r="P2001">
        <f t="shared" si="156"/>
        <v>33.71</v>
      </c>
      <c r="Q2001" s="11" t="s">
        <v>8324</v>
      </c>
      <c r="R2001" t="s">
        <v>8336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1999</v>
      </c>
      <c r="C2002" s="3" t="s">
        <v>6107</v>
      </c>
      <c r="D2002" s="5">
        <v>5000</v>
      </c>
      <c r="E2002" s="7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55"/>
        <v>13</v>
      </c>
      <c r="P2002">
        <f t="shared" si="156"/>
        <v>25</v>
      </c>
      <c r="Q2002" s="11" t="s">
        <v>8324</v>
      </c>
      <c r="R2002" t="s">
        <v>8336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2000</v>
      </c>
      <c r="C2003" s="3" t="s">
        <v>6108</v>
      </c>
      <c r="D2003" s="5">
        <v>55000</v>
      </c>
      <c r="E2003" s="7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55"/>
        <v>382</v>
      </c>
      <c r="P2003">
        <f t="shared" si="156"/>
        <v>128.38999999999999</v>
      </c>
      <c r="Q2003" s="11" t="s">
        <v>8305</v>
      </c>
      <c r="R2003" t="s">
        <v>8335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2001</v>
      </c>
      <c r="C2004" s="3" t="s">
        <v>6109</v>
      </c>
      <c r="D2004" s="5">
        <v>50000</v>
      </c>
      <c r="E2004" s="7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55"/>
        <v>217</v>
      </c>
      <c r="P2004">
        <f t="shared" si="156"/>
        <v>78.83</v>
      </c>
      <c r="Q2004" s="11" t="s">
        <v>8305</v>
      </c>
      <c r="R2004" t="s">
        <v>8335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2002</v>
      </c>
      <c r="C2005" s="3" t="s">
        <v>6110</v>
      </c>
      <c r="D2005" s="5">
        <v>500</v>
      </c>
      <c r="E2005" s="7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55"/>
        <v>312</v>
      </c>
      <c r="P2005">
        <f t="shared" si="156"/>
        <v>91.76</v>
      </c>
      <c r="Q2005" s="11" t="s">
        <v>8305</v>
      </c>
      <c r="R2005" t="s">
        <v>8335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2003</v>
      </c>
      <c r="C2006" s="3" t="s">
        <v>6111</v>
      </c>
      <c r="D2006" s="5">
        <v>50000</v>
      </c>
      <c r="E2006" s="7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55"/>
        <v>234</v>
      </c>
      <c r="P2006">
        <f t="shared" si="156"/>
        <v>331.1</v>
      </c>
      <c r="Q2006" s="11" t="s">
        <v>8305</v>
      </c>
      <c r="R2006" t="s">
        <v>8335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2004</v>
      </c>
      <c r="C2007" s="3" t="s">
        <v>6112</v>
      </c>
      <c r="D2007" s="5">
        <v>30000</v>
      </c>
      <c r="E2007" s="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55"/>
        <v>124</v>
      </c>
      <c r="P2007">
        <f t="shared" si="156"/>
        <v>194.26</v>
      </c>
      <c r="Q2007" s="11" t="s">
        <v>8305</v>
      </c>
      <c r="R2007" t="s">
        <v>8335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2005</v>
      </c>
      <c r="C2008" s="3" t="s">
        <v>6113</v>
      </c>
      <c r="D2008" s="5">
        <v>50000</v>
      </c>
      <c r="E2008" s="7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55"/>
        <v>248</v>
      </c>
      <c r="P2008">
        <f t="shared" si="156"/>
        <v>408.98</v>
      </c>
      <c r="Q2008" s="11" t="s">
        <v>8305</v>
      </c>
      <c r="R2008" t="s">
        <v>8335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2006</v>
      </c>
      <c r="C2009" s="3" t="s">
        <v>6114</v>
      </c>
      <c r="D2009" s="5">
        <v>10000</v>
      </c>
      <c r="E2009" s="7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55"/>
        <v>116</v>
      </c>
      <c r="P2009">
        <f t="shared" si="156"/>
        <v>84.46</v>
      </c>
      <c r="Q2009" s="11" t="s">
        <v>8305</v>
      </c>
      <c r="R2009" t="s">
        <v>8335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2007</v>
      </c>
      <c r="C2010" s="3" t="s">
        <v>6115</v>
      </c>
      <c r="D2010" s="5">
        <v>1570.79</v>
      </c>
      <c r="E2010" s="7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55"/>
        <v>117</v>
      </c>
      <c r="P2010">
        <f t="shared" si="156"/>
        <v>44.85</v>
      </c>
      <c r="Q2010" s="11" t="s">
        <v>8305</v>
      </c>
      <c r="R2010" t="s">
        <v>8335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2008</v>
      </c>
      <c r="C2011" s="3" t="s">
        <v>6116</v>
      </c>
      <c r="D2011" s="5">
        <v>50000</v>
      </c>
      <c r="E2011" s="7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55"/>
        <v>305</v>
      </c>
      <c r="P2011">
        <f t="shared" si="156"/>
        <v>383.36</v>
      </c>
      <c r="Q2011" s="11" t="s">
        <v>8305</v>
      </c>
      <c r="R2011" t="s">
        <v>8335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2009</v>
      </c>
      <c r="C2012" s="3" t="s">
        <v>6117</v>
      </c>
      <c r="D2012" s="5">
        <v>30000</v>
      </c>
      <c r="E2012" s="7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55"/>
        <v>320</v>
      </c>
      <c r="P2012">
        <f t="shared" si="156"/>
        <v>55.28</v>
      </c>
      <c r="Q2012" s="11" t="s">
        <v>8305</v>
      </c>
      <c r="R2012" t="s">
        <v>8335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2010</v>
      </c>
      <c r="C2013" s="3" t="s">
        <v>6118</v>
      </c>
      <c r="D2013" s="5">
        <v>50000</v>
      </c>
      <c r="E2013" s="7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55"/>
        <v>820</v>
      </c>
      <c r="P2013">
        <f t="shared" si="156"/>
        <v>422.02</v>
      </c>
      <c r="Q2013" s="11" t="s">
        <v>8305</v>
      </c>
      <c r="R2013" t="s">
        <v>8335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2011</v>
      </c>
      <c r="C2014" s="3" t="s">
        <v>6119</v>
      </c>
      <c r="D2014" s="5">
        <v>5000</v>
      </c>
      <c r="E2014" s="7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55"/>
        <v>235</v>
      </c>
      <c r="P2014">
        <f t="shared" si="156"/>
        <v>64.180000000000007</v>
      </c>
      <c r="Q2014" s="11" t="s">
        <v>8305</v>
      </c>
      <c r="R2014" t="s">
        <v>8335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2012</v>
      </c>
      <c r="C2015" s="3" t="s">
        <v>6120</v>
      </c>
      <c r="D2015" s="5">
        <v>160000</v>
      </c>
      <c r="E2015" s="7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55"/>
        <v>495</v>
      </c>
      <c r="P2015">
        <f t="shared" si="156"/>
        <v>173.58</v>
      </c>
      <c r="Q2015" s="11" t="s">
        <v>8305</v>
      </c>
      <c r="R2015" t="s">
        <v>8335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2013</v>
      </c>
      <c r="C2016" s="3" t="s">
        <v>6121</v>
      </c>
      <c r="D2016" s="5">
        <v>30000</v>
      </c>
      <c r="E2016" s="7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55"/>
        <v>7814</v>
      </c>
      <c r="P2016">
        <f t="shared" si="156"/>
        <v>88.6</v>
      </c>
      <c r="Q2016" s="11" t="s">
        <v>8305</v>
      </c>
      <c r="R2016" t="s">
        <v>8335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2014</v>
      </c>
      <c r="C2017" s="3" t="s">
        <v>6122</v>
      </c>
      <c r="D2017" s="5">
        <v>7200</v>
      </c>
      <c r="E2017" s="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55"/>
        <v>113</v>
      </c>
      <c r="P2017">
        <f t="shared" si="156"/>
        <v>50.22</v>
      </c>
      <c r="Q2017" s="11" t="s">
        <v>8305</v>
      </c>
      <c r="R2017" t="s">
        <v>8335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2015</v>
      </c>
      <c r="C2018" s="3" t="s">
        <v>6123</v>
      </c>
      <c r="D2018" s="5">
        <v>10000</v>
      </c>
      <c r="E2018" s="7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55"/>
        <v>922</v>
      </c>
      <c r="P2018">
        <f t="shared" si="156"/>
        <v>192.39</v>
      </c>
      <c r="Q2018" s="11" t="s">
        <v>8305</v>
      </c>
      <c r="R2018" t="s">
        <v>8335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2016</v>
      </c>
      <c r="C2019" s="3" t="s">
        <v>6124</v>
      </c>
      <c r="D2019" s="5">
        <v>25000</v>
      </c>
      <c r="E2019" s="7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55"/>
        <v>125</v>
      </c>
      <c r="P2019">
        <f t="shared" si="156"/>
        <v>73.42</v>
      </c>
      <c r="Q2019" s="11" t="s">
        <v>8305</v>
      </c>
      <c r="R2019" t="s">
        <v>8335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2017</v>
      </c>
      <c r="C2020" s="3" t="s">
        <v>6125</v>
      </c>
      <c r="D2020" s="5">
        <v>65000</v>
      </c>
      <c r="E2020" s="7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55"/>
        <v>102</v>
      </c>
      <c r="P2020">
        <f t="shared" si="156"/>
        <v>147.68</v>
      </c>
      <c r="Q2020" s="11" t="s">
        <v>8305</v>
      </c>
      <c r="R2020" t="s">
        <v>8335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2018</v>
      </c>
      <c r="C2021" s="3" t="s">
        <v>6126</v>
      </c>
      <c r="D2021" s="5">
        <v>40000</v>
      </c>
      <c r="E2021" s="7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55"/>
        <v>485</v>
      </c>
      <c r="P2021">
        <f t="shared" si="156"/>
        <v>108.97</v>
      </c>
      <c r="Q2021" s="11" t="s">
        <v>8305</v>
      </c>
      <c r="R2021" t="s">
        <v>8335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2019</v>
      </c>
      <c r="C2022" s="3" t="s">
        <v>6127</v>
      </c>
      <c r="D2022" s="5">
        <v>1500</v>
      </c>
      <c r="E2022" s="7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55"/>
        <v>192</v>
      </c>
      <c r="P2022">
        <f t="shared" si="156"/>
        <v>23.65</v>
      </c>
      <c r="Q2022" s="11" t="s">
        <v>8305</v>
      </c>
      <c r="R2022" t="s">
        <v>8335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2020</v>
      </c>
      <c r="C2023" s="3" t="s">
        <v>6128</v>
      </c>
      <c r="D2023" s="5">
        <v>5000</v>
      </c>
      <c r="E2023" s="7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55"/>
        <v>281</v>
      </c>
      <c r="P2023">
        <f t="shared" si="156"/>
        <v>147.94999999999999</v>
      </c>
      <c r="Q2023" s="11" t="s">
        <v>8305</v>
      </c>
      <c r="R2023" t="s">
        <v>8335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2021</v>
      </c>
      <c r="C2024" s="3" t="s">
        <v>6129</v>
      </c>
      <c r="D2024" s="5">
        <v>100000</v>
      </c>
      <c r="E2024" s="7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55"/>
        <v>125</v>
      </c>
      <c r="P2024">
        <f t="shared" si="156"/>
        <v>385.04</v>
      </c>
      <c r="Q2024" s="11" t="s">
        <v>8305</v>
      </c>
      <c r="R2024" t="s">
        <v>8335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2022</v>
      </c>
      <c r="C2025" s="3" t="s">
        <v>6130</v>
      </c>
      <c r="D2025" s="5">
        <v>100000</v>
      </c>
      <c r="E2025" s="7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55"/>
        <v>161</v>
      </c>
      <c r="P2025">
        <f t="shared" si="156"/>
        <v>457.39</v>
      </c>
      <c r="Q2025" s="11" t="s">
        <v>8305</v>
      </c>
      <c r="R2025" t="s">
        <v>8335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2023</v>
      </c>
      <c r="C2026" s="3" t="s">
        <v>6131</v>
      </c>
      <c r="D2026" s="5">
        <v>4000</v>
      </c>
      <c r="E2026" s="7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55"/>
        <v>585</v>
      </c>
      <c r="P2026">
        <f t="shared" si="156"/>
        <v>222.99</v>
      </c>
      <c r="Q2026" s="11" t="s">
        <v>8305</v>
      </c>
      <c r="R2026" t="s">
        <v>8335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2024</v>
      </c>
      <c r="C2027" s="3" t="s">
        <v>6132</v>
      </c>
      <c r="D2027" s="5">
        <v>80000</v>
      </c>
      <c r="E2027" s="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55"/>
        <v>201</v>
      </c>
      <c r="P2027">
        <f t="shared" si="156"/>
        <v>220.74</v>
      </c>
      <c r="Q2027" s="11" t="s">
        <v>8305</v>
      </c>
      <c r="R2027" t="s">
        <v>8335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2025</v>
      </c>
      <c r="C2028" s="3" t="s">
        <v>6133</v>
      </c>
      <c r="D2028" s="5">
        <v>25000</v>
      </c>
      <c r="E2028" s="7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55"/>
        <v>133</v>
      </c>
      <c r="P2028">
        <f t="shared" si="156"/>
        <v>73.5</v>
      </c>
      <c r="Q2028" s="11" t="s">
        <v>8305</v>
      </c>
      <c r="R2028" t="s">
        <v>8335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2026</v>
      </c>
      <c r="C2029" s="3" t="s">
        <v>6134</v>
      </c>
      <c r="D2029" s="5">
        <v>100000</v>
      </c>
      <c r="E2029" s="7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55"/>
        <v>120</v>
      </c>
      <c r="P2029">
        <f t="shared" si="156"/>
        <v>223.1</v>
      </c>
      <c r="Q2029" s="11" t="s">
        <v>8305</v>
      </c>
      <c r="R2029" t="s">
        <v>8335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2027</v>
      </c>
      <c r="C2030" s="3" t="s">
        <v>6135</v>
      </c>
      <c r="D2030" s="5">
        <v>3000</v>
      </c>
      <c r="E2030" s="7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55"/>
        <v>126</v>
      </c>
      <c r="P2030">
        <f t="shared" si="156"/>
        <v>47.91</v>
      </c>
      <c r="Q2030" s="11" t="s">
        <v>8305</v>
      </c>
      <c r="R2030" t="s">
        <v>8335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2028</v>
      </c>
      <c r="C2031" s="3" t="s">
        <v>6136</v>
      </c>
      <c r="D2031" s="5">
        <v>2500</v>
      </c>
      <c r="E2031" s="7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55"/>
        <v>361</v>
      </c>
      <c r="P2031">
        <f t="shared" si="156"/>
        <v>96.06</v>
      </c>
      <c r="Q2031" s="11" t="s">
        <v>8305</v>
      </c>
      <c r="R2031" t="s">
        <v>8335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2029</v>
      </c>
      <c r="C2032" s="3" t="s">
        <v>6137</v>
      </c>
      <c r="D2032" s="5">
        <v>32768</v>
      </c>
      <c r="E2032" s="7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55"/>
        <v>226</v>
      </c>
      <c r="P2032">
        <f t="shared" si="156"/>
        <v>118.61</v>
      </c>
      <c r="Q2032" s="11" t="s">
        <v>8305</v>
      </c>
      <c r="R2032" t="s">
        <v>8335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2030</v>
      </c>
      <c r="C2033" s="3" t="s">
        <v>6138</v>
      </c>
      <c r="D2033" s="5">
        <v>50000</v>
      </c>
      <c r="E2033" s="7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55"/>
        <v>120</v>
      </c>
      <c r="P2033">
        <f t="shared" si="156"/>
        <v>118.45</v>
      </c>
      <c r="Q2033" s="11" t="s">
        <v>8305</v>
      </c>
      <c r="R2033" t="s">
        <v>8335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2031</v>
      </c>
      <c r="C2034" s="3" t="s">
        <v>6139</v>
      </c>
      <c r="D2034" s="5">
        <v>25000</v>
      </c>
      <c r="E2034" s="7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55"/>
        <v>304</v>
      </c>
      <c r="P2034">
        <f t="shared" si="156"/>
        <v>143.21</v>
      </c>
      <c r="Q2034" s="11" t="s">
        <v>8305</v>
      </c>
      <c r="R2034" t="s">
        <v>8335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2032</v>
      </c>
      <c r="C2035" s="3" t="s">
        <v>6140</v>
      </c>
      <c r="D2035" s="5">
        <v>25000</v>
      </c>
      <c r="E2035" s="7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55"/>
        <v>179</v>
      </c>
      <c r="P2035">
        <f t="shared" si="156"/>
        <v>282.72000000000003</v>
      </c>
      <c r="Q2035" s="11" t="s">
        <v>8305</v>
      </c>
      <c r="R2035" t="s">
        <v>8335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2033</v>
      </c>
      <c r="C2036" s="3" t="s">
        <v>6141</v>
      </c>
      <c r="D2036" s="5">
        <v>78000</v>
      </c>
      <c r="E2036" s="7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55"/>
        <v>387</v>
      </c>
      <c r="P2036">
        <f t="shared" si="156"/>
        <v>593.94000000000005</v>
      </c>
      <c r="Q2036" s="11" t="s">
        <v>8305</v>
      </c>
      <c r="R2036" t="s">
        <v>8335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2034</v>
      </c>
      <c r="C2037" s="3" t="s">
        <v>6142</v>
      </c>
      <c r="D2037" s="5">
        <v>80000</v>
      </c>
      <c r="E2037" s="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55"/>
        <v>211</v>
      </c>
      <c r="P2037">
        <f t="shared" si="156"/>
        <v>262.16000000000003</v>
      </c>
      <c r="Q2037" s="11" t="s">
        <v>8305</v>
      </c>
      <c r="R2037" t="s">
        <v>8335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2035</v>
      </c>
      <c r="C2038" s="3" t="s">
        <v>6143</v>
      </c>
      <c r="D2038" s="5">
        <v>30000</v>
      </c>
      <c r="E2038" s="7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55"/>
        <v>132</v>
      </c>
      <c r="P2038">
        <f t="shared" si="156"/>
        <v>46.58</v>
      </c>
      <c r="Q2038" s="11" t="s">
        <v>8305</v>
      </c>
      <c r="R2038" t="s">
        <v>8335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2036</v>
      </c>
      <c r="C2039" s="3" t="s">
        <v>6144</v>
      </c>
      <c r="D2039" s="5">
        <v>10000</v>
      </c>
      <c r="E2039" s="7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55"/>
        <v>300</v>
      </c>
      <c r="P2039">
        <f t="shared" si="156"/>
        <v>70.040000000000006</v>
      </c>
      <c r="Q2039" s="11" t="s">
        <v>8305</v>
      </c>
      <c r="R2039" t="s">
        <v>8335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2037</v>
      </c>
      <c r="C2040" s="3" t="s">
        <v>6145</v>
      </c>
      <c r="D2040" s="5">
        <v>8000</v>
      </c>
      <c r="E2040" s="7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55"/>
        <v>421</v>
      </c>
      <c r="P2040">
        <f t="shared" si="156"/>
        <v>164.91</v>
      </c>
      <c r="Q2040" s="11" t="s">
        <v>8305</v>
      </c>
      <c r="R2040" t="s">
        <v>8335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2038</v>
      </c>
      <c r="C2041" s="3" t="s">
        <v>6146</v>
      </c>
      <c r="D2041" s="5">
        <v>125000</v>
      </c>
      <c r="E2041" s="7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55"/>
        <v>136</v>
      </c>
      <c r="P2041">
        <f t="shared" si="156"/>
        <v>449.26</v>
      </c>
      <c r="Q2041" s="11" t="s">
        <v>8305</v>
      </c>
      <c r="R2041" t="s">
        <v>8335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2039</v>
      </c>
      <c r="C2042" s="3" t="s">
        <v>6147</v>
      </c>
      <c r="D2042" s="5">
        <v>3000</v>
      </c>
      <c r="E2042" s="7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55"/>
        <v>248</v>
      </c>
      <c r="P2042">
        <f t="shared" si="156"/>
        <v>27.47</v>
      </c>
      <c r="Q2042" s="11" t="s">
        <v>8305</v>
      </c>
      <c r="R2042" t="s">
        <v>8335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2040</v>
      </c>
      <c r="C2043" s="3" t="s">
        <v>6148</v>
      </c>
      <c r="D2043" s="5">
        <v>9500</v>
      </c>
      <c r="E2043" s="7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55"/>
        <v>182</v>
      </c>
      <c r="P2043">
        <f t="shared" si="156"/>
        <v>143.97999999999999</v>
      </c>
      <c r="Q2043" s="11" t="s">
        <v>8305</v>
      </c>
      <c r="R2043" t="s">
        <v>8335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2041</v>
      </c>
      <c r="C2044" s="3" t="s">
        <v>6149</v>
      </c>
      <c r="D2044" s="5">
        <v>10000</v>
      </c>
      <c r="E2044" s="7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55"/>
        <v>124</v>
      </c>
      <c r="P2044">
        <f t="shared" si="156"/>
        <v>88.24</v>
      </c>
      <c r="Q2044" s="11" t="s">
        <v>8305</v>
      </c>
      <c r="R2044" t="s">
        <v>8335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2042</v>
      </c>
      <c r="C2045" s="3" t="s">
        <v>6150</v>
      </c>
      <c r="D2045" s="5">
        <v>1385</v>
      </c>
      <c r="E2045" s="7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55"/>
        <v>506</v>
      </c>
      <c r="P2045">
        <f t="shared" si="156"/>
        <v>36.33</v>
      </c>
      <c r="Q2045" s="11" t="s">
        <v>8305</v>
      </c>
      <c r="R2045" t="s">
        <v>8335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2043</v>
      </c>
      <c r="C2046" s="3" t="s">
        <v>6151</v>
      </c>
      <c r="D2046" s="5">
        <v>15000</v>
      </c>
      <c r="E2046" s="7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55"/>
        <v>108</v>
      </c>
      <c r="P2046">
        <f t="shared" si="156"/>
        <v>90.18</v>
      </c>
      <c r="Q2046" s="11" t="s">
        <v>8305</v>
      </c>
      <c r="R2046" t="s">
        <v>8335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2044</v>
      </c>
      <c r="C2047" s="3" t="s">
        <v>6152</v>
      </c>
      <c r="D2047" s="5">
        <v>4900</v>
      </c>
      <c r="E2047" s="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55"/>
        <v>819</v>
      </c>
      <c r="P2047">
        <f t="shared" si="156"/>
        <v>152.62</v>
      </c>
      <c r="Q2047" s="11" t="s">
        <v>8305</v>
      </c>
      <c r="R2047" t="s">
        <v>8335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2045</v>
      </c>
      <c r="C2048" s="3" t="s">
        <v>6153</v>
      </c>
      <c r="D2048" s="5">
        <v>10000</v>
      </c>
      <c r="E2048" s="7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55"/>
        <v>121</v>
      </c>
      <c r="P2048">
        <f t="shared" si="156"/>
        <v>55.81</v>
      </c>
      <c r="Q2048" s="11" t="s">
        <v>8305</v>
      </c>
      <c r="R2048" t="s">
        <v>8335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2046</v>
      </c>
      <c r="C2049" s="3" t="s">
        <v>6154</v>
      </c>
      <c r="D2049" s="5">
        <v>98000</v>
      </c>
      <c r="E2049" s="7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55"/>
        <v>103</v>
      </c>
      <c r="P2049">
        <f t="shared" si="156"/>
        <v>227.85</v>
      </c>
      <c r="Q2049" s="11" t="s">
        <v>8305</v>
      </c>
      <c r="R2049" t="s">
        <v>8335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2047</v>
      </c>
      <c r="C2050" s="3" t="s">
        <v>6155</v>
      </c>
      <c r="D2050" s="5">
        <v>85000</v>
      </c>
      <c r="E2050" s="7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8305</v>
      </c>
      <c r="R2050" t="s">
        <v>8335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9" t="s">
        <v>2048</v>
      </c>
      <c r="C2051" s="3" t="s">
        <v>6156</v>
      </c>
      <c r="D2051" s="5">
        <v>50000</v>
      </c>
      <c r="E2051" s="7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si="160"/>
        <v>120</v>
      </c>
      <c r="P2051">
        <f t="shared" si="161"/>
        <v>80.989999999999995</v>
      </c>
      <c r="Q2051" s="11" t="s">
        <v>8305</v>
      </c>
      <c r="R2051" t="s">
        <v>8335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9" t="s">
        <v>2049</v>
      </c>
      <c r="C2052" s="3" t="s">
        <v>6157</v>
      </c>
      <c r="D2052" s="5">
        <v>10000</v>
      </c>
      <c r="E2052" s="7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60"/>
        <v>473</v>
      </c>
      <c r="P2052">
        <f t="shared" si="161"/>
        <v>278.39</v>
      </c>
      <c r="Q2052" s="11" t="s">
        <v>8305</v>
      </c>
      <c r="R2052" t="s">
        <v>8335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2050</v>
      </c>
      <c r="C2053" s="3" t="s">
        <v>6158</v>
      </c>
      <c r="D2053" s="5">
        <v>8000</v>
      </c>
      <c r="E2053" s="7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60"/>
        <v>130</v>
      </c>
      <c r="P2053">
        <f t="shared" si="161"/>
        <v>43.1</v>
      </c>
      <c r="Q2053" s="11" t="s">
        <v>8305</v>
      </c>
      <c r="R2053" t="s">
        <v>8335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2051</v>
      </c>
      <c r="C2054" s="3" t="s">
        <v>6159</v>
      </c>
      <c r="D2054" s="5">
        <v>50000</v>
      </c>
      <c r="E2054" s="7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60"/>
        <v>353</v>
      </c>
      <c r="P2054">
        <f t="shared" si="161"/>
        <v>326.29000000000002</v>
      </c>
      <c r="Q2054" s="11" t="s">
        <v>8305</v>
      </c>
      <c r="R2054" t="s">
        <v>8335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2052</v>
      </c>
      <c r="C2055" s="3" t="s">
        <v>6160</v>
      </c>
      <c r="D2055" s="5">
        <v>5000</v>
      </c>
      <c r="E2055" s="7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60"/>
        <v>101</v>
      </c>
      <c r="P2055">
        <f t="shared" si="161"/>
        <v>41.74</v>
      </c>
      <c r="Q2055" s="11" t="s">
        <v>8305</v>
      </c>
      <c r="R2055" t="s">
        <v>8335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2053</v>
      </c>
      <c r="C2056" s="3" t="s">
        <v>6161</v>
      </c>
      <c r="D2056" s="5">
        <v>35000</v>
      </c>
      <c r="E2056" s="7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60"/>
        <v>114</v>
      </c>
      <c r="P2056">
        <f t="shared" si="161"/>
        <v>64.02</v>
      </c>
      <c r="Q2056" s="11" t="s">
        <v>8305</v>
      </c>
      <c r="R2056" t="s">
        <v>8335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2054</v>
      </c>
      <c r="C2057" s="3" t="s">
        <v>6162</v>
      </c>
      <c r="D2057" s="5">
        <v>6000</v>
      </c>
      <c r="E2057" s="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60"/>
        <v>167</v>
      </c>
      <c r="P2057">
        <f t="shared" si="161"/>
        <v>99.46</v>
      </c>
      <c r="Q2057" s="11" t="s">
        <v>8305</v>
      </c>
      <c r="R2057" t="s">
        <v>8335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2055</v>
      </c>
      <c r="C2058" s="3" t="s">
        <v>6163</v>
      </c>
      <c r="D2058" s="5">
        <v>50000</v>
      </c>
      <c r="E2058" s="7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60"/>
        <v>153</v>
      </c>
      <c r="P2058">
        <f t="shared" si="161"/>
        <v>138.49</v>
      </c>
      <c r="Q2058" s="11" t="s">
        <v>8305</v>
      </c>
      <c r="R2058" t="s">
        <v>8335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2056</v>
      </c>
      <c r="C2059" s="3" t="s">
        <v>6164</v>
      </c>
      <c r="D2059" s="5">
        <v>15000</v>
      </c>
      <c r="E2059" s="7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60"/>
        <v>202</v>
      </c>
      <c r="P2059">
        <f t="shared" si="161"/>
        <v>45.55</v>
      </c>
      <c r="Q2059" s="11" t="s">
        <v>8305</v>
      </c>
      <c r="R2059" t="s">
        <v>8335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2057</v>
      </c>
      <c r="C2060" s="3" t="s">
        <v>6165</v>
      </c>
      <c r="D2060" s="5">
        <v>2560</v>
      </c>
      <c r="E2060" s="7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60"/>
        <v>168</v>
      </c>
      <c r="P2060">
        <f t="shared" si="161"/>
        <v>10.51</v>
      </c>
      <c r="Q2060" s="11" t="s">
        <v>8305</v>
      </c>
      <c r="R2060" t="s">
        <v>8335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2058</v>
      </c>
      <c r="C2061" s="3" t="s">
        <v>6166</v>
      </c>
      <c r="D2061" s="5">
        <v>30000</v>
      </c>
      <c r="E2061" s="7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60"/>
        <v>143</v>
      </c>
      <c r="P2061">
        <f t="shared" si="161"/>
        <v>114.77</v>
      </c>
      <c r="Q2061" s="11" t="s">
        <v>8305</v>
      </c>
      <c r="R2061" t="s">
        <v>8335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2059</v>
      </c>
      <c r="C2062" s="3" t="s">
        <v>6167</v>
      </c>
      <c r="D2062" s="5">
        <v>25000</v>
      </c>
      <c r="E2062" s="7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60"/>
        <v>196</v>
      </c>
      <c r="P2062">
        <f t="shared" si="161"/>
        <v>36</v>
      </c>
      <c r="Q2062" s="11" t="s">
        <v>8305</v>
      </c>
      <c r="R2062" t="s">
        <v>8335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2060</v>
      </c>
      <c r="C2063" s="3" t="s">
        <v>6168</v>
      </c>
      <c r="D2063" s="5">
        <v>5000</v>
      </c>
      <c r="E2063" s="7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60"/>
        <v>108</v>
      </c>
      <c r="P2063">
        <f t="shared" si="161"/>
        <v>154.16999999999999</v>
      </c>
      <c r="Q2063" s="11" t="s">
        <v>8305</v>
      </c>
      <c r="R2063" t="s">
        <v>8335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2061</v>
      </c>
      <c r="C2064" s="3" t="s">
        <v>6169</v>
      </c>
      <c r="D2064" s="5">
        <v>100000</v>
      </c>
      <c r="E2064" s="7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60"/>
        <v>115</v>
      </c>
      <c r="P2064">
        <f t="shared" si="161"/>
        <v>566.39</v>
      </c>
      <c r="Q2064" s="11" t="s">
        <v>8305</v>
      </c>
      <c r="R2064" t="s">
        <v>8335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2062</v>
      </c>
      <c r="C2065" s="3" t="s">
        <v>6170</v>
      </c>
      <c r="D2065" s="5">
        <v>4000</v>
      </c>
      <c r="E2065" s="7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60"/>
        <v>148</v>
      </c>
      <c r="P2065">
        <f t="shared" si="161"/>
        <v>120.86</v>
      </c>
      <c r="Q2065" s="11" t="s">
        <v>8305</v>
      </c>
      <c r="R2065" t="s">
        <v>8335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2063</v>
      </c>
      <c r="C2066" s="3" t="s">
        <v>6171</v>
      </c>
      <c r="D2066" s="5">
        <v>261962</v>
      </c>
      <c r="E2066" s="7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60"/>
        <v>191</v>
      </c>
      <c r="P2066">
        <f t="shared" si="161"/>
        <v>86.16</v>
      </c>
      <c r="Q2066" s="11" t="s">
        <v>8305</v>
      </c>
      <c r="R2066" t="s">
        <v>8335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2064</v>
      </c>
      <c r="C2067" s="3" t="s">
        <v>6172</v>
      </c>
      <c r="D2067" s="5">
        <v>40000</v>
      </c>
      <c r="E2067" s="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60"/>
        <v>199</v>
      </c>
      <c r="P2067">
        <f t="shared" si="161"/>
        <v>51.21</v>
      </c>
      <c r="Q2067" s="11" t="s">
        <v>8305</v>
      </c>
      <c r="R2067" t="s">
        <v>8335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2065</v>
      </c>
      <c r="C2068" s="3" t="s">
        <v>6173</v>
      </c>
      <c r="D2068" s="5">
        <v>2000</v>
      </c>
      <c r="E2068" s="7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60"/>
        <v>219</v>
      </c>
      <c r="P2068">
        <f t="shared" si="161"/>
        <v>67.260000000000005</v>
      </c>
      <c r="Q2068" s="11" t="s">
        <v>8305</v>
      </c>
      <c r="R2068" t="s">
        <v>8335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2066</v>
      </c>
      <c r="C2069" s="3" t="s">
        <v>6174</v>
      </c>
      <c r="D2069" s="5">
        <v>495</v>
      </c>
      <c r="E2069" s="7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60"/>
        <v>127</v>
      </c>
      <c r="P2069">
        <f t="shared" si="161"/>
        <v>62.8</v>
      </c>
      <c r="Q2069" s="11" t="s">
        <v>8305</v>
      </c>
      <c r="R2069" t="s">
        <v>8335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2067</v>
      </c>
      <c r="C2070" s="3" t="s">
        <v>6175</v>
      </c>
      <c r="D2070" s="5">
        <v>25000</v>
      </c>
      <c r="E2070" s="7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60"/>
        <v>105</v>
      </c>
      <c r="P2070">
        <f t="shared" si="161"/>
        <v>346.13</v>
      </c>
      <c r="Q2070" s="11" t="s">
        <v>8305</v>
      </c>
      <c r="R2070" t="s">
        <v>8335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2068</v>
      </c>
      <c r="C2071" s="3" t="s">
        <v>6176</v>
      </c>
      <c r="D2071" s="5">
        <v>50000</v>
      </c>
      <c r="E2071" s="7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60"/>
        <v>128</v>
      </c>
      <c r="P2071">
        <f t="shared" si="161"/>
        <v>244.12</v>
      </c>
      <c r="Q2071" s="11" t="s">
        <v>8305</v>
      </c>
      <c r="R2071" t="s">
        <v>8335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2069</v>
      </c>
      <c r="C2072" s="3" t="s">
        <v>6177</v>
      </c>
      <c r="D2072" s="5">
        <v>125000</v>
      </c>
      <c r="E2072" s="7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60"/>
        <v>317</v>
      </c>
      <c r="P2072">
        <f t="shared" si="161"/>
        <v>259.25</v>
      </c>
      <c r="Q2072" s="11" t="s">
        <v>8305</v>
      </c>
      <c r="R2072" t="s">
        <v>8335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2070</v>
      </c>
      <c r="C2073" s="3" t="s">
        <v>6178</v>
      </c>
      <c r="D2073" s="5">
        <v>20000</v>
      </c>
      <c r="E2073" s="7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60"/>
        <v>281</v>
      </c>
      <c r="P2073">
        <f t="shared" si="161"/>
        <v>201.96</v>
      </c>
      <c r="Q2073" s="11" t="s">
        <v>8305</v>
      </c>
      <c r="R2073" t="s">
        <v>8335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2071</v>
      </c>
      <c r="C2074" s="3" t="s">
        <v>6179</v>
      </c>
      <c r="D2074" s="5">
        <v>71500</v>
      </c>
      <c r="E2074" s="7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60"/>
        <v>111</v>
      </c>
      <c r="P2074">
        <f t="shared" si="161"/>
        <v>226.21</v>
      </c>
      <c r="Q2074" s="11" t="s">
        <v>8305</v>
      </c>
      <c r="R2074" t="s">
        <v>8335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2072</v>
      </c>
      <c r="C2075" s="3" t="s">
        <v>6180</v>
      </c>
      <c r="D2075" s="5">
        <v>100000</v>
      </c>
      <c r="E2075" s="7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60"/>
        <v>153</v>
      </c>
      <c r="P2075">
        <f t="shared" si="161"/>
        <v>324.69</v>
      </c>
      <c r="Q2075" s="11" t="s">
        <v>8305</v>
      </c>
      <c r="R2075" t="s">
        <v>8335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2073</v>
      </c>
      <c r="C2076" s="3" t="s">
        <v>6181</v>
      </c>
      <c r="D2076" s="5">
        <v>600</v>
      </c>
      <c r="E2076" s="7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60"/>
        <v>103</v>
      </c>
      <c r="P2076">
        <f t="shared" si="161"/>
        <v>205</v>
      </c>
      <c r="Q2076" s="11" t="s">
        <v>8305</v>
      </c>
      <c r="R2076" t="s">
        <v>8335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2074</v>
      </c>
      <c r="C2077" s="3" t="s">
        <v>6182</v>
      </c>
      <c r="D2077" s="5">
        <v>9999</v>
      </c>
      <c r="E2077" s="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60"/>
        <v>1678</v>
      </c>
      <c r="P2077">
        <f t="shared" si="161"/>
        <v>20.47</v>
      </c>
      <c r="Q2077" s="11" t="s">
        <v>8305</v>
      </c>
      <c r="R2077" t="s">
        <v>8335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2075</v>
      </c>
      <c r="C2078" s="3" t="s">
        <v>6183</v>
      </c>
      <c r="D2078" s="5">
        <v>179000</v>
      </c>
      <c r="E2078" s="7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60"/>
        <v>543</v>
      </c>
      <c r="P2078">
        <f t="shared" si="161"/>
        <v>116.35</v>
      </c>
      <c r="Q2078" s="11" t="s">
        <v>8305</v>
      </c>
      <c r="R2078" t="s">
        <v>8335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2076</v>
      </c>
      <c r="C2079" s="3" t="s">
        <v>6184</v>
      </c>
      <c r="D2079" s="5">
        <v>50000</v>
      </c>
      <c r="E2079" s="7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60"/>
        <v>116</v>
      </c>
      <c r="P2079">
        <f t="shared" si="161"/>
        <v>307.2</v>
      </c>
      <c r="Q2079" s="11" t="s">
        <v>8305</v>
      </c>
      <c r="R2079" t="s">
        <v>8335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2077</v>
      </c>
      <c r="C2080" s="3" t="s">
        <v>6185</v>
      </c>
      <c r="D2080" s="5">
        <v>20000</v>
      </c>
      <c r="E2080" s="7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60"/>
        <v>131</v>
      </c>
      <c r="P2080">
        <f t="shared" si="161"/>
        <v>546.69000000000005</v>
      </c>
      <c r="Q2080" s="11" t="s">
        <v>8305</v>
      </c>
      <c r="R2080" t="s">
        <v>8335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2078</v>
      </c>
      <c r="C2081" s="3" t="s">
        <v>6186</v>
      </c>
      <c r="D2081" s="5">
        <v>10000</v>
      </c>
      <c r="E2081" s="7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60"/>
        <v>288</v>
      </c>
      <c r="P2081">
        <f t="shared" si="161"/>
        <v>47.47</v>
      </c>
      <c r="Q2081" s="11" t="s">
        <v>8305</v>
      </c>
      <c r="R2081" t="s">
        <v>8335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2079</v>
      </c>
      <c r="C2082" s="3" t="s">
        <v>6187</v>
      </c>
      <c r="D2082" s="5">
        <v>1000</v>
      </c>
      <c r="E2082" s="7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60"/>
        <v>508</v>
      </c>
      <c r="P2082">
        <f t="shared" si="161"/>
        <v>101.56</v>
      </c>
      <c r="Q2082" s="11" t="s">
        <v>8305</v>
      </c>
      <c r="R2082" t="s">
        <v>8335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2080</v>
      </c>
      <c r="C2083" s="3" t="s">
        <v>6188</v>
      </c>
      <c r="D2083" s="5">
        <v>3500</v>
      </c>
      <c r="E2083" s="7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60"/>
        <v>115</v>
      </c>
      <c r="P2083">
        <f t="shared" si="161"/>
        <v>72.91</v>
      </c>
      <c r="Q2083" s="11" t="s">
        <v>8311</v>
      </c>
      <c r="R2083" t="s">
        <v>8315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2081</v>
      </c>
      <c r="C2084" s="3" t="s">
        <v>6189</v>
      </c>
      <c r="D2084" s="5">
        <v>1500</v>
      </c>
      <c r="E2084" s="7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60"/>
        <v>111</v>
      </c>
      <c r="P2084">
        <f t="shared" si="161"/>
        <v>43.71</v>
      </c>
      <c r="Q2084" s="11" t="s">
        <v>8311</v>
      </c>
      <c r="R2084" t="s">
        <v>8315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2082</v>
      </c>
      <c r="C2085" s="3" t="s">
        <v>6190</v>
      </c>
      <c r="D2085" s="5">
        <v>750</v>
      </c>
      <c r="E2085" s="7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60"/>
        <v>113</v>
      </c>
      <c r="P2085">
        <f t="shared" si="161"/>
        <v>34</v>
      </c>
      <c r="Q2085" s="11" t="s">
        <v>8311</v>
      </c>
      <c r="R2085" t="s">
        <v>8315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2083</v>
      </c>
      <c r="C2086" s="3" t="s">
        <v>6191</v>
      </c>
      <c r="D2086" s="5">
        <v>3000</v>
      </c>
      <c r="E2086" s="7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60"/>
        <v>108</v>
      </c>
      <c r="P2086">
        <f t="shared" si="161"/>
        <v>70.650000000000006</v>
      </c>
      <c r="Q2086" s="11" t="s">
        <v>8311</v>
      </c>
      <c r="R2086" t="s">
        <v>8315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2084</v>
      </c>
      <c r="C2087" s="3" t="s">
        <v>6192</v>
      </c>
      <c r="D2087" s="5">
        <v>6000</v>
      </c>
      <c r="E2087" s="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60"/>
        <v>124</v>
      </c>
      <c r="P2087">
        <f t="shared" si="161"/>
        <v>89.3</v>
      </c>
      <c r="Q2087" s="11" t="s">
        <v>8311</v>
      </c>
      <c r="R2087" t="s">
        <v>8315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2085</v>
      </c>
      <c r="C2088" s="3" t="s">
        <v>6193</v>
      </c>
      <c r="D2088" s="5">
        <v>4000</v>
      </c>
      <c r="E2088" s="7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60"/>
        <v>101</v>
      </c>
      <c r="P2088">
        <f t="shared" si="161"/>
        <v>115.09</v>
      </c>
      <c r="Q2088" s="11" t="s">
        <v>8311</v>
      </c>
      <c r="R2088" t="s">
        <v>8315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2086</v>
      </c>
      <c r="C2089" s="3" t="s">
        <v>6194</v>
      </c>
      <c r="D2089" s="5">
        <v>1500</v>
      </c>
      <c r="E2089" s="7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60"/>
        <v>104</v>
      </c>
      <c r="P2089">
        <f t="shared" si="161"/>
        <v>62.12</v>
      </c>
      <c r="Q2089" s="11" t="s">
        <v>8311</v>
      </c>
      <c r="R2089" t="s">
        <v>8315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2087</v>
      </c>
      <c r="C2090" s="3" t="s">
        <v>6195</v>
      </c>
      <c r="D2090" s="5">
        <v>3000</v>
      </c>
      <c r="E2090" s="7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60"/>
        <v>116</v>
      </c>
      <c r="P2090">
        <f t="shared" si="161"/>
        <v>46.2</v>
      </c>
      <c r="Q2090" s="11" t="s">
        <v>8311</v>
      </c>
      <c r="R2090" t="s">
        <v>8315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2088</v>
      </c>
      <c r="C2091" s="3" t="s">
        <v>6196</v>
      </c>
      <c r="D2091" s="5">
        <v>2500</v>
      </c>
      <c r="E2091" s="7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60"/>
        <v>120</v>
      </c>
      <c r="P2091">
        <f t="shared" si="161"/>
        <v>48.55</v>
      </c>
      <c r="Q2091" s="11" t="s">
        <v>8311</v>
      </c>
      <c r="R2091" t="s">
        <v>8315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2089</v>
      </c>
      <c r="C2092" s="3" t="s">
        <v>6197</v>
      </c>
      <c r="D2092" s="5">
        <v>8000</v>
      </c>
      <c r="E2092" s="7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60"/>
        <v>115</v>
      </c>
      <c r="P2092">
        <f t="shared" si="161"/>
        <v>57.52</v>
      </c>
      <c r="Q2092" s="11" t="s">
        <v>8311</v>
      </c>
      <c r="R2092" t="s">
        <v>8315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2090</v>
      </c>
      <c r="C2093" s="3" t="s">
        <v>6198</v>
      </c>
      <c r="D2093" s="5">
        <v>18000</v>
      </c>
      <c r="E2093" s="7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60"/>
        <v>120</v>
      </c>
      <c r="P2093">
        <f t="shared" si="161"/>
        <v>88.15</v>
      </c>
      <c r="Q2093" s="11" t="s">
        <v>8311</v>
      </c>
      <c r="R2093" t="s">
        <v>8315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2091</v>
      </c>
      <c r="C2094" s="3" t="s">
        <v>6199</v>
      </c>
      <c r="D2094" s="5">
        <v>6000</v>
      </c>
      <c r="E2094" s="7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60"/>
        <v>101</v>
      </c>
      <c r="P2094">
        <f t="shared" si="161"/>
        <v>110.49</v>
      </c>
      <c r="Q2094" s="11" t="s">
        <v>8311</v>
      </c>
      <c r="R2094" t="s">
        <v>8315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2092</v>
      </c>
      <c r="C2095" s="3" t="s">
        <v>6200</v>
      </c>
      <c r="D2095" s="5">
        <v>1500</v>
      </c>
      <c r="E2095" s="7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60"/>
        <v>102</v>
      </c>
      <c r="P2095">
        <f t="shared" si="161"/>
        <v>66.83</v>
      </c>
      <c r="Q2095" s="11" t="s">
        <v>8311</v>
      </c>
      <c r="R2095" t="s">
        <v>8315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2093</v>
      </c>
      <c r="C2096" s="3" t="s">
        <v>6201</v>
      </c>
      <c r="D2096" s="5">
        <v>3500</v>
      </c>
      <c r="E2096" s="7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60"/>
        <v>121</v>
      </c>
      <c r="P2096">
        <f t="shared" si="161"/>
        <v>58.6</v>
      </c>
      <c r="Q2096" s="11" t="s">
        <v>8311</v>
      </c>
      <c r="R2096" t="s">
        <v>8315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2094</v>
      </c>
      <c r="C2097" s="3" t="s">
        <v>6202</v>
      </c>
      <c r="D2097" s="5">
        <v>2500</v>
      </c>
      <c r="E2097" s="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60"/>
        <v>100</v>
      </c>
      <c r="P2097">
        <f t="shared" si="161"/>
        <v>113.64</v>
      </c>
      <c r="Q2097" s="11" t="s">
        <v>8311</v>
      </c>
      <c r="R2097" t="s">
        <v>8315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2095</v>
      </c>
      <c r="C2098" s="3" t="s">
        <v>6203</v>
      </c>
      <c r="D2098" s="5">
        <v>600</v>
      </c>
      <c r="E2098" s="7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60"/>
        <v>102</v>
      </c>
      <c r="P2098">
        <f t="shared" si="161"/>
        <v>43.57</v>
      </c>
      <c r="Q2098" s="11" t="s">
        <v>8311</v>
      </c>
      <c r="R2098" t="s">
        <v>8315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2096</v>
      </c>
      <c r="C2099" s="3" t="s">
        <v>6204</v>
      </c>
      <c r="D2099" s="5">
        <v>3000</v>
      </c>
      <c r="E2099" s="7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60"/>
        <v>100</v>
      </c>
      <c r="P2099">
        <f t="shared" si="161"/>
        <v>78.95</v>
      </c>
      <c r="Q2099" s="11" t="s">
        <v>8311</v>
      </c>
      <c r="R2099" t="s">
        <v>8315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2097</v>
      </c>
      <c r="C2100" s="3" t="s">
        <v>6205</v>
      </c>
      <c r="D2100" s="5">
        <v>6000</v>
      </c>
      <c r="E2100" s="7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60"/>
        <v>100</v>
      </c>
      <c r="P2100">
        <f t="shared" si="161"/>
        <v>188.13</v>
      </c>
      <c r="Q2100" s="11" t="s">
        <v>8311</v>
      </c>
      <c r="R2100" t="s">
        <v>8315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2098</v>
      </c>
      <c r="C2101" s="3" t="s">
        <v>6206</v>
      </c>
      <c r="D2101" s="5">
        <v>3000</v>
      </c>
      <c r="E2101" s="7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60"/>
        <v>132</v>
      </c>
      <c r="P2101">
        <f t="shared" si="161"/>
        <v>63.03</v>
      </c>
      <c r="Q2101" s="11" t="s">
        <v>8311</v>
      </c>
      <c r="R2101" t="s">
        <v>8315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2099</v>
      </c>
      <c r="C2102" s="3" t="s">
        <v>6207</v>
      </c>
      <c r="D2102" s="5">
        <v>600</v>
      </c>
      <c r="E2102" s="7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60"/>
        <v>137</v>
      </c>
      <c r="P2102">
        <f t="shared" si="161"/>
        <v>30.37</v>
      </c>
      <c r="Q2102" s="11" t="s">
        <v>8311</v>
      </c>
      <c r="R2102" t="s">
        <v>8315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2100</v>
      </c>
      <c r="C2103" s="3" t="s">
        <v>6208</v>
      </c>
      <c r="D2103" s="5">
        <v>2000</v>
      </c>
      <c r="E2103" s="7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60"/>
        <v>113</v>
      </c>
      <c r="P2103">
        <f t="shared" si="161"/>
        <v>51.48</v>
      </c>
      <c r="Q2103" s="11" t="s">
        <v>8311</v>
      </c>
      <c r="R2103" t="s">
        <v>8315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2101</v>
      </c>
      <c r="C2104" s="3" t="s">
        <v>6209</v>
      </c>
      <c r="D2104" s="5">
        <v>1000</v>
      </c>
      <c r="E2104" s="7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60"/>
        <v>136</v>
      </c>
      <c r="P2104">
        <f t="shared" si="161"/>
        <v>35.79</v>
      </c>
      <c r="Q2104" s="11" t="s">
        <v>8311</v>
      </c>
      <c r="R2104" t="s">
        <v>8315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2102</v>
      </c>
      <c r="C2105" s="3" t="s">
        <v>6210</v>
      </c>
      <c r="D2105" s="5">
        <v>7777</v>
      </c>
      <c r="E2105" s="7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60"/>
        <v>146</v>
      </c>
      <c r="P2105">
        <f t="shared" si="161"/>
        <v>98.82</v>
      </c>
      <c r="Q2105" s="11" t="s">
        <v>8311</v>
      </c>
      <c r="R2105" t="s">
        <v>8315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2103</v>
      </c>
      <c r="C2106" s="3" t="s">
        <v>6211</v>
      </c>
      <c r="D2106" s="5">
        <v>800</v>
      </c>
      <c r="E2106" s="7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60"/>
        <v>130</v>
      </c>
      <c r="P2106">
        <f t="shared" si="161"/>
        <v>28</v>
      </c>
      <c r="Q2106" s="11" t="s">
        <v>8311</v>
      </c>
      <c r="R2106" t="s">
        <v>8315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2104</v>
      </c>
      <c r="C2107" s="3" t="s">
        <v>6212</v>
      </c>
      <c r="D2107" s="5">
        <v>2000</v>
      </c>
      <c r="E2107" s="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60"/>
        <v>254</v>
      </c>
      <c r="P2107">
        <f t="shared" si="161"/>
        <v>51.31</v>
      </c>
      <c r="Q2107" s="11" t="s">
        <v>8311</v>
      </c>
      <c r="R2107" t="s">
        <v>8315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2105</v>
      </c>
      <c r="C2108" s="3" t="s">
        <v>6213</v>
      </c>
      <c r="D2108" s="5">
        <v>2200</v>
      </c>
      <c r="E2108" s="7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60"/>
        <v>107</v>
      </c>
      <c r="P2108">
        <f t="shared" si="161"/>
        <v>53.52</v>
      </c>
      <c r="Q2108" s="11" t="s">
        <v>8311</v>
      </c>
      <c r="R2108" t="s">
        <v>8315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2106</v>
      </c>
      <c r="C2109" s="3" t="s">
        <v>6214</v>
      </c>
      <c r="D2109" s="5">
        <v>2000</v>
      </c>
      <c r="E2109" s="7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60"/>
        <v>108</v>
      </c>
      <c r="P2109">
        <f t="shared" si="161"/>
        <v>37.15</v>
      </c>
      <c r="Q2109" s="11" t="s">
        <v>8311</v>
      </c>
      <c r="R2109" t="s">
        <v>8315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2107</v>
      </c>
      <c r="C2110" s="3" t="s">
        <v>6215</v>
      </c>
      <c r="D2110" s="5">
        <v>16000</v>
      </c>
      <c r="E2110" s="7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60"/>
        <v>107</v>
      </c>
      <c r="P2110">
        <f t="shared" si="161"/>
        <v>89.9</v>
      </c>
      <c r="Q2110" s="11" t="s">
        <v>8311</v>
      </c>
      <c r="R2110" t="s">
        <v>8315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2108</v>
      </c>
      <c r="C2111" s="3" t="s">
        <v>6216</v>
      </c>
      <c r="D2111" s="5">
        <v>4000</v>
      </c>
      <c r="E2111" s="7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60"/>
        <v>107</v>
      </c>
      <c r="P2111">
        <f t="shared" si="161"/>
        <v>106.53</v>
      </c>
      <c r="Q2111" s="11" t="s">
        <v>8311</v>
      </c>
      <c r="R2111" t="s">
        <v>8315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2109</v>
      </c>
      <c r="C2112" s="3" t="s">
        <v>6217</v>
      </c>
      <c r="D2112" s="5">
        <v>2000</v>
      </c>
      <c r="E2112" s="7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60"/>
        <v>100</v>
      </c>
      <c r="P2112">
        <f t="shared" si="161"/>
        <v>52.82</v>
      </c>
      <c r="Q2112" s="11" t="s">
        <v>8311</v>
      </c>
      <c r="R2112" t="s">
        <v>8315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2110</v>
      </c>
      <c r="C2113" s="3" t="s">
        <v>6218</v>
      </c>
      <c r="D2113" s="5">
        <v>2000</v>
      </c>
      <c r="E2113" s="7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60"/>
        <v>107</v>
      </c>
      <c r="P2113">
        <f t="shared" si="161"/>
        <v>54.62</v>
      </c>
      <c r="Q2113" s="11" t="s">
        <v>8311</v>
      </c>
      <c r="R2113" t="s">
        <v>8315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2111</v>
      </c>
      <c r="C2114" s="3" t="s">
        <v>6219</v>
      </c>
      <c r="D2114" s="5">
        <v>300</v>
      </c>
      <c r="E2114" s="7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8311</v>
      </c>
      <c r="R2114" t="s">
        <v>8315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9" t="s">
        <v>2112</v>
      </c>
      <c r="C2115" s="3" t="s">
        <v>6220</v>
      </c>
      <c r="D2115" s="5">
        <v>7000</v>
      </c>
      <c r="E2115" s="7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si="165"/>
        <v>105</v>
      </c>
      <c r="P2115">
        <f t="shared" si="166"/>
        <v>68.599999999999994</v>
      </c>
      <c r="Q2115" s="11" t="s">
        <v>8311</v>
      </c>
      <c r="R2115" t="s">
        <v>8315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9" t="s">
        <v>2113</v>
      </c>
      <c r="C2116" s="3" t="s">
        <v>6221</v>
      </c>
      <c r="D2116" s="5">
        <v>5000</v>
      </c>
      <c r="E2116" s="7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65"/>
        <v>105</v>
      </c>
      <c r="P2116">
        <f t="shared" si="166"/>
        <v>35.61</v>
      </c>
      <c r="Q2116" s="11" t="s">
        <v>8311</v>
      </c>
      <c r="R2116" t="s">
        <v>8315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2114</v>
      </c>
      <c r="C2117" s="3" t="s">
        <v>6222</v>
      </c>
      <c r="D2117" s="5">
        <v>1500</v>
      </c>
      <c r="E2117" s="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65"/>
        <v>226</v>
      </c>
      <c r="P2117">
        <f t="shared" si="166"/>
        <v>94.03</v>
      </c>
      <c r="Q2117" s="11" t="s">
        <v>8311</v>
      </c>
      <c r="R2117" t="s">
        <v>8315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2115</v>
      </c>
      <c r="C2118" s="3" t="s">
        <v>6223</v>
      </c>
      <c r="D2118" s="5">
        <v>48000</v>
      </c>
      <c r="E2118" s="7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65"/>
        <v>101</v>
      </c>
      <c r="P2118">
        <f t="shared" si="166"/>
        <v>526.46</v>
      </c>
      <c r="Q2118" s="11" t="s">
        <v>8311</v>
      </c>
      <c r="R2118" t="s">
        <v>8315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2116</v>
      </c>
      <c r="C2119" s="3" t="s">
        <v>6224</v>
      </c>
      <c r="D2119" s="5">
        <v>1200</v>
      </c>
      <c r="E2119" s="7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65"/>
        <v>148</v>
      </c>
      <c r="P2119">
        <f t="shared" si="166"/>
        <v>50.66</v>
      </c>
      <c r="Q2119" s="11" t="s">
        <v>8311</v>
      </c>
      <c r="R2119" t="s">
        <v>8315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2117</v>
      </c>
      <c r="C2120" s="3" t="s">
        <v>6225</v>
      </c>
      <c r="D2120" s="5">
        <v>1000</v>
      </c>
      <c r="E2120" s="7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65"/>
        <v>135</v>
      </c>
      <c r="P2120">
        <f t="shared" si="166"/>
        <v>79.180000000000007</v>
      </c>
      <c r="Q2120" s="11" t="s">
        <v>8311</v>
      </c>
      <c r="R2120" t="s">
        <v>8315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2118</v>
      </c>
      <c r="C2121" s="3" t="s">
        <v>6226</v>
      </c>
      <c r="D2121" s="5">
        <v>2000</v>
      </c>
      <c r="E2121" s="7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65"/>
        <v>101</v>
      </c>
      <c r="P2121">
        <f t="shared" si="166"/>
        <v>91.59</v>
      </c>
      <c r="Q2121" s="11" t="s">
        <v>8311</v>
      </c>
      <c r="R2121" t="s">
        <v>8315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2119</v>
      </c>
      <c r="C2122" s="3" t="s">
        <v>6227</v>
      </c>
      <c r="D2122" s="5">
        <v>8000</v>
      </c>
      <c r="E2122" s="7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65"/>
        <v>101</v>
      </c>
      <c r="P2122">
        <f t="shared" si="166"/>
        <v>116.96</v>
      </c>
      <c r="Q2122" s="11" t="s">
        <v>8311</v>
      </c>
      <c r="R2122" t="s">
        <v>8315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2120</v>
      </c>
      <c r="C2123" s="3" t="s">
        <v>6228</v>
      </c>
      <c r="D2123" s="5">
        <v>50000</v>
      </c>
      <c r="E2123" s="7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65"/>
        <v>1</v>
      </c>
      <c r="P2123">
        <f t="shared" si="166"/>
        <v>28.4</v>
      </c>
      <c r="Q2123" s="11" t="s">
        <v>8319</v>
      </c>
      <c r="R2123" t="s">
        <v>8320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2121</v>
      </c>
      <c r="C2124" s="3" t="s">
        <v>6229</v>
      </c>
      <c r="D2124" s="5">
        <v>80000</v>
      </c>
      <c r="E2124" s="7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65"/>
        <v>0</v>
      </c>
      <c r="P2124">
        <f t="shared" si="166"/>
        <v>103.33</v>
      </c>
      <c r="Q2124" s="11" t="s">
        <v>8319</v>
      </c>
      <c r="R2124" t="s">
        <v>8320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2122</v>
      </c>
      <c r="C2125" s="3" t="s">
        <v>6230</v>
      </c>
      <c r="D2125" s="5">
        <v>500</v>
      </c>
      <c r="E2125" s="7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65"/>
        <v>10</v>
      </c>
      <c r="P2125">
        <f t="shared" si="166"/>
        <v>10</v>
      </c>
      <c r="Q2125" s="11" t="s">
        <v>8319</v>
      </c>
      <c r="R2125" t="s">
        <v>8320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2123</v>
      </c>
      <c r="C2126" s="3" t="s">
        <v>6231</v>
      </c>
      <c r="D2126" s="5">
        <v>1100</v>
      </c>
      <c r="E2126" s="7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65"/>
        <v>10</v>
      </c>
      <c r="P2126">
        <f t="shared" si="166"/>
        <v>23</v>
      </c>
      <c r="Q2126" s="11" t="s">
        <v>8319</v>
      </c>
      <c r="R2126" t="s">
        <v>8320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2124</v>
      </c>
      <c r="C2127" s="3" t="s">
        <v>6232</v>
      </c>
      <c r="D2127" s="5">
        <v>60000</v>
      </c>
      <c r="E2127" s="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65"/>
        <v>1</v>
      </c>
      <c r="P2127">
        <f t="shared" si="166"/>
        <v>31.56</v>
      </c>
      <c r="Q2127" s="11" t="s">
        <v>8319</v>
      </c>
      <c r="R2127" t="s">
        <v>8320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2125</v>
      </c>
      <c r="C2128" s="3" t="s">
        <v>6233</v>
      </c>
      <c r="D2128" s="5">
        <v>20000</v>
      </c>
      <c r="E2128" s="7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65"/>
        <v>0</v>
      </c>
      <c r="P2128">
        <f t="shared" si="166"/>
        <v>5</v>
      </c>
      <c r="Q2128" s="11" t="s">
        <v>8319</v>
      </c>
      <c r="R2128" t="s">
        <v>8320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2126</v>
      </c>
      <c r="C2129" s="3" t="s">
        <v>6234</v>
      </c>
      <c r="D2129" s="5">
        <v>28000</v>
      </c>
      <c r="E2129" s="7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65"/>
        <v>29</v>
      </c>
      <c r="P2129">
        <f t="shared" si="166"/>
        <v>34.22</v>
      </c>
      <c r="Q2129" s="11" t="s">
        <v>8319</v>
      </c>
      <c r="R2129" t="s">
        <v>8320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2127</v>
      </c>
      <c r="C2130" s="3" t="s">
        <v>6235</v>
      </c>
      <c r="D2130" s="5">
        <v>15000</v>
      </c>
      <c r="E2130" s="7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65"/>
        <v>0</v>
      </c>
      <c r="P2130">
        <f t="shared" si="166"/>
        <v>25</v>
      </c>
      <c r="Q2130" s="11" t="s">
        <v>8319</v>
      </c>
      <c r="R2130" t="s">
        <v>8320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2128</v>
      </c>
      <c r="C2131" s="3" t="s">
        <v>6236</v>
      </c>
      <c r="D2131" s="5">
        <v>2000</v>
      </c>
      <c r="E2131" s="7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65"/>
        <v>12</v>
      </c>
      <c r="P2131">
        <f t="shared" si="166"/>
        <v>19.670000000000002</v>
      </c>
      <c r="Q2131" s="11" t="s">
        <v>8319</v>
      </c>
      <c r="R2131" t="s">
        <v>8320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2129</v>
      </c>
      <c r="C2132" s="3" t="s">
        <v>6237</v>
      </c>
      <c r="D2132" s="5">
        <v>42000</v>
      </c>
      <c r="E2132" s="7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65"/>
        <v>0</v>
      </c>
      <c r="P2132">
        <f t="shared" si="166"/>
        <v>21.25</v>
      </c>
      <c r="Q2132" s="11" t="s">
        <v>8319</v>
      </c>
      <c r="R2132" t="s">
        <v>8320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2130</v>
      </c>
      <c r="C2133" s="3" t="s">
        <v>6238</v>
      </c>
      <c r="D2133" s="5">
        <v>500</v>
      </c>
      <c r="E2133" s="7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65"/>
        <v>5</v>
      </c>
      <c r="P2133">
        <f t="shared" si="166"/>
        <v>8.33</v>
      </c>
      <c r="Q2133" s="11" t="s">
        <v>8319</v>
      </c>
      <c r="R2133" t="s">
        <v>8320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2131</v>
      </c>
      <c r="C2134" s="3" t="s">
        <v>6239</v>
      </c>
      <c r="D2134" s="5">
        <v>100000</v>
      </c>
      <c r="E2134" s="7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65"/>
        <v>2</v>
      </c>
      <c r="P2134">
        <f t="shared" si="166"/>
        <v>21.34</v>
      </c>
      <c r="Q2134" s="11" t="s">
        <v>8319</v>
      </c>
      <c r="R2134" t="s">
        <v>8320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2132</v>
      </c>
      <c r="C2135" s="3" t="s">
        <v>6240</v>
      </c>
      <c r="D2135" s="5">
        <v>1000</v>
      </c>
      <c r="E2135" s="7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65"/>
        <v>2</v>
      </c>
      <c r="P2135">
        <f t="shared" si="166"/>
        <v>5.33</v>
      </c>
      <c r="Q2135" s="11" t="s">
        <v>8319</v>
      </c>
      <c r="R2135" t="s">
        <v>8320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2133</v>
      </c>
      <c r="C2136" s="3" t="s">
        <v>6241</v>
      </c>
      <c r="D2136" s="5">
        <v>6000</v>
      </c>
      <c r="E2136" s="7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65"/>
        <v>2</v>
      </c>
      <c r="P2136">
        <f t="shared" si="166"/>
        <v>34.67</v>
      </c>
      <c r="Q2136" s="11" t="s">
        <v>8319</v>
      </c>
      <c r="R2136" t="s">
        <v>8320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2134</v>
      </c>
      <c r="C2137" s="3" t="s">
        <v>6242</v>
      </c>
      <c r="D2137" s="5">
        <v>5000</v>
      </c>
      <c r="E2137" s="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65"/>
        <v>10</v>
      </c>
      <c r="P2137">
        <f t="shared" si="166"/>
        <v>21.73</v>
      </c>
      <c r="Q2137" s="11" t="s">
        <v>8319</v>
      </c>
      <c r="R2137" t="s">
        <v>8320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2135</v>
      </c>
      <c r="C2138" s="3" t="s">
        <v>6243</v>
      </c>
      <c r="D2138" s="5">
        <v>80000</v>
      </c>
      <c r="E2138" s="7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65"/>
        <v>0</v>
      </c>
      <c r="P2138">
        <f t="shared" si="166"/>
        <v>11.92</v>
      </c>
      <c r="Q2138" s="11" t="s">
        <v>8319</v>
      </c>
      <c r="R2138" t="s">
        <v>8320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2136</v>
      </c>
      <c r="C2139" s="3" t="s">
        <v>6244</v>
      </c>
      <c r="D2139" s="5">
        <v>50000</v>
      </c>
      <c r="E2139" s="7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65"/>
        <v>28</v>
      </c>
      <c r="P2139">
        <f t="shared" si="166"/>
        <v>26.6</v>
      </c>
      <c r="Q2139" s="11" t="s">
        <v>8319</v>
      </c>
      <c r="R2139" t="s">
        <v>8320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2137</v>
      </c>
      <c r="C2140" s="3" t="s">
        <v>6245</v>
      </c>
      <c r="D2140" s="5">
        <v>1000</v>
      </c>
      <c r="E2140" s="7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65"/>
        <v>13</v>
      </c>
      <c r="P2140">
        <f t="shared" si="166"/>
        <v>10.67</v>
      </c>
      <c r="Q2140" s="11" t="s">
        <v>8319</v>
      </c>
      <c r="R2140" t="s">
        <v>8320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2138</v>
      </c>
      <c r="C2141" s="3" t="s">
        <v>6246</v>
      </c>
      <c r="D2141" s="5">
        <v>30000</v>
      </c>
      <c r="E2141" s="7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65"/>
        <v>5</v>
      </c>
      <c r="P2141">
        <f t="shared" si="166"/>
        <v>29.04</v>
      </c>
      <c r="Q2141" s="11" t="s">
        <v>8319</v>
      </c>
      <c r="R2141" t="s">
        <v>8320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2139</v>
      </c>
      <c r="C2142" s="3" t="s">
        <v>6247</v>
      </c>
      <c r="D2142" s="5">
        <v>500000</v>
      </c>
      <c r="E2142" s="7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65"/>
        <v>0</v>
      </c>
      <c r="P2142">
        <f t="shared" si="166"/>
        <v>50.91</v>
      </c>
      <c r="Q2142" s="11" t="s">
        <v>8319</v>
      </c>
      <c r="R2142" t="s">
        <v>8320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2140</v>
      </c>
      <c r="C2143" s="3" t="s">
        <v>6248</v>
      </c>
      <c r="D2143" s="5">
        <v>15000</v>
      </c>
      <c r="E2143" s="7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65"/>
        <v>0</v>
      </c>
      <c r="P2143">
        <f t="shared" si="166"/>
        <v>0</v>
      </c>
      <c r="Q2143" s="11" t="s">
        <v>8319</v>
      </c>
      <c r="R2143" t="s">
        <v>8320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2141</v>
      </c>
      <c r="C2144" s="3" t="s">
        <v>6249</v>
      </c>
      <c r="D2144" s="5">
        <v>10500</v>
      </c>
      <c r="E2144" s="7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65"/>
        <v>6</v>
      </c>
      <c r="P2144">
        <f t="shared" si="166"/>
        <v>50.08</v>
      </c>
      <c r="Q2144" s="11" t="s">
        <v>8319</v>
      </c>
      <c r="R2144" t="s">
        <v>8320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2142</v>
      </c>
      <c r="C2145" s="3" t="s">
        <v>6250</v>
      </c>
      <c r="D2145" s="5">
        <v>2000</v>
      </c>
      <c r="E2145" s="7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65"/>
        <v>11</v>
      </c>
      <c r="P2145">
        <f t="shared" si="166"/>
        <v>45</v>
      </c>
      <c r="Q2145" s="11" t="s">
        <v>8319</v>
      </c>
      <c r="R2145" t="s">
        <v>8320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2143</v>
      </c>
      <c r="C2146" s="3" t="s">
        <v>6251</v>
      </c>
      <c r="D2146" s="5">
        <v>35500</v>
      </c>
      <c r="E2146" s="7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65"/>
        <v>2</v>
      </c>
      <c r="P2146">
        <f t="shared" si="166"/>
        <v>25.29</v>
      </c>
      <c r="Q2146" s="11" t="s">
        <v>8319</v>
      </c>
      <c r="R2146" t="s">
        <v>8320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2144</v>
      </c>
      <c r="C2147" s="3" t="s">
        <v>6252</v>
      </c>
      <c r="D2147" s="5">
        <v>15000</v>
      </c>
      <c r="E2147" s="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65"/>
        <v>30</v>
      </c>
      <c r="P2147">
        <f t="shared" si="166"/>
        <v>51.29</v>
      </c>
      <c r="Q2147" s="11" t="s">
        <v>8319</v>
      </c>
      <c r="R2147" t="s">
        <v>8320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2145</v>
      </c>
      <c r="C2148" s="3" t="s">
        <v>6253</v>
      </c>
      <c r="D2148" s="5">
        <v>5000</v>
      </c>
      <c r="E2148" s="7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1</v>
      </c>
      <c r="Q2148" s="11" t="s">
        <v>8319</v>
      </c>
      <c r="R2148" t="s">
        <v>8320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2146</v>
      </c>
      <c r="C2149" s="3" t="s">
        <v>6254</v>
      </c>
      <c r="D2149" s="5">
        <v>390000</v>
      </c>
      <c r="E2149" s="7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65"/>
        <v>1</v>
      </c>
      <c r="P2149">
        <f t="shared" si="166"/>
        <v>49.38</v>
      </c>
      <c r="Q2149" s="11" t="s">
        <v>8319</v>
      </c>
      <c r="R2149" t="s">
        <v>8320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2147</v>
      </c>
      <c r="C2150" s="3" t="s">
        <v>6255</v>
      </c>
      <c r="D2150" s="5">
        <v>100</v>
      </c>
      <c r="E2150" s="7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65"/>
        <v>2</v>
      </c>
      <c r="P2150">
        <f t="shared" si="166"/>
        <v>1</v>
      </c>
      <c r="Q2150" s="11" t="s">
        <v>8319</v>
      </c>
      <c r="R2150" t="s">
        <v>8320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2148</v>
      </c>
      <c r="C2151" s="3" t="s">
        <v>6256</v>
      </c>
      <c r="D2151" s="5">
        <v>2000</v>
      </c>
      <c r="E2151" s="7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65"/>
        <v>0</v>
      </c>
      <c r="P2151">
        <f t="shared" si="166"/>
        <v>0</v>
      </c>
      <c r="Q2151" s="11" t="s">
        <v>8319</v>
      </c>
      <c r="R2151" t="s">
        <v>8320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2149</v>
      </c>
      <c r="C2152" s="3" t="s">
        <v>6257</v>
      </c>
      <c r="D2152" s="5">
        <v>50000</v>
      </c>
      <c r="E2152" s="7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65"/>
        <v>1</v>
      </c>
      <c r="P2152">
        <f t="shared" si="166"/>
        <v>101.25</v>
      </c>
      <c r="Q2152" s="11" t="s">
        <v>8319</v>
      </c>
      <c r="R2152" t="s">
        <v>8320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2150</v>
      </c>
      <c r="C2153" s="3" t="s">
        <v>6258</v>
      </c>
      <c r="D2153" s="5">
        <v>45000</v>
      </c>
      <c r="E2153" s="7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65"/>
        <v>0</v>
      </c>
      <c r="P2153">
        <f t="shared" si="166"/>
        <v>19.670000000000002</v>
      </c>
      <c r="Q2153" s="11" t="s">
        <v>8319</v>
      </c>
      <c r="R2153" t="s">
        <v>8320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2151</v>
      </c>
      <c r="C2154" s="3" t="s">
        <v>6259</v>
      </c>
      <c r="D2154" s="5">
        <v>30000</v>
      </c>
      <c r="E2154" s="7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65"/>
        <v>0</v>
      </c>
      <c r="P2154">
        <f t="shared" si="166"/>
        <v>12.5</v>
      </c>
      <c r="Q2154" s="11" t="s">
        <v>8319</v>
      </c>
      <c r="R2154" t="s">
        <v>8320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2152</v>
      </c>
      <c r="C2155" s="3" t="s">
        <v>6260</v>
      </c>
      <c r="D2155" s="5">
        <v>372625</v>
      </c>
      <c r="E2155" s="7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65"/>
        <v>0</v>
      </c>
      <c r="P2155">
        <f t="shared" si="166"/>
        <v>8.5</v>
      </c>
      <c r="Q2155" s="11" t="s">
        <v>8319</v>
      </c>
      <c r="R2155" t="s">
        <v>8320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2153</v>
      </c>
      <c r="C2156" s="3" t="s">
        <v>6261</v>
      </c>
      <c r="D2156" s="5">
        <v>250</v>
      </c>
      <c r="E2156" s="7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1</v>
      </c>
      <c r="P2156">
        <f t="shared" si="166"/>
        <v>1</v>
      </c>
      <c r="Q2156" s="11" t="s">
        <v>8319</v>
      </c>
      <c r="R2156" t="s">
        <v>8320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2154</v>
      </c>
      <c r="C2157" s="3" t="s">
        <v>6262</v>
      </c>
      <c r="D2157" s="5">
        <v>5000</v>
      </c>
      <c r="E2157" s="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65"/>
        <v>2</v>
      </c>
      <c r="P2157">
        <f t="shared" si="166"/>
        <v>23</v>
      </c>
      <c r="Q2157" s="11" t="s">
        <v>8319</v>
      </c>
      <c r="R2157" t="s">
        <v>8320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2155</v>
      </c>
      <c r="C2158" s="3" t="s">
        <v>6263</v>
      </c>
      <c r="D2158" s="5">
        <v>56000</v>
      </c>
      <c r="E2158" s="7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65"/>
        <v>3</v>
      </c>
      <c r="P2158">
        <f t="shared" si="166"/>
        <v>17.989999999999998</v>
      </c>
      <c r="Q2158" s="11" t="s">
        <v>8319</v>
      </c>
      <c r="R2158" t="s">
        <v>8320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2156</v>
      </c>
      <c r="C2159" s="3" t="s">
        <v>6264</v>
      </c>
      <c r="D2159" s="5">
        <v>75000</v>
      </c>
      <c r="E2159" s="7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65"/>
        <v>28</v>
      </c>
      <c r="P2159">
        <f t="shared" si="166"/>
        <v>370.95</v>
      </c>
      <c r="Q2159" s="11" t="s">
        <v>8319</v>
      </c>
      <c r="R2159" t="s">
        <v>8320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2157</v>
      </c>
      <c r="C2160" s="3" t="s">
        <v>6265</v>
      </c>
      <c r="D2160" s="5">
        <v>300000</v>
      </c>
      <c r="E2160" s="7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65"/>
        <v>7</v>
      </c>
      <c r="P2160">
        <f t="shared" si="166"/>
        <v>63.57</v>
      </c>
      <c r="Q2160" s="11" t="s">
        <v>8319</v>
      </c>
      <c r="R2160" t="s">
        <v>8320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2158</v>
      </c>
      <c r="C2161" s="3" t="s">
        <v>6266</v>
      </c>
      <c r="D2161" s="5">
        <v>3600</v>
      </c>
      <c r="E2161" s="7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65"/>
        <v>1</v>
      </c>
      <c r="P2161">
        <f t="shared" si="166"/>
        <v>13</v>
      </c>
      <c r="Q2161" s="11" t="s">
        <v>8319</v>
      </c>
      <c r="R2161" t="s">
        <v>8320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2159</v>
      </c>
      <c r="C2162" s="3" t="s">
        <v>6267</v>
      </c>
      <c r="D2162" s="5">
        <v>10000</v>
      </c>
      <c r="E2162" s="7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65"/>
        <v>1</v>
      </c>
      <c r="P2162">
        <f t="shared" si="166"/>
        <v>5.31</v>
      </c>
      <c r="Q2162" s="11" t="s">
        <v>8319</v>
      </c>
      <c r="R2162" t="s">
        <v>8320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2160</v>
      </c>
      <c r="C2163" s="3" t="s">
        <v>6268</v>
      </c>
      <c r="D2163" s="5">
        <v>400</v>
      </c>
      <c r="E2163" s="7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65"/>
        <v>116</v>
      </c>
      <c r="P2163">
        <f t="shared" si="166"/>
        <v>35.619999999999997</v>
      </c>
      <c r="Q2163" s="11" t="s">
        <v>8311</v>
      </c>
      <c r="R2163" t="s">
        <v>8312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2161</v>
      </c>
      <c r="C2164" s="3" t="s">
        <v>6269</v>
      </c>
      <c r="D2164" s="5">
        <v>4500</v>
      </c>
      <c r="E2164" s="7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65"/>
        <v>112</v>
      </c>
      <c r="P2164">
        <f t="shared" si="166"/>
        <v>87.1</v>
      </c>
      <c r="Q2164" s="11" t="s">
        <v>8311</v>
      </c>
      <c r="R2164" t="s">
        <v>8312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2162</v>
      </c>
      <c r="C2165" s="3" t="s">
        <v>6270</v>
      </c>
      <c r="D2165" s="5">
        <v>2500</v>
      </c>
      <c r="E2165" s="7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65"/>
        <v>132</v>
      </c>
      <c r="P2165">
        <f t="shared" si="166"/>
        <v>75.11</v>
      </c>
      <c r="Q2165" s="11" t="s">
        <v>8311</v>
      </c>
      <c r="R2165" t="s">
        <v>8312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2163</v>
      </c>
      <c r="C2166" s="3" t="s">
        <v>6271</v>
      </c>
      <c r="D2166" s="5">
        <v>5500</v>
      </c>
      <c r="E2166" s="7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65"/>
        <v>103</v>
      </c>
      <c r="P2166">
        <f t="shared" si="166"/>
        <v>68.010000000000005</v>
      </c>
      <c r="Q2166" s="11" t="s">
        <v>8311</v>
      </c>
      <c r="R2166" t="s">
        <v>8312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2164</v>
      </c>
      <c r="C2167" s="3" t="s">
        <v>6272</v>
      </c>
      <c r="D2167" s="5">
        <v>2500</v>
      </c>
      <c r="E2167" s="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65"/>
        <v>139</v>
      </c>
      <c r="P2167">
        <f t="shared" si="166"/>
        <v>29.62</v>
      </c>
      <c r="Q2167" s="11" t="s">
        <v>8311</v>
      </c>
      <c r="R2167" t="s">
        <v>8312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2165</v>
      </c>
      <c r="C2168" s="3" t="s">
        <v>6273</v>
      </c>
      <c r="D2168" s="5">
        <v>2000</v>
      </c>
      <c r="E2168" s="7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65"/>
        <v>147</v>
      </c>
      <c r="P2168">
        <f t="shared" si="166"/>
        <v>91.63</v>
      </c>
      <c r="Q2168" s="11" t="s">
        <v>8311</v>
      </c>
      <c r="R2168" t="s">
        <v>8312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2166</v>
      </c>
      <c r="C2169" s="3" t="s">
        <v>6274</v>
      </c>
      <c r="D2169" s="5">
        <v>150</v>
      </c>
      <c r="E2169" s="7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65"/>
        <v>120</v>
      </c>
      <c r="P2169">
        <f t="shared" si="166"/>
        <v>22.5</v>
      </c>
      <c r="Q2169" s="11" t="s">
        <v>8311</v>
      </c>
      <c r="R2169" t="s">
        <v>8312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2167</v>
      </c>
      <c r="C2170" s="3" t="s">
        <v>6275</v>
      </c>
      <c r="D2170" s="5">
        <v>18000</v>
      </c>
      <c r="E2170" s="7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65"/>
        <v>122</v>
      </c>
      <c r="P2170">
        <f t="shared" si="166"/>
        <v>64.37</v>
      </c>
      <c r="Q2170" s="11" t="s">
        <v>8311</v>
      </c>
      <c r="R2170" t="s">
        <v>8312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2168</v>
      </c>
      <c r="C2171" s="3" t="s">
        <v>6276</v>
      </c>
      <c r="D2171" s="5">
        <v>153</v>
      </c>
      <c r="E2171" s="7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65"/>
        <v>100</v>
      </c>
      <c r="P2171">
        <f t="shared" si="166"/>
        <v>21.86</v>
      </c>
      <c r="Q2171" s="11" t="s">
        <v>8311</v>
      </c>
      <c r="R2171" t="s">
        <v>8312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2169</v>
      </c>
      <c r="C2172" s="3" t="s">
        <v>6277</v>
      </c>
      <c r="D2172" s="5">
        <v>350</v>
      </c>
      <c r="E2172" s="7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65"/>
        <v>181</v>
      </c>
      <c r="P2172">
        <f t="shared" si="166"/>
        <v>33.32</v>
      </c>
      <c r="Q2172" s="11" t="s">
        <v>8311</v>
      </c>
      <c r="R2172" t="s">
        <v>8312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2170</v>
      </c>
      <c r="C2173" s="3" t="s">
        <v>6278</v>
      </c>
      <c r="D2173" s="5">
        <v>4000</v>
      </c>
      <c r="E2173" s="7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65"/>
        <v>106</v>
      </c>
      <c r="P2173">
        <f t="shared" si="166"/>
        <v>90.28</v>
      </c>
      <c r="Q2173" s="11" t="s">
        <v>8311</v>
      </c>
      <c r="R2173" t="s">
        <v>8312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2171</v>
      </c>
      <c r="C2174" s="3" t="s">
        <v>6279</v>
      </c>
      <c r="D2174" s="5">
        <v>1000</v>
      </c>
      <c r="E2174" s="7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65"/>
        <v>100</v>
      </c>
      <c r="P2174">
        <f t="shared" si="166"/>
        <v>76.92</v>
      </c>
      <c r="Q2174" s="11" t="s">
        <v>8311</v>
      </c>
      <c r="R2174" t="s">
        <v>8312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2172</v>
      </c>
      <c r="C2175" s="3" t="s">
        <v>6280</v>
      </c>
      <c r="D2175" s="5">
        <v>4200</v>
      </c>
      <c r="E2175" s="7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65"/>
        <v>127</v>
      </c>
      <c r="P2175">
        <f t="shared" si="166"/>
        <v>59.23</v>
      </c>
      <c r="Q2175" s="11" t="s">
        <v>8311</v>
      </c>
      <c r="R2175" t="s">
        <v>8312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2173</v>
      </c>
      <c r="C2176" s="3" t="s">
        <v>6281</v>
      </c>
      <c r="D2176" s="5">
        <v>4000</v>
      </c>
      <c r="E2176" s="7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65"/>
        <v>103</v>
      </c>
      <c r="P2176">
        <f t="shared" si="166"/>
        <v>65.38</v>
      </c>
      <c r="Q2176" s="11" t="s">
        <v>8311</v>
      </c>
      <c r="R2176" t="s">
        <v>8312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2174</v>
      </c>
      <c r="C2177" s="3" t="s">
        <v>6282</v>
      </c>
      <c r="D2177" s="5">
        <v>700</v>
      </c>
      <c r="E2177" s="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65"/>
        <v>250</v>
      </c>
      <c r="P2177">
        <f t="shared" si="166"/>
        <v>67.31</v>
      </c>
      <c r="Q2177" s="11" t="s">
        <v>8311</v>
      </c>
      <c r="R2177" t="s">
        <v>8312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2175</v>
      </c>
      <c r="C2178" s="3" t="s">
        <v>6283</v>
      </c>
      <c r="D2178" s="5">
        <v>5000</v>
      </c>
      <c r="E2178" s="7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8311</v>
      </c>
      <c r="R2178" t="s">
        <v>8312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9" t="s">
        <v>2176</v>
      </c>
      <c r="C2179" s="3" t="s">
        <v>6284</v>
      </c>
      <c r="D2179" s="5">
        <v>2500</v>
      </c>
      <c r="E2179" s="7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si="170"/>
        <v>100</v>
      </c>
      <c r="P2179">
        <f t="shared" si="171"/>
        <v>65.87</v>
      </c>
      <c r="Q2179" s="11" t="s">
        <v>8311</v>
      </c>
      <c r="R2179" t="s">
        <v>8312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9" t="s">
        <v>2177</v>
      </c>
      <c r="C2180" s="3" t="s">
        <v>6285</v>
      </c>
      <c r="D2180" s="5">
        <v>25000</v>
      </c>
      <c r="E2180" s="7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170"/>
        <v>139</v>
      </c>
      <c r="P2180">
        <f t="shared" si="171"/>
        <v>40.35</v>
      </c>
      <c r="Q2180" s="11" t="s">
        <v>8311</v>
      </c>
      <c r="R2180" t="s">
        <v>8312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2178</v>
      </c>
      <c r="C2181" s="3" t="s">
        <v>6286</v>
      </c>
      <c r="D2181" s="5">
        <v>1000</v>
      </c>
      <c r="E2181" s="7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170"/>
        <v>161</v>
      </c>
      <c r="P2181">
        <f t="shared" si="171"/>
        <v>76.86</v>
      </c>
      <c r="Q2181" s="11" t="s">
        <v>8311</v>
      </c>
      <c r="R2181" t="s">
        <v>8312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2179</v>
      </c>
      <c r="C2182" s="3" t="s">
        <v>6287</v>
      </c>
      <c r="D2182" s="5">
        <v>5000</v>
      </c>
      <c r="E2182" s="7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170"/>
        <v>107</v>
      </c>
      <c r="P2182">
        <f t="shared" si="171"/>
        <v>68.709999999999994</v>
      </c>
      <c r="Q2182" s="11" t="s">
        <v>8311</v>
      </c>
      <c r="R2182" t="s">
        <v>8312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2180</v>
      </c>
      <c r="C2183" s="3" t="s">
        <v>6288</v>
      </c>
      <c r="D2183" s="5">
        <v>2000</v>
      </c>
      <c r="E2183" s="7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170"/>
        <v>153</v>
      </c>
      <c r="P2183">
        <f t="shared" si="171"/>
        <v>57.77</v>
      </c>
      <c r="Q2183" s="11" t="s">
        <v>8319</v>
      </c>
      <c r="R2183" t="s">
        <v>8337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2181</v>
      </c>
      <c r="C2184" s="3" t="s">
        <v>6289</v>
      </c>
      <c r="D2184" s="5">
        <v>3000</v>
      </c>
      <c r="E2184" s="7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170"/>
        <v>524</v>
      </c>
      <c r="P2184">
        <f t="shared" si="171"/>
        <v>44.17</v>
      </c>
      <c r="Q2184" s="11" t="s">
        <v>8319</v>
      </c>
      <c r="R2184" t="s">
        <v>8337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2182</v>
      </c>
      <c r="C2185" s="3" t="s">
        <v>6290</v>
      </c>
      <c r="D2185" s="5">
        <v>1800</v>
      </c>
      <c r="E2185" s="7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170"/>
        <v>489</v>
      </c>
      <c r="P2185">
        <f t="shared" si="171"/>
        <v>31.57</v>
      </c>
      <c r="Q2185" s="11" t="s">
        <v>8319</v>
      </c>
      <c r="R2185" t="s">
        <v>8337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2183</v>
      </c>
      <c r="C2186" s="3" t="s">
        <v>6291</v>
      </c>
      <c r="D2186" s="5">
        <v>10000</v>
      </c>
      <c r="E2186" s="7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170"/>
        <v>285</v>
      </c>
      <c r="P2186">
        <f t="shared" si="171"/>
        <v>107.05</v>
      </c>
      <c r="Q2186" s="11" t="s">
        <v>8319</v>
      </c>
      <c r="R2186" t="s">
        <v>8337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2184</v>
      </c>
      <c r="C2187" s="3" t="s">
        <v>6292</v>
      </c>
      <c r="D2187" s="5">
        <v>5000</v>
      </c>
      <c r="E2187" s="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170"/>
        <v>1857</v>
      </c>
      <c r="P2187">
        <f t="shared" si="171"/>
        <v>149.03</v>
      </c>
      <c r="Q2187" s="11" t="s">
        <v>8319</v>
      </c>
      <c r="R2187" t="s">
        <v>8337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2185</v>
      </c>
      <c r="C2188" s="3" t="s">
        <v>6293</v>
      </c>
      <c r="D2188" s="5">
        <v>20000</v>
      </c>
      <c r="E2188" s="7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170"/>
        <v>110</v>
      </c>
      <c r="P2188">
        <f t="shared" si="171"/>
        <v>55.96</v>
      </c>
      <c r="Q2188" s="11" t="s">
        <v>8319</v>
      </c>
      <c r="R2188" t="s">
        <v>8337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2186</v>
      </c>
      <c r="C2189" s="3" t="s">
        <v>6294</v>
      </c>
      <c r="D2189" s="5">
        <v>20000</v>
      </c>
      <c r="E2189" s="7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170"/>
        <v>1015</v>
      </c>
      <c r="P2189">
        <f t="shared" si="171"/>
        <v>56.97</v>
      </c>
      <c r="Q2189" s="11" t="s">
        <v>8319</v>
      </c>
      <c r="R2189" t="s">
        <v>8337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2187</v>
      </c>
      <c r="C2190" s="3" t="s">
        <v>6295</v>
      </c>
      <c r="D2190" s="5">
        <v>5494</v>
      </c>
      <c r="E2190" s="7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170"/>
        <v>412</v>
      </c>
      <c r="P2190">
        <f t="shared" si="171"/>
        <v>44.06</v>
      </c>
      <c r="Q2190" s="11" t="s">
        <v>8319</v>
      </c>
      <c r="R2190" t="s">
        <v>8337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2188</v>
      </c>
      <c r="C2191" s="3" t="s">
        <v>6296</v>
      </c>
      <c r="D2191" s="5">
        <v>1200</v>
      </c>
      <c r="E2191" s="7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170"/>
        <v>503</v>
      </c>
      <c r="P2191">
        <f t="shared" si="171"/>
        <v>68.63</v>
      </c>
      <c r="Q2191" s="11" t="s">
        <v>8319</v>
      </c>
      <c r="R2191" t="s">
        <v>8337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2189</v>
      </c>
      <c r="C2192" s="3" t="s">
        <v>6297</v>
      </c>
      <c r="D2192" s="5">
        <v>19000</v>
      </c>
      <c r="E2192" s="7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170"/>
        <v>185</v>
      </c>
      <c r="P2192">
        <f t="shared" si="171"/>
        <v>65.319999999999993</v>
      </c>
      <c r="Q2192" s="11" t="s">
        <v>8319</v>
      </c>
      <c r="R2192" t="s">
        <v>8337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2190</v>
      </c>
      <c r="C2193" s="3" t="s">
        <v>6298</v>
      </c>
      <c r="D2193" s="5">
        <v>750</v>
      </c>
      <c r="E2193" s="7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170"/>
        <v>120</v>
      </c>
      <c r="P2193">
        <f t="shared" si="171"/>
        <v>35.92</v>
      </c>
      <c r="Q2193" s="11" t="s">
        <v>8319</v>
      </c>
      <c r="R2193" t="s">
        <v>8337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2191</v>
      </c>
      <c r="C2194" s="3" t="s">
        <v>6299</v>
      </c>
      <c r="D2194" s="5">
        <v>12000</v>
      </c>
      <c r="E2194" s="7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170"/>
        <v>1081</v>
      </c>
      <c r="P2194">
        <f t="shared" si="171"/>
        <v>40.07</v>
      </c>
      <c r="Q2194" s="11" t="s">
        <v>8319</v>
      </c>
      <c r="R2194" t="s">
        <v>8337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2192</v>
      </c>
      <c r="C2195" s="3" t="s">
        <v>6300</v>
      </c>
      <c r="D2195" s="5">
        <v>15000</v>
      </c>
      <c r="E2195" s="7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170"/>
        <v>452</v>
      </c>
      <c r="P2195">
        <f t="shared" si="171"/>
        <v>75.650000000000006</v>
      </c>
      <c r="Q2195" s="11" t="s">
        <v>8319</v>
      </c>
      <c r="R2195" t="s">
        <v>8337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2193</v>
      </c>
      <c r="C2196" s="3" t="s">
        <v>6301</v>
      </c>
      <c r="D2196" s="5">
        <v>10000</v>
      </c>
      <c r="E2196" s="7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170"/>
        <v>537</v>
      </c>
      <c r="P2196">
        <f t="shared" si="171"/>
        <v>61.2</v>
      </c>
      <c r="Q2196" s="11" t="s">
        <v>8319</v>
      </c>
      <c r="R2196" t="s">
        <v>8337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2194</v>
      </c>
      <c r="C2197" s="3" t="s">
        <v>6302</v>
      </c>
      <c r="D2197" s="5">
        <v>4600</v>
      </c>
      <c r="E2197" s="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170"/>
        <v>120</v>
      </c>
      <c r="P2197">
        <f t="shared" si="171"/>
        <v>48.13</v>
      </c>
      <c r="Q2197" s="11" t="s">
        <v>8319</v>
      </c>
      <c r="R2197" t="s">
        <v>8337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2195</v>
      </c>
      <c r="C2198" s="3" t="s">
        <v>6303</v>
      </c>
      <c r="D2198" s="5">
        <v>14000</v>
      </c>
      <c r="E2198" s="7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170"/>
        <v>114</v>
      </c>
      <c r="P2198">
        <f t="shared" si="171"/>
        <v>68.11</v>
      </c>
      <c r="Q2198" s="11" t="s">
        <v>8319</v>
      </c>
      <c r="R2198" t="s">
        <v>8337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2196</v>
      </c>
      <c r="C2199" s="3" t="s">
        <v>6304</v>
      </c>
      <c r="D2199" s="5">
        <v>30000</v>
      </c>
      <c r="E2199" s="7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170"/>
        <v>951</v>
      </c>
      <c r="P2199">
        <f t="shared" si="171"/>
        <v>65.89</v>
      </c>
      <c r="Q2199" s="11" t="s">
        <v>8319</v>
      </c>
      <c r="R2199" t="s">
        <v>8337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2197</v>
      </c>
      <c r="C2200" s="3" t="s">
        <v>6305</v>
      </c>
      <c r="D2200" s="5">
        <v>40000</v>
      </c>
      <c r="E2200" s="7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170"/>
        <v>133</v>
      </c>
      <c r="P2200">
        <f t="shared" si="171"/>
        <v>81.650000000000006</v>
      </c>
      <c r="Q2200" s="11" t="s">
        <v>8319</v>
      </c>
      <c r="R2200" t="s">
        <v>8337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2198</v>
      </c>
      <c r="C2201" s="3" t="s">
        <v>6306</v>
      </c>
      <c r="D2201" s="5">
        <v>9000</v>
      </c>
      <c r="E2201" s="7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170"/>
        <v>147</v>
      </c>
      <c r="P2201">
        <f t="shared" si="171"/>
        <v>52.7</v>
      </c>
      <c r="Q2201" s="11" t="s">
        <v>8319</v>
      </c>
      <c r="R2201" t="s">
        <v>8337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2199</v>
      </c>
      <c r="C2202" s="3" t="s">
        <v>6307</v>
      </c>
      <c r="D2202" s="5">
        <v>2000</v>
      </c>
      <c r="E2202" s="7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170"/>
        <v>542</v>
      </c>
      <c r="P2202">
        <f t="shared" si="171"/>
        <v>41.23</v>
      </c>
      <c r="Q2202" s="11" t="s">
        <v>8319</v>
      </c>
      <c r="R2202" t="s">
        <v>8337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2200</v>
      </c>
      <c r="C2203" s="3" t="s">
        <v>6308</v>
      </c>
      <c r="D2203" s="5">
        <v>110</v>
      </c>
      <c r="E2203" s="7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170"/>
        <v>383</v>
      </c>
      <c r="P2203">
        <f t="shared" si="171"/>
        <v>15.04</v>
      </c>
      <c r="Q2203" s="11" t="s">
        <v>8311</v>
      </c>
      <c r="R2203" t="s">
        <v>8316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2201</v>
      </c>
      <c r="C2204" s="3" t="s">
        <v>6309</v>
      </c>
      <c r="D2204" s="5">
        <v>4000</v>
      </c>
      <c r="E2204" s="7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170"/>
        <v>704</v>
      </c>
      <c r="P2204">
        <f t="shared" si="171"/>
        <v>39.07</v>
      </c>
      <c r="Q2204" s="11" t="s">
        <v>8311</v>
      </c>
      <c r="R2204" t="s">
        <v>8316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2202</v>
      </c>
      <c r="C2205" s="3" t="s">
        <v>6310</v>
      </c>
      <c r="D2205" s="5">
        <v>2000</v>
      </c>
      <c r="E2205" s="7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170"/>
        <v>110</v>
      </c>
      <c r="P2205">
        <f t="shared" si="171"/>
        <v>43.82</v>
      </c>
      <c r="Q2205" s="11" t="s">
        <v>8311</v>
      </c>
      <c r="R2205" t="s">
        <v>8316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2203</v>
      </c>
      <c r="C2206" s="3" t="s">
        <v>6311</v>
      </c>
      <c r="D2206" s="5">
        <v>1500</v>
      </c>
      <c r="E2206" s="7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170"/>
        <v>133</v>
      </c>
      <c r="P2206">
        <f t="shared" si="171"/>
        <v>27.3</v>
      </c>
      <c r="Q2206" s="11" t="s">
        <v>8311</v>
      </c>
      <c r="R2206" t="s">
        <v>8316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2204</v>
      </c>
      <c r="C2207" s="3" t="s">
        <v>6312</v>
      </c>
      <c r="D2207" s="5">
        <v>750</v>
      </c>
      <c r="E2207" s="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170"/>
        <v>152</v>
      </c>
      <c r="P2207">
        <f t="shared" si="171"/>
        <v>42.22</v>
      </c>
      <c r="Q2207" s="11" t="s">
        <v>8311</v>
      </c>
      <c r="R2207" t="s">
        <v>8316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2205</v>
      </c>
      <c r="C2208" s="3" t="s">
        <v>6313</v>
      </c>
      <c r="D2208" s="5">
        <v>1100</v>
      </c>
      <c r="E2208" s="7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170"/>
        <v>103</v>
      </c>
      <c r="P2208">
        <f t="shared" si="171"/>
        <v>33.24</v>
      </c>
      <c r="Q2208" s="11" t="s">
        <v>8311</v>
      </c>
      <c r="R2208" t="s">
        <v>8316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2206</v>
      </c>
      <c r="C2209" s="3" t="s">
        <v>6314</v>
      </c>
      <c r="D2209" s="5">
        <v>2000</v>
      </c>
      <c r="E2209" s="7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170"/>
        <v>100</v>
      </c>
      <c r="P2209">
        <f t="shared" si="171"/>
        <v>285.70999999999998</v>
      </c>
      <c r="Q2209" s="11" t="s">
        <v>8311</v>
      </c>
      <c r="R2209" t="s">
        <v>8316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2207</v>
      </c>
      <c r="C2210" s="3" t="s">
        <v>6315</v>
      </c>
      <c r="D2210" s="5">
        <v>1000</v>
      </c>
      <c r="E2210" s="7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170"/>
        <v>102</v>
      </c>
      <c r="P2210">
        <f t="shared" si="171"/>
        <v>42.33</v>
      </c>
      <c r="Q2210" s="11" t="s">
        <v>8311</v>
      </c>
      <c r="R2210" t="s">
        <v>8316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2208</v>
      </c>
      <c r="C2211" s="3" t="s">
        <v>6316</v>
      </c>
      <c r="D2211" s="5">
        <v>500</v>
      </c>
      <c r="E2211" s="7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170"/>
        <v>151</v>
      </c>
      <c r="P2211">
        <f t="shared" si="171"/>
        <v>50.27</v>
      </c>
      <c r="Q2211" s="11" t="s">
        <v>8311</v>
      </c>
      <c r="R2211" t="s">
        <v>8316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2209</v>
      </c>
      <c r="C2212" s="3" t="s">
        <v>6317</v>
      </c>
      <c r="D2212" s="5">
        <v>4000</v>
      </c>
      <c r="E2212" s="7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170"/>
        <v>111</v>
      </c>
      <c r="P2212">
        <f t="shared" si="171"/>
        <v>61.9</v>
      </c>
      <c r="Q2212" s="11" t="s">
        <v>8311</v>
      </c>
      <c r="R2212" t="s">
        <v>8316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2210</v>
      </c>
      <c r="C2213" s="3" t="s">
        <v>6318</v>
      </c>
      <c r="D2213" s="5">
        <v>2500</v>
      </c>
      <c r="E2213" s="7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170"/>
        <v>196</v>
      </c>
      <c r="P2213">
        <f t="shared" si="171"/>
        <v>40.75</v>
      </c>
      <c r="Q2213" s="11" t="s">
        <v>8311</v>
      </c>
      <c r="R2213" t="s">
        <v>8316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2211</v>
      </c>
      <c r="C2214" s="3" t="s">
        <v>6319</v>
      </c>
      <c r="D2214" s="5">
        <v>6000</v>
      </c>
      <c r="E2214" s="7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170"/>
        <v>114</v>
      </c>
      <c r="P2214">
        <f t="shared" si="171"/>
        <v>55.8</v>
      </c>
      <c r="Q2214" s="11" t="s">
        <v>8311</v>
      </c>
      <c r="R2214" t="s">
        <v>8316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2212</v>
      </c>
      <c r="C2215" s="3" t="s">
        <v>6320</v>
      </c>
      <c r="D2215" s="5">
        <v>5</v>
      </c>
      <c r="E2215" s="7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170"/>
        <v>200</v>
      </c>
      <c r="P2215">
        <f t="shared" si="171"/>
        <v>10</v>
      </c>
      <c r="Q2215" s="11" t="s">
        <v>8311</v>
      </c>
      <c r="R2215" t="s">
        <v>8316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2213</v>
      </c>
      <c r="C2216" s="3" t="s">
        <v>6321</v>
      </c>
      <c r="D2216" s="5">
        <v>600</v>
      </c>
      <c r="E2216" s="7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170"/>
        <v>293</v>
      </c>
      <c r="P2216">
        <f t="shared" si="171"/>
        <v>73.13</v>
      </c>
      <c r="Q2216" s="11" t="s">
        <v>8311</v>
      </c>
      <c r="R2216" t="s">
        <v>8316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2214</v>
      </c>
      <c r="C2217" s="3" t="s">
        <v>6322</v>
      </c>
      <c r="D2217" s="5">
        <v>550</v>
      </c>
      <c r="E2217" s="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170"/>
        <v>156</v>
      </c>
      <c r="P2217">
        <f t="shared" si="171"/>
        <v>26.06</v>
      </c>
      <c r="Q2217" s="11" t="s">
        <v>8311</v>
      </c>
      <c r="R2217" t="s">
        <v>8316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2215</v>
      </c>
      <c r="C2218" s="3" t="s">
        <v>6323</v>
      </c>
      <c r="D2218" s="5">
        <v>300</v>
      </c>
      <c r="E2218" s="7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170"/>
        <v>106</v>
      </c>
      <c r="P2218">
        <f t="shared" si="171"/>
        <v>22.64</v>
      </c>
      <c r="Q2218" s="11" t="s">
        <v>8311</v>
      </c>
      <c r="R2218" t="s">
        <v>8316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2216</v>
      </c>
      <c r="C2219" s="3" t="s">
        <v>6324</v>
      </c>
      <c r="D2219" s="5">
        <v>420</v>
      </c>
      <c r="E2219" s="7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170"/>
        <v>101</v>
      </c>
      <c r="P2219">
        <f t="shared" si="171"/>
        <v>47.22</v>
      </c>
      <c r="Q2219" s="11" t="s">
        <v>8311</v>
      </c>
      <c r="R2219" t="s">
        <v>8316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2217</v>
      </c>
      <c r="C2220" s="3" t="s">
        <v>6325</v>
      </c>
      <c r="D2220" s="5">
        <v>2000</v>
      </c>
      <c r="E2220" s="7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170"/>
        <v>123</v>
      </c>
      <c r="P2220">
        <f t="shared" si="171"/>
        <v>32.32</v>
      </c>
      <c r="Q2220" s="11" t="s">
        <v>8311</v>
      </c>
      <c r="R2220" t="s">
        <v>8316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2218</v>
      </c>
      <c r="C2221" s="3" t="s">
        <v>6326</v>
      </c>
      <c r="D2221" s="5">
        <v>1000</v>
      </c>
      <c r="E2221" s="7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170"/>
        <v>102</v>
      </c>
      <c r="P2221">
        <f t="shared" si="171"/>
        <v>53.42</v>
      </c>
      <c r="Q2221" s="11" t="s">
        <v>8311</v>
      </c>
      <c r="R2221" t="s">
        <v>8316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2219</v>
      </c>
      <c r="C2222" s="3" t="s">
        <v>6327</v>
      </c>
      <c r="D2222" s="5">
        <v>3500</v>
      </c>
      <c r="E2222" s="7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170"/>
        <v>101</v>
      </c>
      <c r="P2222">
        <f t="shared" si="171"/>
        <v>51.3</v>
      </c>
      <c r="Q2222" s="11" t="s">
        <v>8311</v>
      </c>
      <c r="R2222" t="s">
        <v>8316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2220</v>
      </c>
      <c r="C2223" s="3" t="s">
        <v>6328</v>
      </c>
      <c r="D2223" s="5">
        <v>7500</v>
      </c>
      <c r="E2223" s="7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170"/>
        <v>108</v>
      </c>
      <c r="P2223">
        <f t="shared" si="171"/>
        <v>37.200000000000003</v>
      </c>
      <c r="Q2223" s="11" t="s">
        <v>8319</v>
      </c>
      <c r="R2223" t="s">
        <v>8337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2221</v>
      </c>
      <c r="C2224" s="3" t="s">
        <v>6329</v>
      </c>
      <c r="D2224" s="5">
        <v>500</v>
      </c>
      <c r="E2224" s="7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170"/>
        <v>163</v>
      </c>
      <c r="P2224">
        <f t="shared" si="171"/>
        <v>27.1</v>
      </c>
      <c r="Q2224" s="11" t="s">
        <v>8319</v>
      </c>
      <c r="R2224" t="s">
        <v>8337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2222</v>
      </c>
      <c r="C2225" s="3" t="s">
        <v>6330</v>
      </c>
      <c r="D2225" s="5">
        <v>19500</v>
      </c>
      <c r="E2225" s="7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170"/>
        <v>106</v>
      </c>
      <c r="P2225">
        <f t="shared" si="171"/>
        <v>206.31</v>
      </c>
      <c r="Q2225" s="11" t="s">
        <v>8319</v>
      </c>
      <c r="R2225" t="s">
        <v>8337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2223</v>
      </c>
      <c r="C2226" s="3" t="s">
        <v>6331</v>
      </c>
      <c r="D2226" s="5">
        <v>10000</v>
      </c>
      <c r="E2226" s="7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170"/>
        <v>243</v>
      </c>
      <c r="P2226">
        <f t="shared" si="171"/>
        <v>82.15</v>
      </c>
      <c r="Q2226" s="11" t="s">
        <v>8319</v>
      </c>
      <c r="R2226" t="s">
        <v>8337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2224</v>
      </c>
      <c r="C2227" s="3" t="s">
        <v>6332</v>
      </c>
      <c r="D2227" s="5">
        <v>21000</v>
      </c>
      <c r="E2227" s="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170"/>
        <v>945</v>
      </c>
      <c r="P2227">
        <f t="shared" si="171"/>
        <v>164.8</v>
      </c>
      <c r="Q2227" s="11" t="s">
        <v>8319</v>
      </c>
      <c r="R2227" t="s">
        <v>8337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2225</v>
      </c>
      <c r="C2228" s="3" t="s">
        <v>6333</v>
      </c>
      <c r="D2228" s="5">
        <v>18000</v>
      </c>
      <c r="E2228" s="7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170"/>
        <v>108</v>
      </c>
      <c r="P2228">
        <f t="shared" si="171"/>
        <v>60.82</v>
      </c>
      <c r="Q2228" s="11" t="s">
        <v>8319</v>
      </c>
      <c r="R2228" t="s">
        <v>8337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2226</v>
      </c>
      <c r="C2229" s="3" t="s">
        <v>6334</v>
      </c>
      <c r="D2229" s="5">
        <v>13000</v>
      </c>
      <c r="E2229" s="7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170"/>
        <v>157</v>
      </c>
      <c r="P2229">
        <f t="shared" si="171"/>
        <v>67.97</v>
      </c>
      <c r="Q2229" s="11" t="s">
        <v>8319</v>
      </c>
      <c r="R2229" t="s">
        <v>8337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2227</v>
      </c>
      <c r="C2230" s="3" t="s">
        <v>6335</v>
      </c>
      <c r="D2230" s="5">
        <v>1000</v>
      </c>
      <c r="E2230" s="7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170"/>
        <v>1174</v>
      </c>
      <c r="P2230">
        <f t="shared" si="171"/>
        <v>81.56</v>
      </c>
      <c r="Q2230" s="11" t="s">
        <v>8319</v>
      </c>
      <c r="R2230" t="s">
        <v>8337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2228</v>
      </c>
      <c r="C2231" s="3" t="s">
        <v>6336</v>
      </c>
      <c r="D2231" s="5">
        <v>8012</v>
      </c>
      <c r="E2231" s="7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170"/>
        <v>171</v>
      </c>
      <c r="P2231">
        <f t="shared" si="171"/>
        <v>25.43</v>
      </c>
      <c r="Q2231" s="11" t="s">
        <v>8319</v>
      </c>
      <c r="R2231" t="s">
        <v>8337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2229</v>
      </c>
      <c r="C2232" s="3" t="s">
        <v>6337</v>
      </c>
      <c r="D2232" s="5">
        <v>8500</v>
      </c>
      <c r="E2232" s="7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170"/>
        <v>126</v>
      </c>
      <c r="P2232">
        <f t="shared" si="171"/>
        <v>21.5</v>
      </c>
      <c r="Q2232" s="11" t="s">
        <v>8319</v>
      </c>
      <c r="R2232" t="s">
        <v>8337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2230</v>
      </c>
      <c r="C2233" s="3" t="s">
        <v>6338</v>
      </c>
      <c r="D2233" s="5">
        <v>2500</v>
      </c>
      <c r="E2233" s="7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170"/>
        <v>1212</v>
      </c>
      <c r="P2233">
        <f t="shared" si="171"/>
        <v>27.23</v>
      </c>
      <c r="Q2233" s="11" t="s">
        <v>8319</v>
      </c>
      <c r="R2233" t="s">
        <v>8337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2231</v>
      </c>
      <c r="C2234" s="3" t="s">
        <v>6339</v>
      </c>
      <c r="D2234" s="5">
        <v>5000</v>
      </c>
      <c r="E2234" s="7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170"/>
        <v>496</v>
      </c>
      <c r="P2234">
        <f t="shared" si="171"/>
        <v>25.09</v>
      </c>
      <c r="Q2234" s="11" t="s">
        <v>8319</v>
      </c>
      <c r="R2234" t="s">
        <v>8337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2232</v>
      </c>
      <c r="C2235" s="3" t="s">
        <v>6340</v>
      </c>
      <c r="D2235" s="5">
        <v>2500</v>
      </c>
      <c r="E2235" s="7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170"/>
        <v>332</v>
      </c>
      <c r="P2235">
        <f t="shared" si="171"/>
        <v>21.23</v>
      </c>
      <c r="Q2235" s="11" t="s">
        <v>8319</v>
      </c>
      <c r="R2235" t="s">
        <v>8337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2233</v>
      </c>
      <c r="C2236" s="3" t="s">
        <v>6341</v>
      </c>
      <c r="D2236" s="5">
        <v>100</v>
      </c>
      <c r="E2236" s="7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170"/>
        <v>1165</v>
      </c>
      <c r="P2236">
        <f t="shared" si="171"/>
        <v>41.61</v>
      </c>
      <c r="Q2236" s="11" t="s">
        <v>8319</v>
      </c>
      <c r="R2236" t="s">
        <v>8337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2234</v>
      </c>
      <c r="C2237" s="3" t="s">
        <v>6342</v>
      </c>
      <c r="D2237" s="5">
        <v>13000</v>
      </c>
      <c r="E2237" s="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170"/>
        <v>153</v>
      </c>
      <c r="P2237">
        <f t="shared" si="171"/>
        <v>135.59</v>
      </c>
      <c r="Q2237" s="11" t="s">
        <v>8319</v>
      </c>
      <c r="R2237" t="s">
        <v>8337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2235</v>
      </c>
      <c r="C2238" s="3" t="s">
        <v>6343</v>
      </c>
      <c r="D2238" s="5">
        <v>2800</v>
      </c>
      <c r="E2238" s="7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170"/>
        <v>537</v>
      </c>
      <c r="P2238">
        <f t="shared" si="171"/>
        <v>22.12</v>
      </c>
      <c r="Q2238" s="11" t="s">
        <v>8319</v>
      </c>
      <c r="R2238" t="s">
        <v>8337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2236</v>
      </c>
      <c r="C2239" s="3" t="s">
        <v>6344</v>
      </c>
      <c r="D2239" s="5">
        <v>18000</v>
      </c>
      <c r="E2239" s="7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170"/>
        <v>353</v>
      </c>
      <c r="P2239">
        <f t="shared" si="171"/>
        <v>64.63</v>
      </c>
      <c r="Q2239" s="11" t="s">
        <v>8319</v>
      </c>
      <c r="R2239" t="s">
        <v>8337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2237</v>
      </c>
      <c r="C2240" s="3" t="s">
        <v>6345</v>
      </c>
      <c r="D2240" s="5">
        <v>4000</v>
      </c>
      <c r="E2240" s="7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170"/>
        <v>137</v>
      </c>
      <c r="P2240">
        <f t="shared" si="171"/>
        <v>69.569999999999993</v>
      </c>
      <c r="Q2240" s="11" t="s">
        <v>8319</v>
      </c>
      <c r="R2240" t="s">
        <v>8337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2238</v>
      </c>
      <c r="C2241" s="3" t="s">
        <v>6346</v>
      </c>
      <c r="D2241" s="5">
        <v>25000</v>
      </c>
      <c r="E2241" s="7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170"/>
        <v>128</v>
      </c>
      <c r="P2241">
        <f t="shared" si="171"/>
        <v>75.13</v>
      </c>
      <c r="Q2241" s="11" t="s">
        <v>8319</v>
      </c>
      <c r="R2241" t="s">
        <v>8337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2239</v>
      </c>
      <c r="C2242" s="3" t="s">
        <v>6347</v>
      </c>
      <c r="D2242" s="5">
        <v>5000</v>
      </c>
      <c r="E2242" s="7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8319</v>
      </c>
      <c r="R2242" t="s">
        <v>8337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9" t="s">
        <v>2240</v>
      </c>
      <c r="C2243" s="3" t="s">
        <v>6348</v>
      </c>
      <c r="D2243" s="5">
        <v>1000</v>
      </c>
      <c r="E2243" s="7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si="175"/>
        <v>806</v>
      </c>
      <c r="P2243">
        <f t="shared" si="176"/>
        <v>49.47</v>
      </c>
      <c r="Q2243" s="11" t="s">
        <v>8319</v>
      </c>
      <c r="R2243" t="s">
        <v>8337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9" t="s">
        <v>2241</v>
      </c>
      <c r="C2244" s="3" t="s">
        <v>6349</v>
      </c>
      <c r="D2244" s="5">
        <v>10000</v>
      </c>
      <c r="E2244" s="7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175"/>
        <v>1360</v>
      </c>
      <c r="P2244">
        <f t="shared" si="176"/>
        <v>53.87</v>
      </c>
      <c r="Q2244" s="11" t="s">
        <v>8319</v>
      </c>
      <c r="R2244" t="s">
        <v>8337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2242</v>
      </c>
      <c r="C2245" s="3" t="s">
        <v>6350</v>
      </c>
      <c r="D2245" s="5">
        <v>1</v>
      </c>
      <c r="E2245" s="7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175"/>
        <v>930250</v>
      </c>
      <c r="P2245">
        <f t="shared" si="176"/>
        <v>4.57</v>
      </c>
      <c r="Q2245" s="11" t="s">
        <v>8319</v>
      </c>
      <c r="R2245" t="s">
        <v>8337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2243</v>
      </c>
      <c r="C2246" s="3" t="s">
        <v>6351</v>
      </c>
      <c r="D2246" s="5">
        <v>5000</v>
      </c>
      <c r="E2246" s="7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175"/>
        <v>377</v>
      </c>
      <c r="P2246">
        <f t="shared" si="176"/>
        <v>65</v>
      </c>
      <c r="Q2246" s="11" t="s">
        <v>8319</v>
      </c>
      <c r="R2246" t="s">
        <v>8337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2244</v>
      </c>
      <c r="C2247" s="3" t="s">
        <v>6352</v>
      </c>
      <c r="D2247" s="5">
        <v>4000</v>
      </c>
      <c r="E2247" s="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175"/>
        <v>2647</v>
      </c>
      <c r="P2247">
        <f t="shared" si="176"/>
        <v>53.48</v>
      </c>
      <c r="Q2247" s="11" t="s">
        <v>8319</v>
      </c>
      <c r="R2247" t="s">
        <v>8337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2245</v>
      </c>
      <c r="C2248" s="3" t="s">
        <v>6353</v>
      </c>
      <c r="D2248" s="5">
        <v>2500</v>
      </c>
      <c r="E2248" s="7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175"/>
        <v>100</v>
      </c>
      <c r="P2248">
        <f t="shared" si="176"/>
        <v>43.91</v>
      </c>
      <c r="Q2248" s="11" t="s">
        <v>8319</v>
      </c>
      <c r="R2248" t="s">
        <v>8337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2246</v>
      </c>
      <c r="C2249" s="3" t="s">
        <v>6354</v>
      </c>
      <c r="D2249" s="5">
        <v>18500</v>
      </c>
      <c r="E2249" s="7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175"/>
        <v>104</v>
      </c>
      <c r="P2249">
        <f t="shared" si="176"/>
        <v>50.85</v>
      </c>
      <c r="Q2249" s="11" t="s">
        <v>8319</v>
      </c>
      <c r="R2249" t="s">
        <v>8337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2247</v>
      </c>
      <c r="C2250" s="3" t="s">
        <v>6355</v>
      </c>
      <c r="D2250" s="5">
        <v>7000</v>
      </c>
      <c r="E2250" s="7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175"/>
        <v>107</v>
      </c>
      <c r="P2250">
        <f t="shared" si="176"/>
        <v>58.63</v>
      </c>
      <c r="Q2250" s="11" t="s">
        <v>8319</v>
      </c>
      <c r="R2250" t="s">
        <v>8337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2248</v>
      </c>
      <c r="C2251" s="3" t="s">
        <v>6356</v>
      </c>
      <c r="D2251" s="5">
        <v>3500</v>
      </c>
      <c r="E2251" s="7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175"/>
        <v>169</v>
      </c>
      <c r="P2251">
        <f t="shared" si="176"/>
        <v>32.82</v>
      </c>
      <c r="Q2251" s="11" t="s">
        <v>8319</v>
      </c>
      <c r="R2251" t="s">
        <v>8337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2249</v>
      </c>
      <c r="C2252" s="3" t="s">
        <v>6357</v>
      </c>
      <c r="D2252" s="5">
        <v>25000</v>
      </c>
      <c r="E2252" s="7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175"/>
        <v>975</v>
      </c>
      <c r="P2252">
        <f t="shared" si="176"/>
        <v>426.93</v>
      </c>
      <c r="Q2252" s="11" t="s">
        <v>8319</v>
      </c>
      <c r="R2252" t="s">
        <v>8337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2250</v>
      </c>
      <c r="C2253" s="3" t="s">
        <v>6358</v>
      </c>
      <c r="D2253" s="5">
        <v>8500</v>
      </c>
      <c r="E2253" s="7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175"/>
        <v>134</v>
      </c>
      <c r="P2253">
        <f t="shared" si="176"/>
        <v>23.81</v>
      </c>
      <c r="Q2253" s="11" t="s">
        <v>8319</v>
      </c>
      <c r="R2253" t="s">
        <v>8337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2251</v>
      </c>
      <c r="C2254" s="3" t="s">
        <v>6359</v>
      </c>
      <c r="D2254" s="5">
        <v>9000</v>
      </c>
      <c r="E2254" s="7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175"/>
        <v>272</v>
      </c>
      <c r="P2254">
        <f t="shared" si="176"/>
        <v>98.41</v>
      </c>
      <c r="Q2254" s="11" t="s">
        <v>8319</v>
      </c>
      <c r="R2254" t="s">
        <v>8337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2252</v>
      </c>
      <c r="C2255" s="3" t="s">
        <v>6360</v>
      </c>
      <c r="D2255" s="5">
        <v>8000</v>
      </c>
      <c r="E2255" s="7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175"/>
        <v>113</v>
      </c>
      <c r="P2255">
        <f t="shared" si="176"/>
        <v>107.32</v>
      </c>
      <c r="Q2255" s="11" t="s">
        <v>8319</v>
      </c>
      <c r="R2255" t="s">
        <v>8337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2253</v>
      </c>
      <c r="C2256" s="3" t="s">
        <v>6361</v>
      </c>
      <c r="D2256" s="5">
        <v>500</v>
      </c>
      <c r="E2256" s="7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175"/>
        <v>460</v>
      </c>
      <c r="P2256">
        <f t="shared" si="176"/>
        <v>11.67</v>
      </c>
      <c r="Q2256" s="11" t="s">
        <v>8319</v>
      </c>
      <c r="R2256" t="s">
        <v>8337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2254</v>
      </c>
      <c r="C2257" s="3" t="s">
        <v>6362</v>
      </c>
      <c r="D2257" s="5">
        <v>3950</v>
      </c>
      <c r="E2257" s="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175"/>
        <v>287</v>
      </c>
      <c r="P2257">
        <f t="shared" si="176"/>
        <v>41.78</v>
      </c>
      <c r="Q2257" s="11" t="s">
        <v>8319</v>
      </c>
      <c r="R2257" t="s">
        <v>8337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2255</v>
      </c>
      <c r="C2258" s="3" t="s">
        <v>6363</v>
      </c>
      <c r="D2258" s="5">
        <v>480</v>
      </c>
      <c r="E2258" s="7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175"/>
        <v>223</v>
      </c>
      <c r="P2258">
        <f t="shared" si="176"/>
        <v>21.38</v>
      </c>
      <c r="Q2258" s="11" t="s">
        <v>8319</v>
      </c>
      <c r="R2258" t="s">
        <v>8337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2256</v>
      </c>
      <c r="C2259" s="3" t="s">
        <v>6364</v>
      </c>
      <c r="D2259" s="5">
        <v>2500</v>
      </c>
      <c r="E2259" s="7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175"/>
        <v>636</v>
      </c>
      <c r="P2259">
        <f t="shared" si="176"/>
        <v>94.1</v>
      </c>
      <c r="Q2259" s="11" t="s">
        <v>8319</v>
      </c>
      <c r="R2259" t="s">
        <v>8337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2257</v>
      </c>
      <c r="C2260" s="3" t="s">
        <v>6365</v>
      </c>
      <c r="D2260" s="5">
        <v>2200</v>
      </c>
      <c r="E2260" s="7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175"/>
        <v>147</v>
      </c>
      <c r="P2260">
        <f t="shared" si="176"/>
        <v>15.72</v>
      </c>
      <c r="Q2260" s="11" t="s">
        <v>8319</v>
      </c>
      <c r="R2260" t="s">
        <v>8337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2258</v>
      </c>
      <c r="C2261" s="3" t="s">
        <v>6366</v>
      </c>
      <c r="D2261" s="5">
        <v>1000</v>
      </c>
      <c r="E2261" s="7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175"/>
        <v>1867</v>
      </c>
      <c r="P2261">
        <f t="shared" si="176"/>
        <v>90.64</v>
      </c>
      <c r="Q2261" s="11" t="s">
        <v>8319</v>
      </c>
      <c r="R2261" t="s">
        <v>8337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2259</v>
      </c>
      <c r="C2262" s="3" t="s">
        <v>6367</v>
      </c>
      <c r="D2262" s="5">
        <v>2500</v>
      </c>
      <c r="E2262" s="7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175"/>
        <v>327</v>
      </c>
      <c r="P2262">
        <f t="shared" si="176"/>
        <v>97.3</v>
      </c>
      <c r="Q2262" s="11" t="s">
        <v>8319</v>
      </c>
      <c r="R2262" t="s">
        <v>8337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2260</v>
      </c>
      <c r="C2263" s="3" t="s">
        <v>6368</v>
      </c>
      <c r="D2263" s="5">
        <v>1000</v>
      </c>
      <c r="E2263" s="7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175"/>
        <v>780</v>
      </c>
      <c r="P2263">
        <f t="shared" si="176"/>
        <v>37.119999999999997</v>
      </c>
      <c r="Q2263" s="11" t="s">
        <v>8319</v>
      </c>
      <c r="R2263" t="s">
        <v>8337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2261</v>
      </c>
      <c r="C2264" s="3" t="s">
        <v>6369</v>
      </c>
      <c r="D2264" s="5">
        <v>3300</v>
      </c>
      <c r="E2264" s="7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175"/>
        <v>154</v>
      </c>
      <c r="P2264">
        <f t="shared" si="176"/>
        <v>28.1</v>
      </c>
      <c r="Q2264" s="11" t="s">
        <v>8319</v>
      </c>
      <c r="R2264" t="s">
        <v>8337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2262</v>
      </c>
      <c r="C2265" s="3" t="s">
        <v>6370</v>
      </c>
      <c r="D2265" s="5">
        <v>7500</v>
      </c>
      <c r="E2265" s="7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175"/>
        <v>116</v>
      </c>
      <c r="P2265">
        <f t="shared" si="176"/>
        <v>144.43</v>
      </c>
      <c r="Q2265" s="11" t="s">
        <v>8319</v>
      </c>
      <c r="R2265" t="s">
        <v>8337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2263</v>
      </c>
      <c r="C2266" s="3" t="s">
        <v>6371</v>
      </c>
      <c r="D2266" s="5">
        <v>6000</v>
      </c>
      <c r="E2266" s="7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175"/>
        <v>180</v>
      </c>
      <c r="P2266">
        <f t="shared" si="176"/>
        <v>24.27</v>
      </c>
      <c r="Q2266" s="11" t="s">
        <v>8319</v>
      </c>
      <c r="R2266" t="s">
        <v>8337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2264</v>
      </c>
      <c r="C2267" s="3" t="s">
        <v>6372</v>
      </c>
      <c r="D2267" s="5">
        <v>200</v>
      </c>
      <c r="E2267" s="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175"/>
        <v>299</v>
      </c>
      <c r="P2267">
        <f t="shared" si="176"/>
        <v>35.119999999999997</v>
      </c>
      <c r="Q2267" s="11" t="s">
        <v>8319</v>
      </c>
      <c r="R2267" t="s">
        <v>8337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2265</v>
      </c>
      <c r="C2268" s="3" t="s">
        <v>6373</v>
      </c>
      <c r="D2268" s="5">
        <v>1500</v>
      </c>
      <c r="E2268" s="7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175"/>
        <v>320</v>
      </c>
      <c r="P2268">
        <f t="shared" si="176"/>
        <v>24.76</v>
      </c>
      <c r="Q2268" s="11" t="s">
        <v>8319</v>
      </c>
      <c r="R2268" t="s">
        <v>8337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2266</v>
      </c>
      <c r="C2269" s="3" t="s">
        <v>6374</v>
      </c>
      <c r="D2269" s="5">
        <v>20000</v>
      </c>
      <c r="E2269" s="7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175"/>
        <v>381</v>
      </c>
      <c r="P2269">
        <f t="shared" si="176"/>
        <v>188.38</v>
      </c>
      <c r="Q2269" s="11" t="s">
        <v>8319</v>
      </c>
      <c r="R2269" t="s">
        <v>8337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2267</v>
      </c>
      <c r="C2270" s="3" t="s">
        <v>6375</v>
      </c>
      <c r="D2270" s="5">
        <v>28000</v>
      </c>
      <c r="E2270" s="7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175"/>
        <v>103</v>
      </c>
      <c r="P2270">
        <f t="shared" si="176"/>
        <v>148.08000000000001</v>
      </c>
      <c r="Q2270" s="11" t="s">
        <v>8319</v>
      </c>
      <c r="R2270" t="s">
        <v>8337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2268</v>
      </c>
      <c r="C2271" s="3" t="s">
        <v>6376</v>
      </c>
      <c r="D2271" s="5">
        <v>2500</v>
      </c>
      <c r="E2271" s="7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175"/>
        <v>1802</v>
      </c>
      <c r="P2271">
        <f t="shared" si="176"/>
        <v>49.93</v>
      </c>
      <c r="Q2271" s="11" t="s">
        <v>8319</v>
      </c>
      <c r="R2271" t="s">
        <v>8337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2269</v>
      </c>
      <c r="C2272" s="3" t="s">
        <v>6377</v>
      </c>
      <c r="D2272" s="5">
        <v>25000</v>
      </c>
      <c r="E2272" s="7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175"/>
        <v>720</v>
      </c>
      <c r="P2272">
        <f t="shared" si="176"/>
        <v>107.82</v>
      </c>
      <c r="Q2272" s="11" t="s">
        <v>8319</v>
      </c>
      <c r="R2272" t="s">
        <v>8337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2270</v>
      </c>
      <c r="C2273" s="3" t="s">
        <v>6378</v>
      </c>
      <c r="D2273" s="5">
        <v>20000</v>
      </c>
      <c r="E2273" s="7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175"/>
        <v>283</v>
      </c>
      <c r="P2273">
        <f t="shared" si="176"/>
        <v>42.63</v>
      </c>
      <c r="Q2273" s="11" t="s">
        <v>8319</v>
      </c>
      <c r="R2273" t="s">
        <v>8337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2271</v>
      </c>
      <c r="C2274" s="3" t="s">
        <v>6379</v>
      </c>
      <c r="D2274" s="5">
        <v>1000</v>
      </c>
      <c r="E2274" s="7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175"/>
        <v>1357</v>
      </c>
      <c r="P2274">
        <f t="shared" si="176"/>
        <v>14.37</v>
      </c>
      <c r="Q2274" s="11" t="s">
        <v>8319</v>
      </c>
      <c r="R2274" t="s">
        <v>8337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2272</v>
      </c>
      <c r="C2275" s="3" t="s">
        <v>6380</v>
      </c>
      <c r="D2275" s="5">
        <v>2500</v>
      </c>
      <c r="E2275" s="7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175"/>
        <v>220</v>
      </c>
      <c r="P2275">
        <f t="shared" si="176"/>
        <v>37.479999999999997</v>
      </c>
      <c r="Q2275" s="11" t="s">
        <v>8319</v>
      </c>
      <c r="R2275" t="s">
        <v>8337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2273</v>
      </c>
      <c r="C2276" s="3" t="s">
        <v>6381</v>
      </c>
      <c r="D2276" s="5">
        <v>2500</v>
      </c>
      <c r="E2276" s="7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175"/>
        <v>120</v>
      </c>
      <c r="P2276">
        <f t="shared" si="176"/>
        <v>30.2</v>
      </c>
      <c r="Q2276" s="11" t="s">
        <v>8319</v>
      </c>
      <c r="R2276" t="s">
        <v>8337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2274</v>
      </c>
      <c r="C2277" s="3" t="s">
        <v>6382</v>
      </c>
      <c r="D2277" s="5">
        <v>650</v>
      </c>
      <c r="E2277" s="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175"/>
        <v>408</v>
      </c>
      <c r="P2277">
        <f t="shared" si="176"/>
        <v>33.549999999999997</v>
      </c>
      <c r="Q2277" s="11" t="s">
        <v>8319</v>
      </c>
      <c r="R2277" t="s">
        <v>8337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2275</v>
      </c>
      <c r="C2278" s="3" t="s">
        <v>6383</v>
      </c>
      <c r="D2278" s="5">
        <v>4589</v>
      </c>
      <c r="E2278" s="7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175"/>
        <v>106</v>
      </c>
      <c r="P2278">
        <f t="shared" si="176"/>
        <v>64.75</v>
      </c>
      <c r="Q2278" s="11" t="s">
        <v>8319</v>
      </c>
      <c r="R2278" t="s">
        <v>8337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2276</v>
      </c>
      <c r="C2279" s="3" t="s">
        <v>6384</v>
      </c>
      <c r="D2279" s="5">
        <v>8500</v>
      </c>
      <c r="E2279" s="7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175"/>
        <v>141</v>
      </c>
      <c r="P2279">
        <f t="shared" si="176"/>
        <v>57.93</v>
      </c>
      <c r="Q2279" s="11" t="s">
        <v>8319</v>
      </c>
      <c r="R2279" t="s">
        <v>8337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2277</v>
      </c>
      <c r="C2280" s="3" t="s">
        <v>6385</v>
      </c>
      <c r="D2280" s="5">
        <v>2000</v>
      </c>
      <c r="E2280" s="7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175"/>
        <v>271</v>
      </c>
      <c r="P2280">
        <f t="shared" si="176"/>
        <v>53.08</v>
      </c>
      <c r="Q2280" s="11" t="s">
        <v>8319</v>
      </c>
      <c r="R2280" t="s">
        <v>8337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2278</v>
      </c>
      <c r="C2281" s="3" t="s">
        <v>6386</v>
      </c>
      <c r="D2281" s="5">
        <v>1000</v>
      </c>
      <c r="E2281" s="7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175"/>
        <v>154</v>
      </c>
      <c r="P2281">
        <f t="shared" si="176"/>
        <v>48.06</v>
      </c>
      <c r="Q2281" s="11" t="s">
        <v>8319</v>
      </c>
      <c r="R2281" t="s">
        <v>8337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2279</v>
      </c>
      <c r="C2282" s="3" t="s">
        <v>6387</v>
      </c>
      <c r="D2282" s="5">
        <v>9800</v>
      </c>
      <c r="E2282" s="7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175"/>
        <v>404</v>
      </c>
      <c r="P2282">
        <f t="shared" si="176"/>
        <v>82.4</v>
      </c>
      <c r="Q2282" s="11" t="s">
        <v>8319</v>
      </c>
      <c r="R2282" t="s">
        <v>8337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2280</v>
      </c>
      <c r="C2283" s="3" t="s">
        <v>6388</v>
      </c>
      <c r="D2283" s="5">
        <v>300</v>
      </c>
      <c r="E2283" s="7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175"/>
        <v>185</v>
      </c>
      <c r="P2283">
        <f t="shared" si="176"/>
        <v>50.45</v>
      </c>
      <c r="Q2283" s="11" t="s">
        <v>8311</v>
      </c>
      <c r="R2283" t="s">
        <v>8312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2281</v>
      </c>
      <c r="C2284" s="3" t="s">
        <v>6389</v>
      </c>
      <c r="D2284" s="5">
        <v>750</v>
      </c>
      <c r="E2284" s="7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175"/>
        <v>185</v>
      </c>
      <c r="P2284">
        <f t="shared" si="176"/>
        <v>115.83</v>
      </c>
      <c r="Q2284" s="11" t="s">
        <v>8311</v>
      </c>
      <c r="R2284" t="s">
        <v>8312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2282</v>
      </c>
      <c r="C2285" s="3" t="s">
        <v>6390</v>
      </c>
      <c r="D2285" s="5">
        <v>3000</v>
      </c>
      <c r="E2285" s="7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175"/>
        <v>101</v>
      </c>
      <c r="P2285">
        <f t="shared" si="176"/>
        <v>63.03</v>
      </c>
      <c r="Q2285" s="11" t="s">
        <v>8311</v>
      </c>
      <c r="R2285" t="s">
        <v>8312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2283</v>
      </c>
      <c r="C2286" s="3" t="s">
        <v>6391</v>
      </c>
      <c r="D2286" s="5">
        <v>6000</v>
      </c>
      <c r="E2286" s="7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175"/>
        <v>106</v>
      </c>
      <c r="P2286">
        <f t="shared" si="176"/>
        <v>108.02</v>
      </c>
      <c r="Q2286" s="11" t="s">
        <v>8311</v>
      </c>
      <c r="R2286" t="s">
        <v>8312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2284</v>
      </c>
      <c r="C2287" s="3" t="s">
        <v>6392</v>
      </c>
      <c r="D2287" s="5">
        <v>3000</v>
      </c>
      <c r="E2287" s="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175"/>
        <v>121</v>
      </c>
      <c r="P2287">
        <f t="shared" si="176"/>
        <v>46.09</v>
      </c>
      <c r="Q2287" s="11" t="s">
        <v>8311</v>
      </c>
      <c r="R2287" t="s">
        <v>8312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2285</v>
      </c>
      <c r="C2288" s="3" t="s">
        <v>6393</v>
      </c>
      <c r="D2288" s="5">
        <v>1500</v>
      </c>
      <c r="E2288" s="7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175"/>
        <v>100</v>
      </c>
      <c r="P2288">
        <f t="shared" si="176"/>
        <v>107.21</v>
      </c>
      <c r="Q2288" s="11" t="s">
        <v>8311</v>
      </c>
      <c r="R2288" t="s">
        <v>8312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2286</v>
      </c>
      <c r="C2289" s="3" t="s">
        <v>6394</v>
      </c>
      <c r="D2289" s="5">
        <v>4500</v>
      </c>
      <c r="E2289" s="7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175"/>
        <v>120</v>
      </c>
      <c r="P2289">
        <f t="shared" si="176"/>
        <v>50.93</v>
      </c>
      <c r="Q2289" s="11" t="s">
        <v>8311</v>
      </c>
      <c r="R2289" t="s">
        <v>8312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2287</v>
      </c>
      <c r="C2290" s="3" t="s">
        <v>6395</v>
      </c>
      <c r="D2290" s="5">
        <v>1000</v>
      </c>
      <c r="E2290" s="7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175"/>
        <v>100</v>
      </c>
      <c r="P2290">
        <f t="shared" si="176"/>
        <v>40.04</v>
      </c>
      <c r="Q2290" s="11" t="s">
        <v>8311</v>
      </c>
      <c r="R2290" t="s">
        <v>8312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2288</v>
      </c>
      <c r="C2291" s="3" t="s">
        <v>6396</v>
      </c>
      <c r="D2291" s="5">
        <v>1500</v>
      </c>
      <c r="E2291" s="7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175"/>
        <v>107</v>
      </c>
      <c r="P2291">
        <f t="shared" si="176"/>
        <v>64.44</v>
      </c>
      <c r="Q2291" s="11" t="s">
        <v>8311</v>
      </c>
      <c r="R2291" t="s">
        <v>8312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2289</v>
      </c>
      <c r="C2292" s="3" t="s">
        <v>6397</v>
      </c>
      <c r="D2292" s="5">
        <v>1500</v>
      </c>
      <c r="E2292" s="7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175"/>
        <v>104</v>
      </c>
      <c r="P2292">
        <f t="shared" si="176"/>
        <v>53.83</v>
      </c>
      <c r="Q2292" s="11" t="s">
        <v>8311</v>
      </c>
      <c r="R2292" t="s">
        <v>8312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2290</v>
      </c>
      <c r="C2293" s="3" t="s">
        <v>6398</v>
      </c>
      <c r="D2293" s="5">
        <v>2500</v>
      </c>
      <c r="E2293" s="7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175"/>
        <v>173</v>
      </c>
      <c r="P2293">
        <f t="shared" si="176"/>
        <v>100.47</v>
      </c>
      <c r="Q2293" s="11" t="s">
        <v>8311</v>
      </c>
      <c r="R2293" t="s">
        <v>8312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2291</v>
      </c>
      <c r="C2294" s="3" t="s">
        <v>6399</v>
      </c>
      <c r="D2294" s="5">
        <v>2000</v>
      </c>
      <c r="E2294" s="7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175"/>
        <v>107</v>
      </c>
      <c r="P2294">
        <f t="shared" si="176"/>
        <v>46.63</v>
      </c>
      <c r="Q2294" s="11" t="s">
        <v>8311</v>
      </c>
      <c r="R2294" t="s">
        <v>8312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2292</v>
      </c>
      <c r="C2295" s="3" t="s">
        <v>6400</v>
      </c>
      <c r="D2295" s="5">
        <v>850</v>
      </c>
      <c r="E2295" s="7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175"/>
        <v>108</v>
      </c>
      <c r="P2295">
        <f t="shared" si="176"/>
        <v>34.07</v>
      </c>
      <c r="Q2295" s="11" t="s">
        <v>8311</v>
      </c>
      <c r="R2295" t="s">
        <v>8312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2293</v>
      </c>
      <c r="C2296" s="3" t="s">
        <v>6401</v>
      </c>
      <c r="D2296" s="5">
        <v>5000</v>
      </c>
      <c r="E2296" s="7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175"/>
        <v>146</v>
      </c>
      <c r="P2296">
        <f t="shared" si="176"/>
        <v>65.209999999999994</v>
      </c>
      <c r="Q2296" s="11" t="s">
        <v>8311</v>
      </c>
      <c r="R2296" t="s">
        <v>8312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2294</v>
      </c>
      <c r="C2297" s="3" t="s">
        <v>6402</v>
      </c>
      <c r="D2297" s="5">
        <v>1200</v>
      </c>
      <c r="E2297" s="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175"/>
        <v>125</v>
      </c>
      <c r="P2297">
        <f t="shared" si="176"/>
        <v>44.21</v>
      </c>
      <c r="Q2297" s="11" t="s">
        <v>8311</v>
      </c>
      <c r="R2297" t="s">
        <v>8312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2295</v>
      </c>
      <c r="C2298" s="3" t="s">
        <v>6403</v>
      </c>
      <c r="D2298" s="5">
        <v>7000</v>
      </c>
      <c r="E2298" s="7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175"/>
        <v>149</v>
      </c>
      <c r="P2298">
        <f t="shared" si="176"/>
        <v>71.97</v>
      </c>
      <c r="Q2298" s="11" t="s">
        <v>8311</v>
      </c>
      <c r="R2298" t="s">
        <v>8312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2296</v>
      </c>
      <c r="C2299" s="3" t="s">
        <v>6404</v>
      </c>
      <c r="D2299" s="5">
        <v>1000</v>
      </c>
      <c r="E2299" s="7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175"/>
        <v>101</v>
      </c>
      <c r="P2299">
        <f t="shared" si="176"/>
        <v>52.95</v>
      </c>
      <c r="Q2299" s="11" t="s">
        <v>8311</v>
      </c>
      <c r="R2299" t="s">
        <v>8312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2297</v>
      </c>
      <c r="C2300" s="3" t="s">
        <v>6405</v>
      </c>
      <c r="D2300" s="5">
        <v>30000</v>
      </c>
      <c r="E2300" s="7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175"/>
        <v>105</v>
      </c>
      <c r="P2300">
        <f t="shared" si="176"/>
        <v>109.45</v>
      </c>
      <c r="Q2300" s="11" t="s">
        <v>8311</v>
      </c>
      <c r="R2300" t="s">
        <v>8312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2298</v>
      </c>
      <c r="C2301" s="3" t="s">
        <v>6406</v>
      </c>
      <c r="D2301" s="5">
        <v>300</v>
      </c>
      <c r="E2301" s="7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175"/>
        <v>350</v>
      </c>
      <c r="P2301">
        <f t="shared" si="176"/>
        <v>75.040000000000006</v>
      </c>
      <c r="Q2301" s="11" t="s">
        <v>8311</v>
      </c>
      <c r="R2301" t="s">
        <v>8312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2299</v>
      </c>
      <c r="C2302" s="3" t="s">
        <v>6407</v>
      </c>
      <c r="D2302" s="5">
        <v>800</v>
      </c>
      <c r="E2302" s="7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175"/>
        <v>101</v>
      </c>
      <c r="P2302">
        <f t="shared" si="176"/>
        <v>115.71</v>
      </c>
      <c r="Q2302" s="11" t="s">
        <v>8311</v>
      </c>
      <c r="R2302" t="s">
        <v>8312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2300</v>
      </c>
      <c r="C2303" s="3" t="s">
        <v>6408</v>
      </c>
      <c r="D2303" s="5">
        <v>5000</v>
      </c>
      <c r="E2303" s="7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175"/>
        <v>134</v>
      </c>
      <c r="P2303">
        <f t="shared" si="176"/>
        <v>31.66</v>
      </c>
      <c r="Q2303" s="11" t="s">
        <v>8311</v>
      </c>
      <c r="R2303" t="s">
        <v>8315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2301</v>
      </c>
      <c r="C2304" s="3" t="s">
        <v>6409</v>
      </c>
      <c r="D2304" s="5">
        <v>2300</v>
      </c>
      <c r="E2304" s="7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175"/>
        <v>171</v>
      </c>
      <c r="P2304">
        <f t="shared" si="176"/>
        <v>46.18</v>
      </c>
      <c r="Q2304" s="11" t="s">
        <v>8311</v>
      </c>
      <c r="R2304" t="s">
        <v>8315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2302</v>
      </c>
      <c r="C2305" s="3" t="s">
        <v>6410</v>
      </c>
      <c r="D2305" s="5">
        <v>6450</v>
      </c>
      <c r="E2305" s="7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175"/>
        <v>109</v>
      </c>
      <c r="P2305">
        <f t="shared" si="176"/>
        <v>68.48</v>
      </c>
      <c r="Q2305" s="11" t="s">
        <v>8311</v>
      </c>
      <c r="R2305" t="s">
        <v>8315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2303</v>
      </c>
      <c r="C2306" s="3" t="s">
        <v>6411</v>
      </c>
      <c r="D2306" s="5">
        <v>6000</v>
      </c>
      <c r="E2306" s="7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8311</v>
      </c>
      <c r="R2306" t="s">
        <v>8315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9" t="s">
        <v>2304</v>
      </c>
      <c r="C2307" s="3" t="s">
        <v>6412</v>
      </c>
      <c r="D2307" s="5">
        <v>18000</v>
      </c>
      <c r="E2307" s="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si="180"/>
        <v>101</v>
      </c>
      <c r="P2307">
        <f t="shared" si="181"/>
        <v>109.11</v>
      </c>
      <c r="Q2307" s="11" t="s">
        <v>8311</v>
      </c>
      <c r="R2307" t="s">
        <v>8315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9" t="s">
        <v>2305</v>
      </c>
      <c r="C2308" s="3" t="s">
        <v>6413</v>
      </c>
      <c r="D2308" s="5">
        <v>3500</v>
      </c>
      <c r="E2308" s="7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180"/>
        <v>107</v>
      </c>
      <c r="P2308">
        <f t="shared" si="181"/>
        <v>51.19</v>
      </c>
      <c r="Q2308" s="11" t="s">
        <v>8311</v>
      </c>
      <c r="R2308" t="s">
        <v>8315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2306</v>
      </c>
      <c r="C2309" s="3" t="s">
        <v>6414</v>
      </c>
      <c r="D2309" s="5">
        <v>1964.47</v>
      </c>
      <c r="E2309" s="7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180"/>
        <v>107</v>
      </c>
      <c r="P2309">
        <f t="shared" si="181"/>
        <v>27.94</v>
      </c>
      <c r="Q2309" s="11" t="s">
        <v>8311</v>
      </c>
      <c r="R2309" t="s">
        <v>8315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2307</v>
      </c>
      <c r="C2310" s="3" t="s">
        <v>6415</v>
      </c>
      <c r="D2310" s="5">
        <v>50000</v>
      </c>
      <c r="E2310" s="7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180"/>
        <v>101</v>
      </c>
      <c r="P2310">
        <f t="shared" si="181"/>
        <v>82.5</v>
      </c>
      <c r="Q2310" s="11" t="s">
        <v>8311</v>
      </c>
      <c r="R2310" t="s">
        <v>8315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2308</v>
      </c>
      <c r="C2311" s="3" t="s">
        <v>6416</v>
      </c>
      <c r="D2311" s="5">
        <v>6000</v>
      </c>
      <c r="E2311" s="7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180"/>
        <v>107</v>
      </c>
      <c r="P2311">
        <f t="shared" si="181"/>
        <v>59.82</v>
      </c>
      <c r="Q2311" s="11" t="s">
        <v>8311</v>
      </c>
      <c r="R2311" t="s">
        <v>8315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2309</v>
      </c>
      <c r="C2312" s="3" t="s">
        <v>6417</v>
      </c>
      <c r="D2312" s="5">
        <v>18500</v>
      </c>
      <c r="E2312" s="7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180"/>
        <v>429</v>
      </c>
      <c r="P2312">
        <f t="shared" si="181"/>
        <v>64.819999999999993</v>
      </c>
      <c r="Q2312" s="11" t="s">
        <v>8311</v>
      </c>
      <c r="R2312" t="s">
        <v>8315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2310</v>
      </c>
      <c r="C2313" s="3" t="s">
        <v>6418</v>
      </c>
      <c r="D2313" s="5">
        <v>9000</v>
      </c>
      <c r="E2313" s="7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180"/>
        <v>104</v>
      </c>
      <c r="P2313">
        <f t="shared" si="181"/>
        <v>90.1</v>
      </c>
      <c r="Q2313" s="11" t="s">
        <v>8311</v>
      </c>
      <c r="R2313" t="s">
        <v>8315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2311</v>
      </c>
      <c r="C2314" s="3" t="s">
        <v>6419</v>
      </c>
      <c r="D2314" s="5">
        <v>3000</v>
      </c>
      <c r="E2314" s="7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180"/>
        <v>108</v>
      </c>
      <c r="P2314">
        <f t="shared" si="181"/>
        <v>40.96</v>
      </c>
      <c r="Q2314" s="11" t="s">
        <v>8311</v>
      </c>
      <c r="R2314" t="s">
        <v>8315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2312</v>
      </c>
      <c r="C2315" s="3" t="s">
        <v>6420</v>
      </c>
      <c r="D2315" s="5">
        <v>5000</v>
      </c>
      <c r="E2315" s="7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180"/>
        <v>176</v>
      </c>
      <c r="P2315">
        <f t="shared" si="181"/>
        <v>56</v>
      </c>
      <c r="Q2315" s="11" t="s">
        <v>8311</v>
      </c>
      <c r="R2315" t="s">
        <v>8315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2313</v>
      </c>
      <c r="C2316" s="3" t="s">
        <v>6421</v>
      </c>
      <c r="D2316" s="5">
        <v>1200</v>
      </c>
      <c r="E2316" s="7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180"/>
        <v>157</v>
      </c>
      <c r="P2316">
        <f t="shared" si="181"/>
        <v>37.67</v>
      </c>
      <c r="Q2316" s="11" t="s">
        <v>8311</v>
      </c>
      <c r="R2316" t="s">
        <v>8315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2314</v>
      </c>
      <c r="C2317" s="3" t="s">
        <v>6422</v>
      </c>
      <c r="D2317" s="5">
        <v>2500</v>
      </c>
      <c r="E2317" s="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180"/>
        <v>103</v>
      </c>
      <c r="P2317">
        <f t="shared" si="181"/>
        <v>40.08</v>
      </c>
      <c r="Q2317" s="11" t="s">
        <v>8311</v>
      </c>
      <c r="R2317" t="s">
        <v>8315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2315</v>
      </c>
      <c r="C2318" s="3" t="s">
        <v>6423</v>
      </c>
      <c r="D2318" s="5">
        <v>15000</v>
      </c>
      <c r="E2318" s="7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180"/>
        <v>104</v>
      </c>
      <c r="P2318">
        <f t="shared" si="181"/>
        <v>78.03</v>
      </c>
      <c r="Q2318" s="11" t="s">
        <v>8311</v>
      </c>
      <c r="R2318" t="s">
        <v>8315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2316</v>
      </c>
      <c r="C2319" s="3" t="s">
        <v>6424</v>
      </c>
      <c r="D2319" s="5">
        <v>400</v>
      </c>
      <c r="E2319" s="7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180"/>
        <v>104</v>
      </c>
      <c r="P2319">
        <f t="shared" si="181"/>
        <v>18.91</v>
      </c>
      <c r="Q2319" s="11" t="s">
        <v>8311</v>
      </c>
      <c r="R2319" t="s">
        <v>8315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2317</v>
      </c>
      <c r="C2320" s="3" t="s">
        <v>6425</v>
      </c>
      <c r="D2320" s="5">
        <v>5000</v>
      </c>
      <c r="E2320" s="7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180"/>
        <v>121</v>
      </c>
      <c r="P2320">
        <f t="shared" si="181"/>
        <v>37.130000000000003</v>
      </c>
      <c r="Q2320" s="11" t="s">
        <v>8311</v>
      </c>
      <c r="R2320" t="s">
        <v>8315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2318</v>
      </c>
      <c r="C2321" s="3" t="s">
        <v>6426</v>
      </c>
      <c r="D2321" s="5">
        <v>3000</v>
      </c>
      <c r="E2321" s="7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180"/>
        <v>108</v>
      </c>
      <c r="P2321">
        <f t="shared" si="181"/>
        <v>41.96</v>
      </c>
      <c r="Q2321" s="11" t="s">
        <v>8311</v>
      </c>
      <c r="R2321" t="s">
        <v>8315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2319</v>
      </c>
      <c r="C2322" s="3" t="s">
        <v>6427</v>
      </c>
      <c r="D2322" s="5">
        <v>5000</v>
      </c>
      <c r="E2322" s="7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180"/>
        <v>109</v>
      </c>
      <c r="P2322">
        <f t="shared" si="181"/>
        <v>61.04</v>
      </c>
      <c r="Q2322" s="11" t="s">
        <v>8311</v>
      </c>
      <c r="R2322" t="s">
        <v>8315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2320</v>
      </c>
      <c r="C2323" s="3" t="s">
        <v>6428</v>
      </c>
      <c r="D2323" s="5">
        <v>10557</v>
      </c>
      <c r="E2323" s="7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180"/>
        <v>39</v>
      </c>
      <c r="P2323">
        <f t="shared" si="181"/>
        <v>64.53</v>
      </c>
      <c r="Q2323" s="11" t="s">
        <v>8322</v>
      </c>
      <c r="R2323" t="s">
        <v>8338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2321</v>
      </c>
      <c r="C2324" s="3" t="s">
        <v>6429</v>
      </c>
      <c r="D2324" s="5">
        <v>2700</v>
      </c>
      <c r="E2324" s="7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180"/>
        <v>3</v>
      </c>
      <c r="P2324">
        <f t="shared" si="181"/>
        <v>21.25</v>
      </c>
      <c r="Q2324" s="11" t="s">
        <v>8322</v>
      </c>
      <c r="R2324" t="s">
        <v>8338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2322</v>
      </c>
      <c r="C2325" s="3" t="s">
        <v>6430</v>
      </c>
      <c r="D2325" s="5">
        <v>250</v>
      </c>
      <c r="E2325" s="7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180"/>
        <v>48</v>
      </c>
      <c r="P2325">
        <f t="shared" si="181"/>
        <v>30</v>
      </c>
      <c r="Q2325" s="11" t="s">
        <v>8322</v>
      </c>
      <c r="R2325" t="s">
        <v>8338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2323</v>
      </c>
      <c r="C2326" s="3" t="s">
        <v>6431</v>
      </c>
      <c r="D2326" s="5">
        <v>7500</v>
      </c>
      <c r="E2326" s="7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180"/>
        <v>21</v>
      </c>
      <c r="P2326">
        <f t="shared" si="181"/>
        <v>25.49</v>
      </c>
      <c r="Q2326" s="11" t="s">
        <v>8322</v>
      </c>
      <c r="R2326" t="s">
        <v>8338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2324</v>
      </c>
      <c r="C2327" s="3" t="s">
        <v>6432</v>
      </c>
      <c r="D2327" s="5">
        <v>1000</v>
      </c>
      <c r="E2327" s="7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180"/>
        <v>8</v>
      </c>
      <c r="P2327">
        <f t="shared" si="181"/>
        <v>11.43</v>
      </c>
      <c r="Q2327" s="11" t="s">
        <v>8322</v>
      </c>
      <c r="R2327" t="s">
        <v>8338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2325</v>
      </c>
      <c r="C2328" s="3" t="s">
        <v>6433</v>
      </c>
      <c r="D2328" s="5">
        <v>15000</v>
      </c>
      <c r="E2328" s="7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180"/>
        <v>1</v>
      </c>
      <c r="P2328">
        <f t="shared" si="181"/>
        <v>108</v>
      </c>
      <c r="Q2328" s="11" t="s">
        <v>8322</v>
      </c>
      <c r="R2328" t="s">
        <v>8338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2326</v>
      </c>
      <c r="C2329" s="3" t="s">
        <v>6434</v>
      </c>
      <c r="D2329" s="5">
        <v>35000</v>
      </c>
      <c r="E2329" s="7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180"/>
        <v>526</v>
      </c>
      <c r="P2329">
        <f t="shared" si="181"/>
        <v>54.88</v>
      </c>
      <c r="Q2329" s="11" t="s">
        <v>8322</v>
      </c>
      <c r="R2329" t="s">
        <v>8338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2327</v>
      </c>
      <c r="C2330" s="3" t="s">
        <v>6435</v>
      </c>
      <c r="D2330" s="5">
        <v>10000</v>
      </c>
      <c r="E2330" s="7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180"/>
        <v>254</v>
      </c>
      <c r="P2330">
        <f t="shared" si="181"/>
        <v>47.38</v>
      </c>
      <c r="Q2330" s="11" t="s">
        <v>8322</v>
      </c>
      <c r="R2330" t="s">
        <v>8338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2328</v>
      </c>
      <c r="C2331" s="3" t="s">
        <v>6436</v>
      </c>
      <c r="D2331" s="5">
        <v>25000</v>
      </c>
      <c r="E2331" s="7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180"/>
        <v>106</v>
      </c>
      <c r="P2331">
        <f t="shared" si="181"/>
        <v>211.84</v>
      </c>
      <c r="Q2331" s="11" t="s">
        <v>8322</v>
      </c>
      <c r="R2331" t="s">
        <v>8338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2329</v>
      </c>
      <c r="C2332" s="3" t="s">
        <v>6437</v>
      </c>
      <c r="D2332" s="5">
        <v>35000</v>
      </c>
      <c r="E2332" s="7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180"/>
        <v>102</v>
      </c>
      <c r="P2332">
        <f t="shared" si="181"/>
        <v>219.93</v>
      </c>
      <c r="Q2332" s="11" t="s">
        <v>8322</v>
      </c>
      <c r="R2332" t="s">
        <v>8338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2330</v>
      </c>
      <c r="C2333" s="3" t="s">
        <v>6438</v>
      </c>
      <c r="D2333" s="5">
        <v>8000</v>
      </c>
      <c r="E2333" s="7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180"/>
        <v>144</v>
      </c>
      <c r="P2333">
        <f t="shared" si="181"/>
        <v>40.799999999999997</v>
      </c>
      <c r="Q2333" s="11" t="s">
        <v>8322</v>
      </c>
      <c r="R2333" t="s">
        <v>8338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2331</v>
      </c>
      <c r="C2334" s="3" t="s">
        <v>6439</v>
      </c>
      <c r="D2334" s="5">
        <v>25000</v>
      </c>
      <c r="E2334" s="7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180"/>
        <v>106</v>
      </c>
      <c r="P2334">
        <f t="shared" si="181"/>
        <v>75.5</v>
      </c>
      <c r="Q2334" s="11" t="s">
        <v>8322</v>
      </c>
      <c r="R2334" t="s">
        <v>8338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2332</v>
      </c>
      <c r="C2335" s="3" t="s">
        <v>6440</v>
      </c>
      <c r="D2335" s="5">
        <v>600</v>
      </c>
      <c r="E2335" s="7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180"/>
        <v>212</v>
      </c>
      <c r="P2335">
        <f t="shared" si="181"/>
        <v>13.54</v>
      </c>
      <c r="Q2335" s="11" t="s">
        <v>8322</v>
      </c>
      <c r="R2335" t="s">
        <v>8338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2333</v>
      </c>
      <c r="C2336" s="3" t="s">
        <v>6441</v>
      </c>
      <c r="D2336" s="5">
        <v>4000</v>
      </c>
      <c r="E2336" s="7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180"/>
        <v>102</v>
      </c>
      <c r="P2336">
        <f t="shared" si="181"/>
        <v>60.87</v>
      </c>
      <c r="Q2336" s="11" t="s">
        <v>8322</v>
      </c>
      <c r="R2336" t="s">
        <v>8338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2334</v>
      </c>
      <c r="C2337" s="3" t="s">
        <v>6442</v>
      </c>
      <c r="D2337" s="5">
        <v>25000</v>
      </c>
      <c r="E2337" s="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180"/>
        <v>102</v>
      </c>
      <c r="P2337">
        <f t="shared" si="181"/>
        <v>115.69</v>
      </c>
      <c r="Q2337" s="11" t="s">
        <v>8322</v>
      </c>
      <c r="R2337" t="s">
        <v>8338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2335</v>
      </c>
      <c r="C2338" s="3" t="s">
        <v>6443</v>
      </c>
      <c r="D2338" s="5">
        <v>20000</v>
      </c>
      <c r="E2338" s="7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180"/>
        <v>521</v>
      </c>
      <c r="P2338">
        <f t="shared" si="181"/>
        <v>48.1</v>
      </c>
      <c r="Q2338" s="11" t="s">
        <v>8322</v>
      </c>
      <c r="R2338" t="s">
        <v>8338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2336</v>
      </c>
      <c r="C2339" s="3" t="s">
        <v>6444</v>
      </c>
      <c r="D2339" s="5">
        <v>12000</v>
      </c>
      <c r="E2339" s="7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180"/>
        <v>111</v>
      </c>
      <c r="P2339">
        <f t="shared" si="181"/>
        <v>74.180000000000007</v>
      </c>
      <c r="Q2339" s="11" t="s">
        <v>8322</v>
      </c>
      <c r="R2339" t="s">
        <v>8338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2337</v>
      </c>
      <c r="C2340" s="3" t="s">
        <v>6445</v>
      </c>
      <c r="D2340" s="5">
        <v>15000</v>
      </c>
      <c r="E2340" s="7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180"/>
        <v>101</v>
      </c>
      <c r="P2340">
        <f t="shared" si="181"/>
        <v>123.35</v>
      </c>
      <c r="Q2340" s="11" t="s">
        <v>8322</v>
      </c>
      <c r="R2340" t="s">
        <v>8338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2338</v>
      </c>
      <c r="C2341" s="3" t="s">
        <v>6446</v>
      </c>
      <c r="D2341" s="5">
        <v>25000</v>
      </c>
      <c r="E2341" s="7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180"/>
        <v>294</v>
      </c>
      <c r="P2341">
        <f t="shared" si="181"/>
        <v>66.62</v>
      </c>
      <c r="Q2341" s="11" t="s">
        <v>8322</v>
      </c>
      <c r="R2341" t="s">
        <v>8338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2339</v>
      </c>
      <c r="C2342" s="3" t="s">
        <v>6447</v>
      </c>
      <c r="D2342" s="5">
        <v>40000</v>
      </c>
      <c r="E2342" s="7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180"/>
        <v>106</v>
      </c>
      <c r="P2342">
        <f t="shared" si="181"/>
        <v>104.99</v>
      </c>
      <c r="Q2342" s="11" t="s">
        <v>8322</v>
      </c>
      <c r="R2342" t="s">
        <v>8338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2340</v>
      </c>
      <c r="C2343" s="3" t="s">
        <v>6448</v>
      </c>
      <c r="D2343" s="5">
        <v>5000</v>
      </c>
      <c r="E2343" s="7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180"/>
        <v>0</v>
      </c>
      <c r="P2343">
        <f t="shared" si="181"/>
        <v>0</v>
      </c>
      <c r="Q2343" s="11" t="s">
        <v>8305</v>
      </c>
      <c r="R2343" t="s">
        <v>8306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2341</v>
      </c>
      <c r="C2344" s="3" t="s">
        <v>6449</v>
      </c>
      <c r="D2344" s="5">
        <v>5500</v>
      </c>
      <c r="E2344" s="7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180"/>
        <v>0</v>
      </c>
      <c r="P2344">
        <f t="shared" si="181"/>
        <v>0</v>
      </c>
      <c r="Q2344" s="11" t="s">
        <v>8305</v>
      </c>
      <c r="R2344" t="s">
        <v>8306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2342</v>
      </c>
      <c r="C2345" s="3" t="s">
        <v>6450</v>
      </c>
      <c r="D2345" s="5">
        <v>10000</v>
      </c>
      <c r="E2345" s="7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180"/>
        <v>3</v>
      </c>
      <c r="P2345">
        <f t="shared" si="181"/>
        <v>300</v>
      </c>
      <c r="Q2345" s="11" t="s">
        <v>8305</v>
      </c>
      <c r="R2345" t="s">
        <v>8306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2343</v>
      </c>
      <c r="C2346" s="3" t="s">
        <v>6451</v>
      </c>
      <c r="D2346" s="5">
        <v>1000</v>
      </c>
      <c r="E2346" s="7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180"/>
        <v>0</v>
      </c>
      <c r="P2346">
        <f t="shared" si="181"/>
        <v>1</v>
      </c>
      <c r="Q2346" s="11" t="s">
        <v>8305</v>
      </c>
      <c r="R2346" t="s">
        <v>8306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2344</v>
      </c>
      <c r="C2347" s="3" t="s">
        <v>6452</v>
      </c>
      <c r="D2347" s="5">
        <v>3000</v>
      </c>
      <c r="E2347" s="7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180"/>
        <v>0</v>
      </c>
      <c r="P2347">
        <f t="shared" si="181"/>
        <v>0</v>
      </c>
      <c r="Q2347" s="11" t="s">
        <v>8305</v>
      </c>
      <c r="R2347" t="s">
        <v>8306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2345</v>
      </c>
      <c r="C2348" s="3" t="s">
        <v>6453</v>
      </c>
      <c r="D2348" s="5">
        <v>60000</v>
      </c>
      <c r="E2348" s="7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180"/>
        <v>0</v>
      </c>
      <c r="P2348">
        <f t="shared" si="181"/>
        <v>13</v>
      </c>
      <c r="Q2348" s="11" t="s">
        <v>8305</v>
      </c>
      <c r="R2348" t="s">
        <v>8306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2346</v>
      </c>
      <c r="C2349" s="3" t="s">
        <v>6454</v>
      </c>
      <c r="D2349" s="5">
        <v>1000</v>
      </c>
      <c r="E2349" s="7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180"/>
        <v>2</v>
      </c>
      <c r="P2349">
        <f t="shared" si="181"/>
        <v>15</v>
      </c>
      <c r="Q2349" s="11" t="s">
        <v>8305</v>
      </c>
      <c r="R2349" t="s">
        <v>8306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2347</v>
      </c>
      <c r="C2350" s="3" t="s">
        <v>6455</v>
      </c>
      <c r="D2350" s="5">
        <v>70000</v>
      </c>
      <c r="E2350" s="7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180"/>
        <v>0</v>
      </c>
      <c r="P2350">
        <f t="shared" si="181"/>
        <v>54</v>
      </c>
      <c r="Q2350" s="11" t="s">
        <v>8305</v>
      </c>
      <c r="R2350" t="s">
        <v>8306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2348</v>
      </c>
      <c r="C2351" s="3" t="s">
        <v>6456</v>
      </c>
      <c r="D2351" s="5">
        <v>474900</v>
      </c>
      <c r="E2351" s="7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180"/>
        <v>0</v>
      </c>
      <c r="P2351">
        <f t="shared" si="181"/>
        <v>0</v>
      </c>
      <c r="Q2351" s="11" t="s">
        <v>8305</v>
      </c>
      <c r="R2351" t="s">
        <v>8306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2349</v>
      </c>
      <c r="C2352" s="3" t="s">
        <v>6457</v>
      </c>
      <c r="D2352" s="5">
        <v>50000</v>
      </c>
      <c r="E2352" s="7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180"/>
        <v>0</v>
      </c>
      <c r="P2352">
        <f t="shared" si="181"/>
        <v>0</v>
      </c>
      <c r="Q2352" s="11" t="s">
        <v>8305</v>
      </c>
      <c r="R2352" t="s">
        <v>8306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2350</v>
      </c>
      <c r="C2353" s="3" t="s">
        <v>6458</v>
      </c>
      <c r="D2353" s="5">
        <v>18900</v>
      </c>
      <c r="E2353" s="7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180"/>
        <v>1</v>
      </c>
      <c r="P2353">
        <f t="shared" si="181"/>
        <v>15.43</v>
      </c>
      <c r="Q2353" s="11" t="s">
        <v>8305</v>
      </c>
      <c r="R2353" t="s">
        <v>8306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2351</v>
      </c>
      <c r="C2354" s="3" t="s">
        <v>6459</v>
      </c>
      <c r="D2354" s="5">
        <v>2000</v>
      </c>
      <c r="E2354" s="7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180"/>
        <v>0</v>
      </c>
      <c r="P2354">
        <f t="shared" si="181"/>
        <v>0</v>
      </c>
      <c r="Q2354" s="11" t="s">
        <v>8305</v>
      </c>
      <c r="R2354" t="s">
        <v>8306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2352</v>
      </c>
      <c r="C2355" s="3" t="s">
        <v>6460</v>
      </c>
      <c r="D2355" s="5">
        <v>1000</v>
      </c>
      <c r="E2355" s="7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180"/>
        <v>0</v>
      </c>
      <c r="P2355">
        <f t="shared" si="181"/>
        <v>0</v>
      </c>
      <c r="Q2355" s="11" t="s">
        <v>8305</v>
      </c>
      <c r="R2355" t="s">
        <v>8306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2353</v>
      </c>
      <c r="C2356" s="3" t="s">
        <v>6461</v>
      </c>
      <c r="D2356" s="5">
        <v>35000</v>
      </c>
      <c r="E2356" s="7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180"/>
        <v>0</v>
      </c>
      <c r="P2356">
        <f t="shared" si="181"/>
        <v>25</v>
      </c>
      <c r="Q2356" s="11" t="s">
        <v>8305</v>
      </c>
      <c r="R2356" t="s">
        <v>8306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2354</v>
      </c>
      <c r="C2357" s="3" t="s">
        <v>6462</v>
      </c>
      <c r="D2357" s="5">
        <v>8000</v>
      </c>
      <c r="E2357" s="7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180"/>
        <v>1</v>
      </c>
      <c r="P2357">
        <f t="shared" si="181"/>
        <v>27.5</v>
      </c>
      <c r="Q2357" s="11" t="s">
        <v>8305</v>
      </c>
      <c r="R2357" t="s">
        <v>8306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2355</v>
      </c>
      <c r="C2358" s="3" t="s">
        <v>6463</v>
      </c>
      <c r="D2358" s="5">
        <v>10000</v>
      </c>
      <c r="E2358" s="7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180"/>
        <v>0</v>
      </c>
      <c r="P2358">
        <f t="shared" si="181"/>
        <v>0</v>
      </c>
      <c r="Q2358" s="11" t="s">
        <v>8305</v>
      </c>
      <c r="R2358" t="s">
        <v>8306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2356</v>
      </c>
      <c r="C2359" s="3" t="s">
        <v>6464</v>
      </c>
      <c r="D2359" s="5">
        <v>27000</v>
      </c>
      <c r="E2359" s="7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180"/>
        <v>0</v>
      </c>
      <c r="P2359">
        <f t="shared" si="181"/>
        <v>0</v>
      </c>
      <c r="Q2359" s="11" t="s">
        <v>8305</v>
      </c>
      <c r="R2359" t="s">
        <v>8306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2357</v>
      </c>
      <c r="C2360" s="3" t="s">
        <v>6465</v>
      </c>
      <c r="D2360" s="5">
        <v>1500</v>
      </c>
      <c r="E2360" s="7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180"/>
        <v>0</v>
      </c>
      <c r="P2360">
        <f t="shared" si="181"/>
        <v>0</v>
      </c>
      <c r="Q2360" s="11" t="s">
        <v>8305</v>
      </c>
      <c r="R2360" t="s">
        <v>8306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2358</v>
      </c>
      <c r="C2361" s="3" t="s">
        <v>6466</v>
      </c>
      <c r="D2361" s="5">
        <v>7500</v>
      </c>
      <c r="E2361" s="7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180"/>
        <v>15</v>
      </c>
      <c r="P2361">
        <f t="shared" si="181"/>
        <v>367</v>
      </c>
      <c r="Q2361" s="11" t="s">
        <v>8305</v>
      </c>
      <c r="R2361" t="s">
        <v>8306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2359</v>
      </c>
      <c r="C2362" s="3" t="s">
        <v>6467</v>
      </c>
      <c r="D2362" s="5">
        <v>5000</v>
      </c>
      <c r="E2362" s="7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180"/>
        <v>0</v>
      </c>
      <c r="P2362">
        <f t="shared" si="181"/>
        <v>2</v>
      </c>
      <c r="Q2362" s="11" t="s">
        <v>8305</v>
      </c>
      <c r="R2362" t="s">
        <v>8306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2360</v>
      </c>
      <c r="C2363" s="3" t="s">
        <v>6468</v>
      </c>
      <c r="D2363" s="5">
        <v>200</v>
      </c>
      <c r="E2363" s="7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180"/>
        <v>0</v>
      </c>
      <c r="P2363">
        <f t="shared" si="181"/>
        <v>0</v>
      </c>
      <c r="Q2363" s="11" t="s">
        <v>8305</v>
      </c>
      <c r="R2363" t="s">
        <v>8306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2361</v>
      </c>
      <c r="C2364" s="3" t="s">
        <v>6469</v>
      </c>
      <c r="D2364" s="5">
        <v>420</v>
      </c>
      <c r="E2364" s="7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180"/>
        <v>29</v>
      </c>
      <c r="P2364">
        <f t="shared" si="181"/>
        <v>60</v>
      </c>
      <c r="Q2364" s="11" t="s">
        <v>8305</v>
      </c>
      <c r="R2364" t="s">
        <v>8306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2362</v>
      </c>
      <c r="C2365" s="3" t="s">
        <v>6470</v>
      </c>
      <c r="D2365" s="5">
        <v>175000</v>
      </c>
      <c r="E2365" s="7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180"/>
        <v>0</v>
      </c>
      <c r="P2365">
        <f t="shared" si="181"/>
        <v>0</v>
      </c>
      <c r="Q2365" s="11" t="s">
        <v>8305</v>
      </c>
      <c r="R2365" t="s">
        <v>8306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2363</v>
      </c>
      <c r="C2366" s="3" t="s">
        <v>6471</v>
      </c>
      <c r="D2366" s="5">
        <v>128</v>
      </c>
      <c r="E2366" s="7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180"/>
        <v>0</v>
      </c>
      <c r="P2366">
        <f t="shared" si="181"/>
        <v>0</v>
      </c>
      <c r="Q2366" s="11" t="s">
        <v>8305</v>
      </c>
      <c r="R2366" t="s">
        <v>8306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2364</v>
      </c>
      <c r="C2367" s="3" t="s">
        <v>6472</v>
      </c>
      <c r="D2367" s="5">
        <v>1000</v>
      </c>
      <c r="E2367" s="7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180"/>
        <v>0</v>
      </c>
      <c r="P2367">
        <f t="shared" si="181"/>
        <v>0</v>
      </c>
      <c r="Q2367" s="11" t="s">
        <v>8305</v>
      </c>
      <c r="R2367" t="s">
        <v>8306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2365</v>
      </c>
      <c r="C2368" s="3" t="s">
        <v>6473</v>
      </c>
      <c r="D2368" s="5">
        <v>25000</v>
      </c>
      <c r="E2368" s="7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180"/>
        <v>11</v>
      </c>
      <c r="P2368">
        <f t="shared" si="181"/>
        <v>97.41</v>
      </c>
      <c r="Q2368" s="11" t="s">
        <v>8305</v>
      </c>
      <c r="R2368" t="s">
        <v>8306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2366</v>
      </c>
      <c r="C2369" s="3" t="s">
        <v>6474</v>
      </c>
      <c r="D2369" s="5">
        <v>50000</v>
      </c>
      <c r="E2369" s="7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180"/>
        <v>1</v>
      </c>
      <c r="P2369">
        <f t="shared" si="181"/>
        <v>47.86</v>
      </c>
      <c r="Q2369" s="11" t="s">
        <v>8305</v>
      </c>
      <c r="R2369" t="s">
        <v>8306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2367</v>
      </c>
      <c r="C2370" s="3" t="s">
        <v>6475</v>
      </c>
      <c r="D2370" s="5">
        <v>40000</v>
      </c>
      <c r="E2370" s="7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8305</v>
      </c>
      <c r="R2370" t="s">
        <v>8306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9" t="s">
        <v>2368</v>
      </c>
      <c r="C2371" s="3" t="s">
        <v>6476</v>
      </c>
      <c r="D2371" s="5">
        <v>25000</v>
      </c>
      <c r="E2371" s="7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si="185"/>
        <v>0</v>
      </c>
      <c r="P2371">
        <f t="shared" si="186"/>
        <v>0</v>
      </c>
      <c r="Q2371" s="11" t="s">
        <v>8305</v>
      </c>
      <c r="R2371" t="s">
        <v>8306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9" t="s">
        <v>2369</v>
      </c>
      <c r="C2372" s="3" t="s">
        <v>6477</v>
      </c>
      <c r="D2372" s="5">
        <v>25000</v>
      </c>
      <c r="E2372" s="7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185"/>
        <v>0</v>
      </c>
      <c r="P2372">
        <f t="shared" si="186"/>
        <v>20.5</v>
      </c>
      <c r="Q2372" s="11" t="s">
        <v>8305</v>
      </c>
      <c r="R2372" t="s">
        <v>8306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2370</v>
      </c>
      <c r="C2373" s="3" t="s">
        <v>6478</v>
      </c>
      <c r="D2373" s="5">
        <v>2000</v>
      </c>
      <c r="E2373" s="7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185"/>
        <v>0</v>
      </c>
      <c r="P2373">
        <f t="shared" si="186"/>
        <v>0</v>
      </c>
      <c r="Q2373" s="11" t="s">
        <v>8305</v>
      </c>
      <c r="R2373" t="s">
        <v>8306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2371</v>
      </c>
      <c r="C2374" s="3" t="s">
        <v>6479</v>
      </c>
      <c r="D2374" s="5">
        <v>5500</v>
      </c>
      <c r="E2374" s="7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185"/>
        <v>3</v>
      </c>
      <c r="P2374">
        <f t="shared" si="186"/>
        <v>30</v>
      </c>
      <c r="Q2374" s="11" t="s">
        <v>8305</v>
      </c>
      <c r="R2374" t="s">
        <v>8306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2372</v>
      </c>
      <c r="C2375" s="3" t="s">
        <v>6480</v>
      </c>
      <c r="D2375" s="5">
        <v>850000</v>
      </c>
      <c r="E2375" s="7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185"/>
        <v>0</v>
      </c>
      <c r="P2375">
        <f t="shared" si="186"/>
        <v>50</v>
      </c>
      <c r="Q2375" s="11" t="s">
        <v>8305</v>
      </c>
      <c r="R2375" t="s">
        <v>8306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2373</v>
      </c>
      <c r="C2376" s="3" t="s">
        <v>6481</v>
      </c>
      <c r="D2376" s="5">
        <v>22000</v>
      </c>
      <c r="E2376" s="7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185"/>
        <v>0</v>
      </c>
      <c r="P2376">
        <f t="shared" si="186"/>
        <v>10</v>
      </c>
      <c r="Q2376" s="11" t="s">
        <v>8305</v>
      </c>
      <c r="R2376" t="s">
        <v>8306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2374</v>
      </c>
      <c r="C2377" s="3" t="s">
        <v>6482</v>
      </c>
      <c r="D2377" s="5">
        <v>10000</v>
      </c>
      <c r="E2377" s="7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185"/>
        <v>0</v>
      </c>
      <c r="P2377">
        <f t="shared" si="186"/>
        <v>0</v>
      </c>
      <c r="Q2377" s="11" t="s">
        <v>8305</v>
      </c>
      <c r="R2377" t="s">
        <v>8306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2375</v>
      </c>
      <c r="C2378" s="3" t="s">
        <v>6483</v>
      </c>
      <c r="D2378" s="5">
        <v>3000</v>
      </c>
      <c r="E2378" s="7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185"/>
        <v>11</v>
      </c>
      <c r="P2378">
        <f t="shared" si="186"/>
        <v>81.58</v>
      </c>
      <c r="Q2378" s="11" t="s">
        <v>8305</v>
      </c>
      <c r="R2378" t="s">
        <v>8306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2376</v>
      </c>
      <c r="C2379" s="3" t="s">
        <v>6484</v>
      </c>
      <c r="D2379" s="5">
        <v>2500</v>
      </c>
      <c r="E2379" s="7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185"/>
        <v>0</v>
      </c>
      <c r="P2379">
        <f t="shared" si="186"/>
        <v>0</v>
      </c>
      <c r="Q2379" s="11" t="s">
        <v>8305</v>
      </c>
      <c r="R2379" t="s">
        <v>8306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2377</v>
      </c>
      <c r="C2380" s="3" t="s">
        <v>6485</v>
      </c>
      <c r="D2380" s="5">
        <v>110000</v>
      </c>
      <c r="E2380" s="7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185"/>
        <v>0</v>
      </c>
      <c r="P2380">
        <f t="shared" si="186"/>
        <v>0</v>
      </c>
      <c r="Q2380" s="11" t="s">
        <v>8305</v>
      </c>
      <c r="R2380" t="s">
        <v>8306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2378</v>
      </c>
      <c r="C2381" s="3" t="s">
        <v>6486</v>
      </c>
      <c r="D2381" s="5">
        <v>30000</v>
      </c>
      <c r="E2381" s="7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185"/>
        <v>0</v>
      </c>
      <c r="P2381">
        <f t="shared" si="186"/>
        <v>0</v>
      </c>
      <c r="Q2381" s="11" t="s">
        <v>8305</v>
      </c>
      <c r="R2381" t="s">
        <v>8306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2379</v>
      </c>
      <c r="C2382" s="3" t="s">
        <v>6487</v>
      </c>
      <c r="D2382" s="5">
        <v>15000</v>
      </c>
      <c r="E2382" s="7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185"/>
        <v>0</v>
      </c>
      <c r="P2382">
        <f t="shared" si="186"/>
        <v>18.329999999999998</v>
      </c>
      <c r="Q2382" s="11" t="s">
        <v>8305</v>
      </c>
      <c r="R2382" t="s">
        <v>8306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2380</v>
      </c>
      <c r="C2383" s="3" t="s">
        <v>6488</v>
      </c>
      <c r="D2383" s="5">
        <v>86350</v>
      </c>
      <c r="E2383" s="7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185"/>
        <v>2</v>
      </c>
      <c r="P2383">
        <f t="shared" si="186"/>
        <v>224.43</v>
      </c>
      <c r="Q2383" s="11" t="s">
        <v>8305</v>
      </c>
      <c r="R2383" t="s">
        <v>8306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2381</v>
      </c>
      <c r="C2384" s="3" t="s">
        <v>6489</v>
      </c>
      <c r="D2384" s="5">
        <v>3000</v>
      </c>
      <c r="E2384" s="7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185"/>
        <v>3</v>
      </c>
      <c r="P2384">
        <f t="shared" si="186"/>
        <v>37.5</v>
      </c>
      <c r="Q2384" s="11" t="s">
        <v>8305</v>
      </c>
      <c r="R2384" t="s">
        <v>8306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2382</v>
      </c>
      <c r="C2385" s="3" t="s">
        <v>6490</v>
      </c>
      <c r="D2385" s="5">
        <v>10000</v>
      </c>
      <c r="E2385" s="7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185"/>
        <v>4</v>
      </c>
      <c r="P2385">
        <f t="shared" si="186"/>
        <v>145</v>
      </c>
      <c r="Q2385" s="11" t="s">
        <v>8305</v>
      </c>
      <c r="R2385" t="s">
        <v>8306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2383</v>
      </c>
      <c r="C2386" s="3" t="s">
        <v>6491</v>
      </c>
      <c r="D2386" s="5">
        <v>1000</v>
      </c>
      <c r="E2386" s="7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185"/>
        <v>1</v>
      </c>
      <c r="P2386">
        <f t="shared" si="186"/>
        <v>1</v>
      </c>
      <c r="Q2386" s="11" t="s">
        <v>8305</v>
      </c>
      <c r="R2386" t="s">
        <v>8306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2384</v>
      </c>
      <c r="C2387" s="3" t="s">
        <v>6492</v>
      </c>
      <c r="D2387" s="5">
        <v>65000</v>
      </c>
      <c r="E2387" s="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185"/>
        <v>1</v>
      </c>
      <c r="P2387">
        <f t="shared" si="186"/>
        <v>112.57</v>
      </c>
      <c r="Q2387" s="11" t="s">
        <v>8305</v>
      </c>
      <c r="R2387" t="s">
        <v>8306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2385</v>
      </c>
      <c r="C2388" s="3" t="s">
        <v>6493</v>
      </c>
      <c r="D2388" s="5">
        <v>30000</v>
      </c>
      <c r="E2388" s="7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185"/>
        <v>0</v>
      </c>
      <c r="P2388">
        <f t="shared" si="186"/>
        <v>0</v>
      </c>
      <c r="Q2388" s="11" t="s">
        <v>8305</v>
      </c>
      <c r="R2388" t="s">
        <v>8306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2386</v>
      </c>
      <c r="C2389" s="3" t="s">
        <v>6494</v>
      </c>
      <c r="D2389" s="5">
        <v>150000</v>
      </c>
      <c r="E2389" s="7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185"/>
        <v>1</v>
      </c>
      <c r="P2389">
        <f t="shared" si="186"/>
        <v>342</v>
      </c>
      <c r="Q2389" s="11" t="s">
        <v>8305</v>
      </c>
      <c r="R2389" t="s">
        <v>8306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2387</v>
      </c>
      <c r="C2390" s="3" t="s">
        <v>6495</v>
      </c>
      <c r="D2390" s="5">
        <v>37000</v>
      </c>
      <c r="E2390" s="7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185"/>
        <v>1</v>
      </c>
      <c r="P2390">
        <f t="shared" si="186"/>
        <v>57.88</v>
      </c>
      <c r="Q2390" s="11" t="s">
        <v>8305</v>
      </c>
      <c r="R2390" t="s">
        <v>8306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2388</v>
      </c>
      <c r="C2391" s="3" t="s">
        <v>6496</v>
      </c>
      <c r="D2391" s="5">
        <v>16000</v>
      </c>
      <c r="E2391" s="7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185"/>
        <v>0</v>
      </c>
      <c r="P2391">
        <f t="shared" si="186"/>
        <v>30</v>
      </c>
      <c r="Q2391" s="11" t="s">
        <v>8305</v>
      </c>
      <c r="R2391" t="s">
        <v>8306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2389</v>
      </c>
      <c r="C2392" s="3" t="s">
        <v>6497</v>
      </c>
      <c r="D2392" s="5">
        <v>510000</v>
      </c>
      <c r="E2392" s="7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185"/>
        <v>0</v>
      </c>
      <c r="P2392">
        <f t="shared" si="186"/>
        <v>0</v>
      </c>
      <c r="Q2392" s="11" t="s">
        <v>8305</v>
      </c>
      <c r="R2392" t="s">
        <v>8306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2390</v>
      </c>
      <c r="C2393" s="3" t="s">
        <v>6498</v>
      </c>
      <c r="D2393" s="5">
        <v>20000</v>
      </c>
      <c r="E2393" s="7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185"/>
        <v>0</v>
      </c>
      <c r="P2393">
        <f t="shared" si="186"/>
        <v>25</v>
      </c>
      <c r="Q2393" s="11" t="s">
        <v>8305</v>
      </c>
      <c r="R2393" t="s">
        <v>8306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2391</v>
      </c>
      <c r="C2394" s="3" t="s">
        <v>6499</v>
      </c>
      <c r="D2394" s="5">
        <v>4200</v>
      </c>
      <c r="E2394" s="7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185"/>
        <v>0</v>
      </c>
      <c r="P2394">
        <f t="shared" si="186"/>
        <v>0</v>
      </c>
      <c r="Q2394" s="11" t="s">
        <v>8305</v>
      </c>
      <c r="R2394" t="s">
        <v>8306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2392</v>
      </c>
      <c r="C2395" s="3" t="s">
        <v>6500</v>
      </c>
      <c r="D2395" s="5">
        <v>100000</v>
      </c>
      <c r="E2395" s="7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185"/>
        <v>0</v>
      </c>
      <c r="P2395">
        <f t="shared" si="186"/>
        <v>50</v>
      </c>
      <c r="Q2395" s="11" t="s">
        <v>8305</v>
      </c>
      <c r="R2395" t="s">
        <v>8306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2393</v>
      </c>
      <c r="C2396" s="3" t="s">
        <v>6501</v>
      </c>
      <c r="D2396" s="5">
        <v>5000</v>
      </c>
      <c r="E2396" s="7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185"/>
        <v>0</v>
      </c>
      <c r="P2396">
        <f t="shared" si="186"/>
        <v>1.5</v>
      </c>
      <c r="Q2396" s="11" t="s">
        <v>8305</v>
      </c>
      <c r="R2396" t="s">
        <v>8306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2394</v>
      </c>
      <c r="C2397" s="3" t="s">
        <v>6502</v>
      </c>
      <c r="D2397" s="5">
        <v>33000</v>
      </c>
      <c r="E2397" s="7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185"/>
        <v>0</v>
      </c>
      <c r="P2397">
        <f t="shared" si="186"/>
        <v>0</v>
      </c>
      <c r="Q2397" s="11" t="s">
        <v>8305</v>
      </c>
      <c r="R2397" t="s">
        <v>8306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2395</v>
      </c>
      <c r="C2398" s="3" t="s">
        <v>6503</v>
      </c>
      <c r="D2398" s="5">
        <v>5000</v>
      </c>
      <c r="E2398" s="7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185"/>
        <v>0</v>
      </c>
      <c r="P2398">
        <f t="shared" si="186"/>
        <v>10</v>
      </c>
      <c r="Q2398" s="11" t="s">
        <v>8305</v>
      </c>
      <c r="R2398" t="s">
        <v>8306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2396</v>
      </c>
      <c r="C2399" s="3" t="s">
        <v>6504</v>
      </c>
      <c r="D2399" s="5">
        <v>124000</v>
      </c>
      <c r="E2399" s="7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185"/>
        <v>0</v>
      </c>
      <c r="P2399">
        <f t="shared" si="186"/>
        <v>0</v>
      </c>
      <c r="Q2399" s="11" t="s">
        <v>8305</v>
      </c>
      <c r="R2399" t="s">
        <v>8306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2397</v>
      </c>
      <c r="C2400" s="3" t="s">
        <v>6505</v>
      </c>
      <c r="D2400" s="5">
        <v>4000</v>
      </c>
      <c r="E2400" s="7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185"/>
        <v>0</v>
      </c>
      <c r="P2400">
        <f t="shared" si="186"/>
        <v>0</v>
      </c>
      <c r="Q2400" s="11" t="s">
        <v>8305</v>
      </c>
      <c r="R2400" t="s">
        <v>8306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2398</v>
      </c>
      <c r="C2401" s="3" t="s">
        <v>6506</v>
      </c>
      <c r="D2401" s="5">
        <v>13000</v>
      </c>
      <c r="E2401" s="7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185"/>
        <v>0</v>
      </c>
      <c r="P2401">
        <f t="shared" si="186"/>
        <v>0</v>
      </c>
      <c r="Q2401" s="11" t="s">
        <v>8305</v>
      </c>
      <c r="R2401" t="s">
        <v>8306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2399</v>
      </c>
      <c r="C2402" s="3" t="s">
        <v>6507</v>
      </c>
      <c r="D2402" s="5">
        <v>50000</v>
      </c>
      <c r="E2402" s="7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185"/>
        <v>0</v>
      </c>
      <c r="P2402">
        <f t="shared" si="186"/>
        <v>0</v>
      </c>
      <c r="Q2402" s="11" t="s">
        <v>8305</v>
      </c>
      <c r="R2402" t="s">
        <v>8306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2400</v>
      </c>
      <c r="C2403" s="3" t="s">
        <v>6508</v>
      </c>
      <c r="D2403" s="5">
        <v>28000</v>
      </c>
      <c r="E2403" s="7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185"/>
        <v>1</v>
      </c>
      <c r="P2403">
        <f t="shared" si="186"/>
        <v>22.33</v>
      </c>
      <c r="Q2403" s="11" t="s">
        <v>8322</v>
      </c>
      <c r="R2403" t="s">
        <v>8323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2401</v>
      </c>
      <c r="C2404" s="3" t="s">
        <v>6509</v>
      </c>
      <c r="D2404" s="5">
        <v>12000</v>
      </c>
      <c r="E2404" s="7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185"/>
        <v>0</v>
      </c>
      <c r="P2404">
        <f t="shared" si="186"/>
        <v>52</v>
      </c>
      <c r="Q2404" s="11" t="s">
        <v>8322</v>
      </c>
      <c r="R2404" t="s">
        <v>8323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2402</v>
      </c>
      <c r="C2405" s="3" t="s">
        <v>6510</v>
      </c>
      <c r="D2405" s="5">
        <v>1200</v>
      </c>
      <c r="E2405" s="7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185"/>
        <v>17</v>
      </c>
      <c r="P2405">
        <f t="shared" si="186"/>
        <v>16.829999999999998</v>
      </c>
      <c r="Q2405" s="11" t="s">
        <v>8322</v>
      </c>
      <c r="R2405" t="s">
        <v>8323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2403</v>
      </c>
      <c r="C2406" s="3" t="s">
        <v>6511</v>
      </c>
      <c r="D2406" s="5">
        <v>15000</v>
      </c>
      <c r="E2406" s="7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185"/>
        <v>0</v>
      </c>
      <c r="P2406">
        <f t="shared" si="186"/>
        <v>0</v>
      </c>
      <c r="Q2406" s="11" t="s">
        <v>8322</v>
      </c>
      <c r="R2406" t="s">
        <v>8323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2404</v>
      </c>
      <c r="C2407" s="3" t="s">
        <v>6512</v>
      </c>
      <c r="D2407" s="5">
        <v>5000</v>
      </c>
      <c r="E2407" s="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185"/>
        <v>23</v>
      </c>
      <c r="P2407">
        <f t="shared" si="186"/>
        <v>56.3</v>
      </c>
      <c r="Q2407" s="11" t="s">
        <v>8322</v>
      </c>
      <c r="R2407" t="s">
        <v>8323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2405</v>
      </c>
      <c r="C2408" s="3" t="s">
        <v>6513</v>
      </c>
      <c r="D2408" s="5">
        <v>3250</v>
      </c>
      <c r="E2408" s="7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185"/>
        <v>41</v>
      </c>
      <c r="P2408">
        <f t="shared" si="186"/>
        <v>84.06</v>
      </c>
      <c r="Q2408" s="11" t="s">
        <v>8322</v>
      </c>
      <c r="R2408" t="s">
        <v>8323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2406</v>
      </c>
      <c r="C2409" s="3" t="s">
        <v>6514</v>
      </c>
      <c r="D2409" s="5">
        <v>22000</v>
      </c>
      <c r="E2409" s="7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185"/>
        <v>25</v>
      </c>
      <c r="P2409">
        <f t="shared" si="186"/>
        <v>168.39</v>
      </c>
      <c r="Q2409" s="11" t="s">
        <v>8322</v>
      </c>
      <c r="R2409" t="s">
        <v>8323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2407</v>
      </c>
      <c r="C2410" s="3" t="s">
        <v>6515</v>
      </c>
      <c r="D2410" s="5">
        <v>15000</v>
      </c>
      <c r="E2410" s="7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185"/>
        <v>0</v>
      </c>
      <c r="P2410">
        <f t="shared" si="186"/>
        <v>15</v>
      </c>
      <c r="Q2410" s="11" t="s">
        <v>8322</v>
      </c>
      <c r="R2410" t="s">
        <v>8323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2408</v>
      </c>
      <c r="C2411" s="3" t="s">
        <v>6516</v>
      </c>
      <c r="D2411" s="5">
        <v>25000</v>
      </c>
      <c r="E2411" s="7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185"/>
        <v>2</v>
      </c>
      <c r="P2411">
        <f t="shared" si="186"/>
        <v>76.67</v>
      </c>
      <c r="Q2411" s="11" t="s">
        <v>8322</v>
      </c>
      <c r="R2411" t="s">
        <v>8323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2409</v>
      </c>
      <c r="C2412" s="3" t="s">
        <v>6517</v>
      </c>
      <c r="D2412" s="5">
        <v>15000</v>
      </c>
      <c r="E2412" s="7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185"/>
        <v>0</v>
      </c>
      <c r="P2412">
        <f t="shared" si="186"/>
        <v>0</v>
      </c>
      <c r="Q2412" s="11" t="s">
        <v>8322</v>
      </c>
      <c r="R2412" t="s">
        <v>8323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2410</v>
      </c>
      <c r="C2413" s="3" t="s">
        <v>6518</v>
      </c>
      <c r="D2413" s="5">
        <v>25000</v>
      </c>
      <c r="E2413" s="7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185"/>
        <v>1</v>
      </c>
      <c r="P2413">
        <f t="shared" si="186"/>
        <v>50.33</v>
      </c>
      <c r="Q2413" s="11" t="s">
        <v>8322</v>
      </c>
      <c r="R2413" t="s">
        <v>8323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2411</v>
      </c>
      <c r="C2414" s="3" t="s">
        <v>6519</v>
      </c>
      <c r="D2414" s="5">
        <v>8000</v>
      </c>
      <c r="E2414" s="7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185"/>
        <v>0</v>
      </c>
      <c r="P2414">
        <f t="shared" si="186"/>
        <v>0</v>
      </c>
      <c r="Q2414" s="11" t="s">
        <v>8322</v>
      </c>
      <c r="R2414" t="s">
        <v>8323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2412</v>
      </c>
      <c r="C2415" s="3" t="s">
        <v>6520</v>
      </c>
      <c r="D2415" s="5">
        <v>3000</v>
      </c>
      <c r="E2415" s="7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185"/>
        <v>1</v>
      </c>
      <c r="P2415">
        <f t="shared" si="186"/>
        <v>8.33</v>
      </c>
      <c r="Q2415" s="11" t="s">
        <v>8322</v>
      </c>
      <c r="R2415" t="s">
        <v>8323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2413</v>
      </c>
      <c r="C2416" s="3" t="s">
        <v>6521</v>
      </c>
      <c r="D2416" s="5">
        <v>15000</v>
      </c>
      <c r="E2416" s="7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185"/>
        <v>3</v>
      </c>
      <c r="P2416">
        <f t="shared" si="186"/>
        <v>35.380000000000003</v>
      </c>
      <c r="Q2416" s="11" t="s">
        <v>8322</v>
      </c>
      <c r="R2416" t="s">
        <v>8323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2414</v>
      </c>
      <c r="C2417" s="3" t="s">
        <v>6522</v>
      </c>
      <c r="D2417" s="5">
        <v>60000</v>
      </c>
      <c r="E2417" s="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185"/>
        <v>1</v>
      </c>
      <c r="P2417">
        <f t="shared" si="186"/>
        <v>55.83</v>
      </c>
      <c r="Q2417" s="11" t="s">
        <v>8322</v>
      </c>
      <c r="R2417" t="s">
        <v>8323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2415</v>
      </c>
      <c r="C2418" s="3" t="s">
        <v>6523</v>
      </c>
      <c r="D2418" s="5">
        <v>20000</v>
      </c>
      <c r="E2418" s="7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185"/>
        <v>0</v>
      </c>
      <c r="P2418">
        <f t="shared" si="186"/>
        <v>5</v>
      </c>
      <c r="Q2418" s="11" t="s">
        <v>8322</v>
      </c>
      <c r="R2418" t="s">
        <v>8323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2416</v>
      </c>
      <c r="C2419" s="3" t="s">
        <v>6524</v>
      </c>
      <c r="D2419" s="5">
        <v>1000</v>
      </c>
      <c r="E2419" s="7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185"/>
        <v>0</v>
      </c>
      <c r="P2419">
        <f t="shared" si="186"/>
        <v>0</v>
      </c>
      <c r="Q2419" s="11" t="s">
        <v>8322</v>
      </c>
      <c r="R2419" t="s">
        <v>8323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2417</v>
      </c>
      <c r="C2420" s="3" t="s">
        <v>6525</v>
      </c>
      <c r="D2420" s="5">
        <v>25000</v>
      </c>
      <c r="E2420" s="7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185"/>
        <v>0</v>
      </c>
      <c r="P2420">
        <f t="shared" si="186"/>
        <v>1</v>
      </c>
      <c r="Q2420" s="11" t="s">
        <v>8322</v>
      </c>
      <c r="R2420" t="s">
        <v>8323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2418</v>
      </c>
      <c r="C2421" s="3" t="s">
        <v>6526</v>
      </c>
      <c r="D2421" s="5">
        <v>3000</v>
      </c>
      <c r="E2421" s="7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185"/>
        <v>0</v>
      </c>
      <c r="P2421">
        <f t="shared" si="186"/>
        <v>0</v>
      </c>
      <c r="Q2421" s="11" t="s">
        <v>8322</v>
      </c>
      <c r="R2421" t="s">
        <v>8323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2419</v>
      </c>
      <c r="C2422" s="3" t="s">
        <v>6527</v>
      </c>
      <c r="D2422" s="5">
        <v>16870</v>
      </c>
      <c r="E2422" s="7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185"/>
        <v>15</v>
      </c>
      <c r="P2422">
        <f t="shared" si="186"/>
        <v>69.47</v>
      </c>
      <c r="Q2422" s="11" t="s">
        <v>8322</v>
      </c>
      <c r="R2422" t="s">
        <v>8323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2420</v>
      </c>
      <c r="C2423" s="3" t="s">
        <v>6528</v>
      </c>
      <c r="D2423" s="5">
        <v>6000</v>
      </c>
      <c r="E2423" s="7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185"/>
        <v>0</v>
      </c>
      <c r="P2423">
        <f t="shared" si="186"/>
        <v>1</v>
      </c>
      <c r="Q2423" s="11" t="s">
        <v>8322</v>
      </c>
      <c r="R2423" t="s">
        <v>8323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2421</v>
      </c>
      <c r="C2424" s="3" t="s">
        <v>6529</v>
      </c>
      <c r="D2424" s="5">
        <v>500</v>
      </c>
      <c r="E2424" s="7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185"/>
        <v>0</v>
      </c>
      <c r="P2424">
        <f t="shared" si="186"/>
        <v>1</v>
      </c>
      <c r="Q2424" s="11" t="s">
        <v>8322</v>
      </c>
      <c r="R2424" t="s">
        <v>8323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2422</v>
      </c>
      <c r="C2425" s="3" t="s">
        <v>6530</v>
      </c>
      <c r="D2425" s="5">
        <v>60000</v>
      </c>
      <c r="E2425" s="7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185"/>
        <v>0</v>
      </c>
      <c r="P2425">
        <f t="shared" si="186"/>
        <v>8</v>
      </c>
      <c r="Q2425" s="11" t="s">
        <v>8322</v>
      </c>
      <c r="R2425" t="s">
        <v>8323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2423</v>
      </c>
      <c r="C2426" s="3" t="s">
        <v>6531</v>
      </c>
      <c r="D2426" s="5">
        <v>25000</v>
      </c>
      <c r="E2426" s="7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185"/>
        <v>1</v>
      </c>
      <c r="P2426">
        <f t="shared" si="186"/>
        <v>34.44</v>
      </c>
      <c r="Q2426" s="11" t="s">
        <v>8322</v>
      </c>
      <c r="R2426" t="s">
        <v>8323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2424</v>
      </c>
      <c r="C2427" s="3" t="s">
        <v>6532</v>
      </c>
      <c r="D2427" s="5">
        <v>3500</v>
      </c>
      <c r="E2427" s="7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185"/>
        <v>0</v>
      </c>
      <c r="P2427">
        <f t="shared" si="186"/>
        <v>1</v>
      </c>
      <c r="Q2427" s="11" t="s">
        <v>8322</v>
      </c>
      <c r="R2427" t="s">
        <v>8323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2425</v>
      </c>
      <c r="C2428" s="3" t="s">
        <v>6533</v>
      </c>
      <c r="D2428" s="5">
        <v>20000</v>
      </c>
      <c r="E2428" s="7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185"/>
        <v>0</v>
      </c>
      <c r="P2428">
        <f t="shared" si="186"/>
        <v>0</v>
      </c>
      <c r="Q2428" s="11" t="s">
        <v>8322</v>
      </c>
      <c r="R2428" t="s">
        <v>8323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2426</v>
      </c>
      <c r="C2429" s="3" t="s">
        <v>6534</v>
      </c>
      <c r="D2429" s="5">
        <v>50000</v>
      </c>
      <c r="E2429" s="7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185"/>
        <v>0</v>
      </c>
      <c r="P2429">
        <f t="shared" si="186"/>
        <v>1</v>
      </c>
      <c r="Q2429" s="11" t="s">
        <v>8322</v>
      </c>
      <c r="R2429" t="s">
        <v>8323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2427</v>
      </c>
      <c r="C2430" s="3" t="s">
        <v>6535</v>
      </c>
      <c r="D2430" s="5">
        <v>35000</v>
      </c>
      <c r="E2430" s="7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185"/>
        <v>0</v>
      </c>
      <c r="P2430">
        <f t="shared" si="186"/>
        <v>1</v>
      </c>
      <c r="Q2430" s="11" t="s">
        <v>8322</v>
      </c>
      <c r="R2430" t="s">
        <v>8323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2428</v>
      </c>
      <c r="C2431" s="3" t="s">
        <v>6536</v>
      </c>
      <c r="D2431" s="5">
        <v>140000</v>
      </c>
      <c r="E2431" s="7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185"/>
        <v>1</v>
      </c>
      <c r="P2431">
        <f t="shared" si="186"/>
        <v>501.25</v>
      </c>
      <c r="Q2431" s="11" t="s">
        <v>8322</v>
      </c>
      <c r="R2431" t="s">
        <v>8323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2429</v>
      </c>
      <c r="C2432" s="3" t="s">
        <v>6537</v>
      </c>
      <c r="D2432" s="5">
        <v>3000</v>
      </c>
      <c r="E2432" s="7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185"/>
        <v>1</v>
      </c>
      <c r="P2432">
        <f t="shared" si="186"/>
        <v>10.5</v>
      </c>
      <c r="Q2432" s="11" t="s">
        <v>8322</v>
      </c>
      <c r="R2432" t="s">
        <v>8323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2430</v>
      </c>
      <c r="C2433" s="3" t="s">
        <v>6538</v>
      </c>
      <c r="D2433" s="5">
        <v>100000</v>
      </c>
      <c r="E2433" s="7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185"/>
        <v>0</v>
      </c>
      <c r="P2433">
        <f t="shared" si="186"/>
        <v>1</v>
      </c>
      <c r="Q2433" s="11" t="s">
        <v>8322</v>
      </c>
      <c r="R2433" t="s">
        <v>8323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2431</v>
      </c>
      <c r="C2434" s="3" t="s">
        <v>6539</v>
      </c>
      <c r="D2434" s="5">
        <v>14000</v>
      </c>
      <c r="E2434" s="7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8322</v>
      </c>
      <c r="R2434" t="s">
        <v>8323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9" t="s">
        <v>2432</v>
      </c>
      <c r="C2435" s="3" t="s">
        <v>6540</v>
      </c>
      <c r="D2435" s="5">
        <v>10000</v>
      </c>
      <c r="E2435" s="7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si="190"/>
        <v>0</v>
      </c>
      <c r="P2435">
        <f t="shared" si="191"/>
        <v>0</v>
      </c>
      <c r="Q2435" s="11" t="s">
        <v>8322</v>
      </c>
      <c r="R2435" t="s">
        <v>8323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9" t="s">
        <v>2433</v>
      </c>
      <c r="C2436" s="3" t="s">
        <v>6541</v>
      </c>
      <c r="D2436" s="5">
        <v>20000</v>
      </c>
      <c r="E2436" s="7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190"/>
        <v>0</v>
      </c>
      <c r="P2436">
        <f t="shared" si="191"/>
        <v>13</v>
      </c>
      <c r="Q2436" s="11" t="s">
        <v>8322</v>
      </c>
      <c r="R2436" t="s">
        <v>8323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2434</v>
      </c>
      <c r="C2437" s="3" t="s">
        <v>6542</v>
      </c>
      <c r="D2437" s="5">
        <v>250000</v>
      </c>
      <c r="E2437" s="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190"/>
        <v>0</v>
      </c>
      <c r="P2437">
        <f t="shared" si="191"/>
        <v>306</v>
      </c>
      <c r="Q2437" s="11" t="s">
        <v>8322</v>
      </c>
      <c r="R2437" t="s">
        <v>8323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2435</v>
      </c>
      <c r="C2438" s="3" t="s">
        <v>6543</v>
      </c>
      <c r="D2438" s="5">
        <v>117000</v>
      </c>
      <c r="E2438" s="7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190"/>
        <v>0</v>
      </c>
      <c r="P2438">
        <f t="shared" si="191"/>
        <v>22.5</v>
      </c>
      <c r="Q2438" s="11" t="s">
        <v>8322</v>
      </c>
      <c r="R2438" t="s">
        <v>8323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2436</v>
      </c>
      <c r="C2439" s="3" t="s">
        <v>6544</v>
      </c>
      <c r="D2439" s="5">
        <v>8000</v>
      </c>
      <c r="E2439" s="7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190"/>
        <v>0</v>
      </c>
      <c r="P2439">
        <f t="shared" si="191"/>
        <v>0</v>
      </c>
      <c r="Q2439" s="11" t="s">
        <v>8322</v>
      </c>
      <c r="R2439" t="s">
        <v>8323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2437</v>
      </c>
      <c r="C2440" s="3" t="s">
        <v>6545</v>
      </c>
      <c r="D2440" s="5">
        <v>15000</v>
      </c>
      <c r="E2440" s="7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190"/>
        <v>0</v>
      </c>
      <c r="P2440">
        <f t="shared" si="191"/>
        <v>50</v>
      </c>
      <c r="Q2440" s="11" t="s">
        <v>8322</v>
      </c>
      <c r="R2440" t="s">
        <v>8323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2438</v>
      </c>
      <c r="C2441" s="3" t="s">
        <v>6546</v>
      </c>
      <c r="D2441" s="5">
        <v>10000</v>
      </c>
      <c r="E2441" s="7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190"/>
        <v>0</v>
      </c>
      <c r="P2441">
        <f t="shared" si="191"/>
        <v>0</v>
      </c>
      <c r="Q2441" s="11" t="s">
        <v>8322</v>
      </c>
      <c r="R2441" t="s">
        <v>8323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2439</v>
      </c>
      <c r="C2442" s="3" t="s">
        <v>6547</v>
      </c>
      <c r="D2442" s="5">
        <v>5000</v>
      </c>
      <c r="E2442" s="7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190"/>
        <v>0</v>
      </c>
      <c r="P2442">
        <f t="shared" si="191"/>
        <v>5</v>
      </c>
      <c r="Q2442" s="11" t="s">
        <v>8322</v>
      </c>
      <c r="R2442" t="s">
        <v>8323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2440</v>
      </c>
      <c r="C2443" s="3" t="s">
        <v>6548</v>
      </c>
      <c r="D2443" s="5">
        <v>7500</v>
      </c>
      <c r="E2443" s="7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190"/>
        <v>108</v>
      </c>
      <c r="P2443">
        <f t="shared" si="191"/>
        <v>74.23</v>
      </c>
      <c r="Q2443" s="11" t="s">
        <v>8322</v>
      </c>
      <c r="R2443" t="s">
        <v>8338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2441</v>
      </c>
      <c r="C2444" s="3" t="s">
        <v>6549</v>
      </c>
      <c r="D2444" s="5">
        <v>24000</v>
      </c>
      <c r="E2444" s="7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190"/>
        <v>126</v>
      </c>
      <c r="P2444">
        <f t="shared" si="191"/>
        <v>81.25</v>
      </c>
      <c r="Q2444" s="11" t="s">
        <v>8322</v>
      </c>
      <c r="R2444" t="s">
        <v>8338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2442</v>
      </c>
      <c r="C2445" s="3" t="s">
        <v>6550</v>
      </c>
      <c r="D2445" s="5">
        <v>20000</v>
      </c>
      <c r="E2445" s="7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190"/>
        <v>203</v>
      </c>
      <c r="P2445">
        <f t="shared" si="191"/>
        <v>130.22999999999999</v>
      </c>
      <c r="Q2445" s="11" t="s">
        <v>8322</v>
      </c>
      <c r="R2445" t="s">
        <v>8338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2443</v>
      </c>
      <c r="C2446" s="3" t="s">
        <v>6551</v>
      </c>
      <c r="D2446" s="5">
        <v>3000</v>
      </c>
      <c r="E2446" s="7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190"/>
        <v>109</v>
      </c>
      <c r="P2446">
        <f t="shared" si="191"/>
        <v>53.41</v>
      </c>
      <c r="Q2446" s="11" t="s">
        <v>8322</v>
      </c>
      <c r="R2446" t="s">
        <v>8338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2444</v>
      </c>
      <c r="C2447" s="3" t="s">
        <v>6552</v>
      </c>
      <c r="D2447" s="5">
        <v>5000</v>
      </c>
      <c r="E2447" s="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190"/>
        <v>173</v>
      </c>
      <c r="P2447">
        <f t="shared" si="191"/>
        <v>75.13</v>
      </c>
      <c r="Q2447" s="11" t="s">
        <v>8322</v>
      </c>
      <c r="R2447" t="s">
        <v>8338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2445</v>
      </c>
      <c r="C2448" s="3" t="s">
        <v>6553</v>
      </c>
      <c r="D2448" s="5">
        <v>5000</v>
      </c>
      <c r="E2448" s="7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190"/>
        <v>168</v>
      </c>
      <c r="P2448">
        <f t="shared" si="191"/>
        <v>75.67</v>
      </c>
      <c r="Q2448" s="11" t="s">
        <v>8322</v>
      </c>
      <c r="R2448" t="s">
        <v>8338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2446</v>
      </c>
      <c r="C2449" s="3" t="s">
        <v>6554</v>
      </c>
      <c r="D2449" s="5">
        <v>2500</v>
      </c>
      <c r="E2449" s="7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190"/>
        <v>427</v>
      </c>
      <c r="P2449">
        <f t="shared" si="191"/>
        <v>31.69</v>
      </c>
      <c r="Q2449" s="11" t="s">
        <v>8322</v>
      </c>
      <c r="R2449" t="s">
        <v>8338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2447</v>
      </c>
      <c r="C2450" s="3" t="s">
        <v>6555</v>
      </c>
      <c r="D2450" s="5">
        <v>400</v>
      </c>
      <c r="E2450" s="7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190"/>
        <v>108</v>
      </c>
      <c r="P2450">
        <f t="shared" si="191"/>
        <v>47.78</v>
      </c>
      <c r="Q2450" s="11" t="s">
        <v>8322</v>
      </c>
      <c r="R2450" t="s">
        <v>8338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2448</v>
      </c>
      <c r="C2451" s="3" t="s">
        <v>6556</v>
      </c>
      <c r="D2451" s="5">
        <v>10000</v>
      </c>
      <c r="E2451" s="7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190"/>
        <v>108</v>
      </c>
      <c r="P2451">
        <f t="shared" si="191"/>
        <v>90</v>
      </c>
      <c r="Q2451" s="11" t="s">
        <v>8322</v>
      </c>
      <c r="R2451" t="s">
        <v>8338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2449</v>
      </c>
      <c r="C2452" s="3" t="s">
        <v>6557</v>
      </c>
      <c r="D2452" s="5">
        <v>15000</v>
      </c>
      <c r="E2452" s="7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190"/>
        <v>102</v>
      </c>
      <c r="P2452">
        <f t="shared" si="191"/>
        <v>149.31</v>
      </c>
      <c r="Q2452" s="11" t="s">
        <v>8322</v>
      </c>
      <c r="R2452" t="s">
        <v>8338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2450</v>
      </c>
      <c r="C2453" s="3" t="s">
        <v>6558</v>
      </c>
      <c r="D2453" s="5">
        <v>10000</v>
      </c>
      <c r="E2453" s="7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190"/>
        <v>115</v>
      </c>
      <c r="P2453">
        <f t="shared" si="191"/>
        <v>62.07</v>
      </c>
      <c r="Q2453" s="11" t="s">
        <v>8322</v>
      </c>
      <c r="R2453" t="s">
        <v>8338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2451</v>
      </c>
      <c r="C2454" s="3" t="s">
        <v>6559</v>
      </c>
      <c r="D2454" s="5">
        <v>600</v>
      </c>
      <c r="E2454" s="7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190"/>
        <v>134</v>
      </c>
      <c r="P2454">
        <f t="shared" si="191"/>
        <v>53.4</v>
      </c>
      <c r="Q2454" s="11" t="s">
        <v>8322</v>
      </c>
      <c r="R2454" t="s">
        <v>8338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2452</v>
      </c>
      <c r="C2455" s="3" t="s">
        <v>6560</v>
      </c>
      <c r="D2455" s="5">
        <v>3000</v>
      </c>
      <c r="E2455" s="7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190"/>
        <v>155</v>
      </c>
      <c r="P2455">
        <f t="shared" si="191"/>
        <v>69.27</v>
      </c>
      <c r="Q2455" s="11" t="s">
        <v>8322</v>
      </c>
      <c r="R2455" t="s">
        <v>8338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2453</v>
      </c>
      <c r="C2456" s="3" t="s">
        <v>6561</v>
      </c>
      <c r="D2456" s="5">
        <v>35000</v>
      </c>
      <c r="E2456" s="7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190"/>
        <v>101</v>
      </c>
      <c r="P2456">
        <f t="shared" si="191"/>
        <v>271.51</v>
      </c>
      <c r="Q2456" s="11" t="s">
        <v>8322</v>
      </c>
      <c r="R2456" t="s">
        <v>8338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2454</v>
      </c>
      <c r="C2457" s="3" t="s">
        <v>6562</v>
      </c>
      <c r="D2457" s="5">
        <v>300</v>
      </c>
      <c r="E2457" s="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190"/>
        <v>182</v>
      </c>
      <c r="P2457">
        <f t="shared" si="191"/>
        <v>34.130000000000003</v>
      </c>
      <c r="Q2457" s="11" t="s">
        <v>8322</v>
      </c>
      <c r="R2457" t="s">
        <v>8338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2455</v>
      </c>
      <c r="C2458" s="3" t="s">
        <v>6563</v>
      </c>
      <c r="D2458" s="5">
        <v>1500</v>
      </c>
      <c r="E2458" s="7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190"/>
        <v>181</v>
      </c>
      <c r="P2458">
        <f t="shared" si="191"/>
        <v>40.49</v>
      </c>
      <c r="Q2458" s="11" t="s">
        <v>8322</v>
      </c>
      <c r="R2458" t="s">
        <v>8338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2456</v>
      </c>
      <c r="C2459" s="3" t="s">
        <v>6564</v>
      </c>
      <c r="D2459" s="5">
        <v>23000</v>
      </c>
      <c r="E2459" s="7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190"/>
        <v>102</v>
      </c>
      <c r="P2459">
        <f t="shared" si="191"/>
        <v>189.76</v>
      </c>
      <c r="Q2459" s="11" t="s">
        <v>8322</v>
      </c>
      <c r="R2459" t="s">
        <v>8338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2457</v>
      </c>
      <c r="C2460" s="3" t="s">
        <v>6565</v>
      </c>
      <c r="D2460" s="5">
        <v>5000</v>
      </c>
      <c r="E2460" s="7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190"/>
        <v>110</v>
      </c>
      <c r="P2460">
        <f t="shared" si="191"/>
        <v>68.86</v>
      </c>
      <c r="Q2460" s="11" t="s">
        <v>8322</v>
      </c>
      <c r="R2460" t="s">
        <v>8338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2458</v>
      </c>
      <c r="C2461" s="3" t="s">
        <v>6566</v>
      </c>
      <c r="D2461" s="5">
        <v>30000</v>
      </c>
      <c r="E2461" s="7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190"/>
        <v>102</v>
      </c>
      <c r="P2461">
        <f t="shared" si="191"/>
        <v>108.78</v>
      </c>
      <c r="Q2461" s="11" t="s">
        <v>8322</v>
      </c>
      <c r="R2461" t="s">
        <v>8338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2459</v>
      </c>
      <c r="C2462" s="3" t="s">
        <v>6567</v>
      </c>
      <c r="D2462" s="5">
        <v>8500</v>
      </c>
      <c r="E2462" s="7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190"/>
        <v>101</v>
      </c>
      <c r="P2462">
        <f t="shared" si="191"/>
        <v>125.99</v>
      </c>
      <c r="Q2462" s="11" t="s">
        <v>8322</v>
      </c>
      <c r="R2462" t="s">
        <v>8338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2460</v>
      </c>
      <c r="C2463" s="3" t="s">
        <v>6568</v>
      </c>
      <c r="D2463" s="5">
        <v>7500</v>
      </c>
      <c r="E2463" s="7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190"/>
        <v>104</v>
      </c>
      <c r="P2463">
        <f t="shared" si="191"/>
        <v>90.52</v>
      </c>
      <c r="Q2463" s="11" t="s">
        <v>8311</v>
      </c>
      <c r="R2463" t="s">
        <v>8315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2461</v>
      </c>
      <c r="C2464" s="3" t="s">
        <v>6569</v>
      </c>
      <c r="D2464" s="5">
        <v>3000</v>
      </c>
      <c r="E2464" s="7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190"/>
        <v>111</v>
      </c>
      <c r="P2464">
        <f t="shared" si="191"/>
        <v>28.88</v>
      </c>
      <c r="Q2464" s="11" t="s">
        <v>8311</v>
      </c>
      <c r="R2464" t="s">
        <v>8315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2462</v>
      </c>
      <c r="C2465" s="3" t="s">
        <v>6570</v>
      </c>
      <c r="D2465" s="5">
        <v>2000</v>
      </c>
      <c r="E2465" s="7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190"/>
        <v>116</v>
      </c>
      <c r="P2465">
        <f t="shared" si="191"/>
        <v>31</v>
      </c>
      <c r="Q2465" s="11" t="s">
        <v>8311</v>
      </c>
      <c r="R2465" t="s">
        <v>8315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2463</v>
      </c>
      <c r="C2466" s="3" t="s">
        <v>6571</v>
      </c>
      <c r="D2466" s="5">
        <v>2000</v>
      </c>
      <c r="E2466" s="7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190"/>
        <v>111</v>
      </c>
      <c r="P2466">
        <f t="shared" si="191"/>
        <v>51.67</v>
      </c>
      <c r="Q2466" s="11" t="s">
        <v>8311</v>
      </c>
      <c r="R2466" t="s">
        <v>8315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2464</v>
      </c>
      <c r="C2467" s="3" t="s">
        <v>6572</v>
      </c>
      <c r="D2467" s="5">
        <v>700</v>
      </c>
      <c r="E2467" s="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190"/>
        <v>180</v>
      </c>
      <c r="P2467">
        <f t="shared" si="191"/>
        <v>26.27</v>
      </c>
      <c r="Q2467" s="11" t="s">
        <v>8311</v>
      </c>
      <c r="R2467" t="s">
        <v>8315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2465</v>
      </c>
      <c r="C2468" s="3" t="s">
        <v>6573</v>
      </c>
      <c r="D2468" s="5">
        <v>2500</v>
      </c>
      <c r="E2468" s="7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190"/>
        <v>100</v>
      </c>
      <c r="P2468">
        <f t="shared" si="191"/>
        <v>48.08</v>
      </c>
      <c r="Q2468" s="11" t="s">
        <v>8311</v>
      </c>
      <c r="R2468" t="s">
        <v>8315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2466</v>
      </c>
      <c r="C2469" s="3" t="s">
        <v>6574</v>
      </c>
      <c r="D2469" s="5">
        <v>1000</v>
      </c>
      <c r="E2469" s="7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190"/>
        <v>119</v>
      </c>
      <c r="P2469">
        <f t="shared" si="191"/>
        <v>27.56</v>
      </c>
      <c r="Q2469" s="11" t="s">
        <v>8311</v>
      </c>
      <c r="R2469" t="s">
        <v>8315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2467</v>
      </c>
      <c r="C2470" s="3" t="s">
        <v>6575</v>
      </c>
      <c r="D2470" s="5">
        <v>2000</v>
      </c>
      <c r="E2470" s="7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190"/>
        <v>107</v>
      </c>
      <c r="P2470">
        <f t="shared" si="191"/>
        <v>36.97</v>
      </c>
      <c r="Q2470" s="11" t="s">
        <v>8311</v>
      </c>
      <c r="R2470" t="s">
        <v>8315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2468</v>
      </c>
      <c r="C2471" s="3" t="s">
        <v>6576</v>
      </c>
      <c r="D2471" s="5">
        <v>1200</v>
      </c>
      <c r="E2471" s="7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190"/>
        <v>114</v>
      </c>
      <c r="P2471">
        <f t="shared" si="191"/>
        <v>29.02</v>
      </c>
      <c r="Q2471" s="11" t="s">
        <v>8311</v>
      </c>
      <c r="R2471" t="s">
        <v>8315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2469</v>
      </c>
      <c r="C2472" s="3" t="s">
        <v>6577</v>
      </c>
      <c r="D2472" s="5">
        <v>1000</v>
      </c>
      <c r="E2472" s="7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190"/>
        <v>103</v>
      </c>
      <c r="P2472">
        <f t="shared" si="191"/>
        <v>28.66</v>
      </c>
      <c r="Q2472" s="11" t="s">
        <v>8311</v>
      </c>
      <c r="R2472" t="s">
        <v>8315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2470</v>
      </c>
      <c r="C2473" s="3" t="s">
        <v>6578</v>
      </c>
      <c r="D2473" s="5">
        <v>500</v>
      </c>
      <c r="E2473" s="7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190"/>
        <v>128</v>
      </c>
      <c r="P2473">
        <f t="shared" si="191"/>
        <v>37.65</v>
      </c>
      <c r="Q2473" s="11" t="s">
        <v>8311</v>
      </c>
      <c r="R2473" t="s">
        <v>8315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2471</v>
      </c>
      <c r="C2474" s="3" t="s">
        <v>6579</v>
      </c>
      <c r="D2474" s="5">
        <v>7500</v>
      </c>
      <c r="E2474" s="7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190"/>
        <v>136</v>
      </c>
      <c r="P2474">
        <f t="shared" si="191"/>
        <v>97.9</v>
      </c>
      <c r="Q2474" s="11" t="s">
        <v>8311</v>
      </c>
      <c r="R2474" t="s">
        <v>8315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2472</v>
      </c>
      <c r="C2475" s="3" t="s">
        <v>6580</v>
      </c>
      <c r="D2475" s="5">
        <v>2000</v>
      </c>
      <c r="E2475" s="7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190"/>
        <v>100</v>
      </c>
      <c r="P2475">
        <f t="shared" si="191"/>
        <v>42.55</v>
      </c>
      <c r="Q2475" s="11" t="s">
        <v>8311</v>
      </c>
      <c r="R2475" t="s">
        <v>8315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2473</v>
      </c>
      <c r="C2476" s="3" t="s">
        <v>6581</v>
      </c>
      <c r="D2476" s="5">
        <v>5000</v>
      </c>
      <c r="E2476" s="7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190"/>
        <v>100</v>
      </c>
      <c r="P2476">
        <f t="shared" si="191"/>
        <v>131.58000000000001</v>
      </c>
      <c r="Q2476" s="11" t="s">
        <v>8311</v>
      </c>
      <c r="R2476" t="s">
        <v>8315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2474</v>
      </c>
      <c r="C2477" s="3" t="s">
        <v>6582</v>
      </c>
      <c r="D2477" s="5">
        <v>2500</v>
      </c>
      <c r="E2477" s="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190"/>
        <v>105</v>
      </c>
      <c r="P2477">
        <f t="shared" si="191"/>
        <v>32.32</v>
      </c>
      <c r="Q2477" s="11" t="s">
        <v>8311</v>
      </c>
      <c r="R2477" t="s">
        <v>8315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2475</v>
      </c>
      <c r="C2478" s="3" t="s">
        <v>6583</v>
      </c>
      <c r="D2478" s="5">
        <v>3200</v>
      </c>
      <c r="E2478" s="7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190"/>
        <v>105</v>
      </c>
      <c r="P2478">
        <f t="shared" si="191"/>
        <v>61.1</v>
      </c>
      <c r="Q2478" s="11" t="s">
        <v>8311</v>
      </c>
      <c r="R2478" t="s">
        <v>8315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822</v>
      </c>
      <c r="C2479" s="3" t="s">
        <v>6584</v>
      </c>
      <c r="D2479" s="5">
        <v>750</v>
      </c>
      <c r="E2479" s="7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190"/>
        <v>171</v>
      </c>
      <c r="P2479">
        <f t="shared" si="191"/>
        <v>31.34</v>
      </c>
      <c r="Q2479" s="11" t="s">
        <v>8311</v>
      </c>
      <c r="R2479" t="s">
        <v>8315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2476</v>
      </c>
      <c r="C2480" s="3" t="s">
        <v>6585</v>
      </c>
      <c r="D2480" s="5">
        <v>8000</v>
      </c>
      <c r="E2480" s="7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190"/>
        <v>128</v>
      </c>
      <c r="P2480">
        <f t="shared" si="191"/>
        <v>129.11000000000001</v>
      </c>
      <c r="Q2480" s="11" t="s">
        <v>8311</v>
      </c>
      <c r="R2480" t="s">
        <v>8315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2477</v>
      </c>
      <c r="C2481" s="3" t="s">
        <v>6586</v>
      </c>
      <c r="D2481" s="5">
        <v>300</v>
      </c>
      <c r="E2481" s="7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190"/>
        <v>133</v>
      </c>
      <c r="P2481">
        <f t="shared" si="191"/>
        <v>25.02</v>
      </c>
      <c r="Q2481" s="11" t="s">
        <v>8311</v>
      </c>
      <c r="R2481" t="s">
        <v>8315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2478</v>
      </c>
      <c r="C2482" s="3" t="s">
        <v>6587</v>
      </c>
      <c r="D2482" s="5">
        <v>2000</v>
      </c>
      <c r="E2482" s="7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190"/>
        <v>100</v>
      </c>
      <c r="P2482">
        <f t="shared" si="191"/>
        <v>250</v>
      </c>
      <c r="Q2482" s="11" t="s">
        <v>8311</v>
      </c>
      <c r="R2482" t="s">
        <v>8315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2479</v>
      </c>
      <c r="C2483" s="3" t="s">
        <v>6588</v>
      </c>
      <c r="D2483" s="5">
        <v>4000</v>
      </c>
      <c r="E2483" s="7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190"/>
        <v>113</v>
      </c>
      <c r="P2483">
        <f t="shared" si="191"/>
        <v>47.54</v>
      </c>
      <c r="Q2483" s="11" t="s">
        <v>8311</v>
      </c>
      <c r="R2483" t="s">
        <v>8315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2480</v>
      </c>
      <c r="C2484" s="3" t="s">
        <v>6589</v>
      </c>
      <c r="D2484" s="5">
        <v>1000</v>
      </c>
      <c r="E2484" s="7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190"/>
        <v>100</v>
      </c>
      <c r="P2484">
        <f t="shared" si="191"/>
        <v>40.04</v>
      </c>
      <c r="Q2484" s="11" t="s">
        <v>8311</v>
      </c>
      <c r="R2484" t="s">
        <v>8315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2481</v>
      </c>
      <c r="C2485" s="3" t="s">
        <v>6590</v>
      </c>
      <c r="D2485" s="5">
        <v>1100</v>
      </c>
      <c r="E2485" s="7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190"/>
        <v>114</v>
      </c>
      <c r="P2485">
        <f t="shared" si="191"/>
        <v>65.84</v>
      </c>
      <c r="Q2485" s="11" t="s">
        <v>8311</v>
      </c>
      <c r="R2485" t="s">
        <v>8315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2482</v>
      </c>
      <c r="C2486" s="3" t="s">
        <v>6591</v>
      </c>
      <c r="D2486" s="5">
        <v>3500</v>
      </c>
      <c r="E2486" s="7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190"/>
        <v>119</v>
      </c>
      <c r="P2486">
        <f t="shared" si="191"/>
        <v>46.4</v>
      </c>
      <c r="Q2486" s="11" t="s">
        <v>8311</v>
      </c>
      <c r="R2486" t="s">
        <v>8315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2483</v>
      </c>
      <c r="C2487" s="3" t="s">
        <v>6592</v>
      </c>
      <c r="D2487" s="5">
        <v>2000</v>
      </c>
      <c r="E2487" s="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190"/>
        <v>103</v>
      </c>
      <c r="P2487">
        <f t="shared" si="191"/>
        <v>50.37</v>
      </c>
      <c r="Q2487" s="11" t="s">
        <v>8311</v>
      </c>
      <c r="R2487" t="s">
        <v>8315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2484</v>
      </c>
      <c r="C2488" s="3" t="s">
        <v>6593</v>
      </c>
      <c r="D2488" s="5">
        <v>300</v>
      </c>
      <c r="E2488" s="7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190"/>
        <v>266</v>
      </c>
      <c r="P2488">
        <f t="shared" si="191"/>
        <v>26.57</v>
      </c>
      <c r="Q2488" s="11" t="s">
        <v>8311</v>
      </c>
      <c r="R2488" t="s">
        <v>8315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2485</v>
      </c>
      <c r="C2489" s="3" t="s">
        <v>6594</v>
      </c>
      <c r="D2489" s="5">
        <v>1500</v>
      </c>
      <c r="E2489" s="7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190"/>
        <v>100</v>
      </c>
      <c r="P2489">
        <f t="shared" si="191"/>
        <v>39.49</v>
      </c>
      <c r="Q2489" s="11" t="s">
        <v>8311</v>
      </c>
      <c r="R2489" t="s">
        <v>8315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2486</v>
      </c>
      <c r="C2490" s="3" t="s">
        <v>6595</v>
      </c>
      <c r="D2490" s="5">
        <v>3000</v>
      </c>
      <c r="E2490" s="7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190"/>
        <v>107</v>
      </c>
      <c r="P2490">
        <f t="shared" si="191"/>
        <v>49.25</v>
      </c>
      <c r="Q2490" s="11" t="s">
        <v>8311</v>
      </c>
      <c r="R2490" t="s">
        <v>8315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2487</v>
      </c>
      <c r="C2491" s="3" t="s">
        <v>6596</v>
      </c>
      <c r="D2491" s="5">
        <v>3500</v>
      </c>
      <c r="E2491" s="7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190"/>
        <v>134</v>
      </c>
      <c r="P2491">
        <f t="shared" si="191"/>
        <v>62.38</v>
      </c>
      <c r="Q2491" s="11" t="s">
        <v>8311</v>
      </c>
      <c r="R2491" t="s">
        <v>8315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2488</v>
      </c>
      <c r="C2492" s="3" t="s">
        <v>6597</v>
      </c>
      <c r="D2492" s="5">
        <v>500</v>
      </c>
      <c r="E2492" s="7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190"/>
        <v>121</v>
      </c>
      <c r="P2492">
        <f t="shared" si="191"/>
        <v>37.94</v>
      </c>
      <c r="Q2492" s="11" t="s">
        <v>8311</v>
      </c>
      <c r="R2492" t="s">
        <v>8315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2489</v>
      </c>
      <c r="C2493" s="3" t="s">
        <v>6598</v>
      </c>
      <c r="D2493" s="5">
        <v>500</v>
      </c>
      <c r="E2493" s="7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190"/>
        <v>103</v>
      </c>
      <c r="P2493">
        <f t="shared" si="191"/>
        <v>51.6</v>
      </c>
      <c r="Q2493" s="11" t="s">
        <v>8311</v>
      </c>
      <c r="R2493" t="s">
        <v>8315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2490</v>
      </c>
      <c r="C2494" s="3" t="s">
        <v>6599</v>
      </c>
      <c r="D2494" s="5">
        <v>600</v>
      </c>
      <c r="E2494" s="7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190"/>
        <v>125</v>
      </c>
      <c r="P2494">
        <f t="shared" si="191"/>
        <v>27.78</v>
      </c>
      <c r="Q2494" s="11" t="s">
        <v>8311</v>
      </c>
      <c r="R2494" t="s">
        <v>8315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2491</v>
      </c>
      <c r="C2495" s="3" t="s">
        <v>6600</v>
      </c>
      <c r="D2495" s="5">
        <v>20000</v>
      </c>
      <c r="E2495" s="7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190"/>
        <v>129</v>
      </c>
      <c r="P2495">
        <f t="shared" si="191"/>
        <v>99.38</v>
      </c>
      <c r="Q2495" s="11" t="s">
        <v>8311</v>
      </c>
      <c r="R2495" t="s">
        <v>8315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2492</v>
      </c>
      <c r="C2496" s="3" t="s">
        <v>6601</v>
      </c>
      <c r="D2496" s="5">
        <v>1500</v>
      </c>
      <c r="E2496" s="7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190"/>
        <v>101</v>
      </c>
      <c r="P2496">
        <f t="shared" si="191"/>
        <v>38.85</v>
      </c>
      <c r="Q2496" s="11" t="s">
        <v>8311</v>
      </c>
      <c r="R2496" t="s">
        <v>8315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2493</v>
      </c>
      <c r="C2497" s="3" t="s">
        <v>6602</v>
      </c>
      <c r="D2497" s="5">
        <v>1500</v>
      </c>
      <c r="E2497" s="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190"/>
        <v>128</v>
      </c>
      <c r="P2497">
        <f t="shared" si="191"/>
        <v>45.55</v>
      </c>
      <c r="Q2497" s="11" t="s">
        <v>8311</v>
      </c>
      <c r="R2497" t="s">
        <v>8315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2494</v>
      </c>
      <c r="C2498" s="3" t="s">
        <v>6603</v>
      </c>
      <c r="D2498" s="5">
        <v>6000</v>
      </c>
      <c r="E2498" s="7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8311</v>
      </c>
      <c r="R2498" t="s">
        <v>8315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9" t="s">
        <v>2495</v>
      </c>
      <c r="C2499" s="3" t="s">
        <v>6604</v>
      </c>
      <c r="D2499" s="5">
        <v>4000</v>
      </c>
      <c r="E2499" s="7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si="195"/>
        <v>113</v>
      </c>
      <c r="P2499">
        <f t="shared" si="196"/>
        <v>80.55</v>
      </c>
      <c r="Q2499" s="11" t="s">
        <v>8311</v>
      </c>
      <c r="R2499" t="s">
        <v>8315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9" t="s">
        <v>2496</v>
      </c>
      <c r="C2500" s="3" t="s">
        <v>6605</v>
      </c>
      <c r="D2500" s="5">
        <v>1000</v>
      </c>
      <c r="E2500" s="7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195"/>
        <v>106</v>
      </c>
      <c r="P2500">
        <f t="shared" si="196"/>
        <v>52.8</v>
      </c>
      <c r="Q2500" s="11" t="s">
        <v>8311</v>
      </c>
      <c r="R2500" t="s">
        <v>8315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2497</v>
      </c>
      <c r="C2501" s="3" t="s">
        <v>6606</v>
      </c>
      <c r="D2501" s="5">
        <v>4000</v>
      </c>
      <c r="E2501" s="7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195"/>
        <v>203</v>
      </c>
      <c r="P2501">
        <f t="shared" si="196"/>
        <v>47.68</v>
      </c>
      <c r="Q2501" s="11" t="s">
        <v>8311</v>
      </c>
      <c r="R2501" t="s">
        <v>8315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2498</v>
      </c>
      <c r="C2502" s="3" t="s">
        <v>6607</v>
      </c>
      <c r="D2502" s="5">
        <v>600</v>
      </c>
      <c r="E2502" s="7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195"/>
        <v>113</v>
      </c>
      <c r="P2502">
        <f t="shared" si="196"/>
        <v>23.45</v>
      </c>
      <c r="Q2502" s="11" t="s">
        <v>8311</v>
      </c>
      <c r="R2502" t="s">
        <v>8315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2499</v>
      </c>
      <c r="C2503" s="3" t="s">
        <v>6608</v>
      </c>
      <c r="D2503" s="5">
        <v>11000</v>
      </c>
      <c r="E2503" s="7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195"/>
        <v>3</v>
      </c>
      <c r="P2503">
        <f t="shared" si="196"/>
        <v>40.14</v>
      </c>
      <c r="Q2503" s="11" t="s">
        <v>8322</v>
      </c>
      <c r="R2503" t="s">
        <v>8339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2500</v>
      </c>
      <c r="C2504" s="3" t="s">
        <v>6609</v>
      </c>
      <c r="D2504" s="5">
        <v>110000</v>
      </c>
      <c r="E2504" s="7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195"/>
        <v>0</v>
      </c>
      <c r="P2504">
        <f t="shared" si="196"/>
        <v>17.2</v>
      </c>
      <c r="Q2504" s="11" t="s">
        <v>8322</v>
      </c>
      <c r="R2504" t="s">
        <v>8339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2501</v>
      </c>
      <c r="C2505" s="3" t="s">
        <v>6610</v>
      </c>
      <c r="D2505" s="5">
        <v>10000</v>
      </c>
      <c r="E2505" s="7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195"/>
        <v>0</v>
      </c>
      <c r="P2505">
        <f t="shared" si="196"/>
        <v>0</v>
      </c>
      <c r="Q2505" s="11" t="s">
        <v>8322</v>
      </c>
      <c r="R2505" t="s">
        <v>8339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2502</v>
      </c>
      <c r="C2506" s="3" t="s">
        <v>6611</v>
      </c>
      <c r="D2506" s="5">
        <v>35000</v>
      </c>
      <c r="E2506" s="7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195"/>
        <v>0</v>
      </c>
      <c r="P2506">
        <f t="shared" si="196"/>
        <v>0</v>
      </c>
      <c r="Q2506" s="11" t="s">
        <v>8322</v>
      </c>
      <c r="R2506" t="s">
        <v>8339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2503</v>
      </c>
      <c r="C2507" s="3" t="s">
        <v>6612</v>
      </c>
      <c r="D2507" s="5">
        <v>7000</v>
      </c>
      <c r="E2507" s="7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195"/>
        <v>0</v>
      </c>
      <c r="P2507">
        <f t="shared" si="196"/>
        <v>0</v>
      </c>
      <c r="Q2507" s="11" t="s">
        <v>8322</v>
      </c>
      <c r="R2507" t="s">
        <v>8339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2504</v>
      </c>
      <c r="C2508" s="3" t="s">
        <v>6613</v>
      </c>
      <c r="D2508" s="5">
        <v>5000</v>
      </c>
      <c r="E2508" s="7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195"/>
        <v>1</v>
      </c>
      <c r="P2508">
        <f t="shared" si="196"/>
        <v>15</v>
      </c>
      <c r="Q2508" s="11" t="s">
        <v>8322</v>
      </c>
      <c r="R2508" t="s">
        <v>8339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2505</v>
      </c>
      <c r="C2509" s="3" t="s">
        <v>6614</v>
      </c>
      <c r="D2509" s="5">
        <v>42850</v>
      </c>
      <c r="E2509" s="7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195"/>
        <v>0</v>
      </c>
      <c r="P2509">
        <f t="shared" si="196"/>
        <v>0</v>
      </c>
      <c r="Q2509" s="11" t="s">
        <v>8322</v>
      </c>
      <c r="R2509" t="s">
        <v>8339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2506</v>
      </c>
      <c r="C2510" s="3" t="s">
        <v>6615</v>
      </c>
      <c r="D2510" s="5">
        <v>20000</v>
      </c>
      <c r="E2510" s="7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195"/>
        <v>0</v>
      </c>
      <c r="P2510">
        <f t="shared" si="196"/>
        <v>0</v>
      </c>
      <c r="Q2510" s="11" t="s">
        <v>8322</v>
      </c>
      <c r="R2510" t="s">
        <v>8339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2507</v>
      </c>
      <c r="C2511" s="3" t="s">
        <v>6616</v>
      </c>
      <c r="D2511" s="5">
        <v>95000</v>
      </c>
      <c r="E2511" s="7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195"/>
        <v>1</v>
      </c>
      <c r="P2511">
        <f t="shared" si="196"/>
        <v>35.71</v>
      </c>
      <c r="Q2511" s="11" t="s">
        <v>8322</v>
      </c>
      <c r="R2511" t="s">
        <v>8339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2508</v>
      </c>
      <c r="C2512" s="3" t="s">
        <v>6617</v>
      </c>
      <c r="D2512" s="5">
        <v>50000</v>
      </c>
      <c r="E2512" s="7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195"/>
        <v>0</v>
      </c>
      <c r="P2512">
        <f t="shared" si="196"/>
        <v>37.5</v>
      </c>
      <c r="Q2512" s="11" t="s">
        <v>8322</v>
      </c>
      <c r="R2512" t="s">
        <v>8339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2509</v>
      </c>
      <c r="C2513" s="3" t="s">
        <v>6618</v>
      </c>
      <c r="D2513" s="5">
        <v>100000</v>
      </c>
      <c r="E2513" s="7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195"/>
        <v>0</v>
      </c>
      <c r="P2513">
        <f t="shared" si="196"/>
        <v>0</v>
      </c>
      <c r="Q2513" s="11" t="s">
        <v>8322</v>
      </c>
      <c r="R2513" t="s">
        <v>8339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2510</v>
      </c>
      <c r="C2514" s="3" t="s">
        <v>6619</v>
      </c>
      <c r="D2514" s="5">
        <v>1150</v>
      </c>
      <c r="E2514" s="7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195"/>
        <v>0</v>
      </c>
      <c r="P2514">
        <f t="shared" si="196"/>
        <v>0</v>
      </c>
      <c r="Q2514" s="11" t="s">
        <v>8322</v>
      </c>
      <c r="R2514" t="s">
        <v>8339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2511</v>
      </c>
      <c r="C2515" s="3" t="s">
        <v>6620</v>
      </c>
      <c r="D2515" s="5">
        <v>180000</v>
      </c>
      <c r="E2515" s="7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195"/>
        <v>0</v>
      </c>
      <c r="P2515">
        <f t="shared" si="196"/>
        <v>0</v>
      </c>
      <c r="Q2515" s="11" t="s">
        <v>8322</v>
      </c>
      <c r="R2515" t="s">
        <v>8339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2512</v>
      </c>
      <c r="C2516" s="3" t="s">
        <v>6621</v>
      </c>
      <c r="D2516" s="5">
        <v>12000</v>
      </c>
      <c r="E2516" s="7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195"/>
        <v>2</v>
      </c>
      <c r="P2516">
        <f t="shared" si="196"/>
        <v>52.5</v>
      </c>
      <c r="Q2516" s="11" t="s">
        <v>8322</v>
      </c>
      <c r="R2516" t="s">
        <v>8339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2513</v>
      </c>
      <c r="C2517" s="3" t="s">
        <v>6622</v>
      </c>
      <c r="D2517" s="5">
        <v>5000</v>
      </c>
      <c r="E2517" s="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195"/>
        <v>19</v>
      </c>
      <c r="P2517">
        <f t="shared" si="196"/>
        <v>77.5</v>
      </c>
      <c r="Q2517" s="11" t="s">
        <v>8322</v>
      </c>
      <c r="R2517" t="s">
        <v>8339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2514</v>
      </c>
      <c r="C2518" s="3" t="s">
        <v>6623</v>
      </c>
      <c r="D2518" s="5">
        <v>22000</v>
      </c>
      <c r="E2518" s="7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195"/>
        <v>0</v>
      </c>
      <c r="P2518">
        <f t="shared" si="196"/>
        <v>0</v>
      </c>
      <c r="Q2518" s="11" t="s">
        <v>8322</v>
      </c>
      <c r="R2518" t="s">
        <v>8339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2515</v>
      </c>
      <c r="C2519" s="3" t="s">
        <v>6624</v>
      </c>
      <c r="D2519" s="5">
        <v>18000</v>
      </c>
      <c r="E2519" s="7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195"/>
        <v>10</v>
      </c>
      <c r="P2519">
        <f t="shared" si="196"/>
        <v>53.55</v>
      </c>
      <c r="Q2519" s="11" t="s">
        <v>8322</v>
      </c>
      <c r="R2519" t="s">
        <v>8339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2516</v>
      </c>
      <c r="C2520" s="3" t="s">
        <v>6625</v>
      </c>
      <c r="D2520" s="5">
        <v>5000</v>
      </c>
      <c r="E2520" s="7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195"/>
        <v>0</v>
      </c>
      <c r="P2520">
        <f t="shared" si="196"/>
        <v>0</v>
      </c>
      <c r="Q2520" s="11" t="s">
        <v>8322</v>
      </c>
      <c r="R2520" t="s">
        <v>8339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2517</v>
      </c>
      <c r="C2521" s="3" t="s">
        <v>6626</v>
      </c>
      <c r="D2521" s="5">
        <v>150000</v>
      </c>
      <c r="E2521" s="7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195"/>
        <v>0</v>
      </c>
      <c r="P2521">
        <f t="shared" si="196"/>
        <v>16.25</v>
      </c>
      <c r="Q2521" s="11" t="s">
        <v>8322</v>
      </c>
      <c r="R2521" t="s">
        <v>8339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2518</v>
      </c>
      <c r="C2522" s="3" t="s">
        <v>6627</v>
      </c>
      <c r="D2522" s="5">
        <v>100000</v>
      </c>
      <c r="E2522" s="7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195"/>
        <v>0</v>
      </c>
      <c r="P2522">
        <f t="shared" si="196"/>
        <v>0</v>
      </c>
      <c r="Q2522" s="11" t="s">
        <v>8322</v>
      </c>
      <c r="R2522" t="s">
        <v>8339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2519</v>
      </c>
      <c r="C2523" s="3" t="s">
        <v>6628</v>
      </c>
      <c r="D2523" s="5">
        <v>12500</v>
      </c>
      <c r="E2523" s="7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195"/>
        <v>109</v>
      </c>
      <c r="P2523">
        <f t="shared" si="196"/>
        <v>103.68</v>
      </c>
      <c r="Q2523" s="11" t="s">
        <v>8311</v>
      </c>
      <c r="R2523" t="s">
        <v>8340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2520</v>
      </c>
      <c r="C2524" s="3" t="s">
        <v>6629</v>
      </c>
      <c r="D2524" s="5">
        <v>5000</v>
      </c>
      <c r="E2524" s="7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195"/>
        <v>100</v>
      </c>
      <c r="P2524">
        <f t="shared" si="196"/>
        <v>185.19</v>
      </c>
      <c r="Q2524" s="11" t="s">
        <v>8311</v>
      </c>
      <c r="R2524" t="s">
        <v>8340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2521</v>
      </c>
      <c r="C2525" s="3" t="s">
        <v>6630</v>
      </c>
      <c r="D2525" s="5">
        <v>900</v>
      </c>
      <c r="E2525" s="7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195"/>
        <v>156</v>
      </c>
      <c r="P2525">
        <f t="shared" si="196"/>
        <v>54.15</v>
      </c>
      <c r="Q2525" s="11" t="s">
        <v>8311</v>
      </c>
      <c r="R2525" t="s">
        <v>8340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2522</v>
      </c>
      <c r="C2526" s="3" t="s">
        <v>6631</v>
      </c>
      <c r="D2526" s="5">
        <v>7500</v>
      </c>
      <c r="E2526" s="7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195"/>
        <v>102</v>
      </c>
      <c r="P2526">
        <f t="shared" si="196"/>
        <v>177.21</v>
      </c>
      <c r="Q2526" s="11" t="s">
        <v>8311</v>
      </c>
      <c r="R2526" t="s">
        <v>8340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2523</v>
      </c>
      <c r="C2527" s="3" t="s">
        <v>6632</v>
      </c>
      <c r="D2527" s="5">
        <v>8000</v>
      </c>
      <c r="E2527" s="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195"/>
        <v>100</v>
      </c>
      <c r="P2527">
        <f t="shared" si="196"/>
        <v>100.33</v>
      </c>
      <c r="Q2527" s="11" t="s">
        <v>8311</v>
      </c>
      <c r="R2527" t="s">
        <v>8340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2524</v>
      </c>
      <c r="C2528" s="3" t="s">
        <v>6633</v>
      </c>
      <c r="D2528" s="5">
        <v>4000</v>
      </c>
      <c r="E2528" s="7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195"/>
        <v>113</v>
      </c>
      <c r="P2528">
        <f t="shared" si="196"/>
        <v>136.91</v>
      </c>
      <c r="Q2528" s="11" t="s">
        <v>8311</v>
      </c>
      <c r="R2528" t="s">
        <v>8340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2525</v>
      </c>
      <c r="C2529" s="3" t="s">
        <v>6634</v>
      </c>
      <c r="D2529" s="5">
        <v>4000</v>
      </c>
      <c r="E2529" s="7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195"/>
        <v>102</v>
      </c>
      <c r="P2529">
        <f t="shared" si="196"/>
        <v>57.54</v>
      </c>
      <c r="Q2529" s="11" t="s">
        <v>8311</v>
      </c>
      <c r="R2529" t="s">
        <v>8340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2526</v>
      </c>
      <c r="C2530" s="3" t="s">
        <v>6635</v>
      </c>
      <c r="D2530" s="5">
        <v>4000</v>
      </c>
      <c r="E2530" s="7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195"/>
        <v>107</v>
      </c>
      <c r="P2530">
        <f t="shared" si="196"/>
        <v>52.96</v>
      </c>
      <c r="Q2530" s="11" t="s">
        <v>8311</v>
      </c>
      <c r="R2530" t="s">
        <v>8340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2527</v>
      </c>
      <c r="C2531" s="3" t="s">
        <v>6636</v>
      </c>
      <c r="D2531" s="5">
        <v>6000</v>
      </c>
      <c r="E2531" s="7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195"/>
        <v>104</v>
      </c>
      <c r="P2531">
        <f t="shared" si="196"/>
        <v>82.33</v>
      </c>
      <c r="Q2531" s="11" t="s">
        <v>8311</v>
      </c>
      <c r="R2531" t="s">
        <v>8340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2528</v>
      </c>
      <c r="C2532" s="3" t="s">
        <v>6637</v>
      </c>
      <c r="D2532" s="5">
        <v>6500</v>
      </c>
      <c r="E2532" s="7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195"/>
        <v>100</v>
      </c>
      <c r="P2532">
        <f t="shared" si="196"/>
        <v>135.41999999999999</v>
      </c>
      <c r="Q2532" s="11" t="s">
        <v>8311</v>
      </c>
      <c r="R2532" t="s">
        <v>8340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2529</v>
      </c>
      <c r="C2533" s="3" t="s">
        <v>6638</v>
      </c>
      <c r="D2533" s="5">
        <v>4500</v>
      </c>
      <c r="E2533" s="7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195"/>
        <v>100</v>
      </c>
      <c r="P2533">
        <f t="shared" si="196"/>
        <v>74.069999999999993</v>
      </c>
      <c r="Q2533" s="11" t="s">
        <v>8311</v>
      </c>
      <c r="R2533" t="s">
        <v>8340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2530</v>
      </c>
      <c r="C2534" s="3" t="s">
        <v>6639</v>
      </c>
      <c r="D2534" s="5">
        <v>4000</v>
      </c>
      <c r="E2534" s="7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195"/>
        <v>126</v>
      </c>
      <c r="P2534">
        <f t="shared" si="196"/>
        <v>84.08</v>
      </c>
      <c r="Q2534" s="11" t="s">
        <v>8311</v>
      </c>
      <c r="R2534" t="s">
        <v>8340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2531</v>
      </c>
      <c r="C2535" s="3" t="s">
        <v>6640</v>
      </c>
      <c r="D2535" s="5">
        <v>7500</v>
      </c>
      <c r="E2535" s="7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195"/>
        <v>111</v>
      </c>
      <c r="P2535">
        <f t="shared" si="196"/>
        <v>61.03</v>
      </c>
      <c r="Q2535" s="11" t="s">
        <v>8311</v>
      </c>
      <c r="R2535" t="s">
        <v>8340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2532</v>
      </c>
      <c r="C2536" s="3" t="s">
        <v>6641</v>
      </c>
      <c r="D2536" s="5">
        <v>2000</v>
      </c>
      <c r="E2536" s="7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195"/>
        <v>105</v>
      </c>
      <c r="P2536">
        <f t="shared" si="196"/>
        <v>150</v>
      </c>
      <c r="Q2536" s="11" t="s">
        <v>8311</v>
      </c>
      <c r="R2536" t="s">
        <v>8340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2533</v>
      </c>
      <c r="C2537" s="3" t="s">
        <v>6642</v>
      </c>
      <c r="D2537" s="5">
        <v>20000</v>
      </c>
      <c r="E2537" s="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195"/>
        <v>104</v>
      </c>
      <c r="P2537">
        <f t="shared" si="196"/>
        <v>266.08999999999997</v>
      </c>
      <c r="Q2537" s="11" t="s">
        <v>8311</v>
      </c>
      <c r="R2537" t="s">
        <v>8340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2534</v>
      </c>
      <c r="C2538" s="3" t="s">
        <v>6643</v>
      </c>
      <c r="D2538" s="5">
        <v>25</v>
      </c>
      <c r="E2538" s="7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195"/>
        <v>116</v>
      </c>
      <c r="P2538">
        <f t="shared" si="196"/>
        <v>7.25</v>
      </c>
      <c r="Q2538" s="11" t="s">
        <v>8311</v>
      </c>
      <c r="R2538" t="s">
        <v>8340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2535</v>
      </c>
      <c r="C2539" s="3" t="s">
        <v>6644</v>
      </c>
      <c r="D2539" s="5">
        <v>1000</v>
      </c>
      <c r="E2539" s="7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195"/>
        <v>110</v>
      </c>
      <c r="P2539">
        <f t="shared" si="196"/>
        <v>100</v>
      </c>
      <c r="Q2539" s="11" t="s">
        <v>8311</v>
      </c>
      <c r="R2539" t="s">
        <v>8340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2536</v>
      </c>
      <c r="C2540" s="3" t="s">
        <v>6645</v>
      </c>
      <c r="D2540" s="5">
        <v>18000</v>
      </c>
      <c r="E2540" s="7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195"/>
        <v>113</v>
      </c>
      <c r="P2540">
        <f t="shared" si="196"/>
        <v>109.96</v>
      </c>
      <c r="Q2540" s="11" t="s">
        <v>8311</v>
      </c>
      <c r="R2540" t="s">
        <v>8340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2537</v>
      </c>
      <c r="C2541" s="3" t="s">
        <v>6646</v>
      </c>
      <c r="D2541" s="5">
        <v>10000</v>
      </c>
      <c r="E2541" s="7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195"/>
        <v>100</v>
      </c>
      <c r="P2541">
        <f t="shared" si="196"/>
        <v>169.92</v>
      </c>
      <c r="Q2541" s="11" t="s">
        <v>8311</v>
      </c>
      <c r="R2541" t="s">
        <v>8340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2538</v>
      </c>
      <c r="C2542" s="3" t="s">
        <v>6647</v>
      </c>
      <c r="D2542" s="5">
        <v>2500</v>
      </c>
      <c r="E2542" s="7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195"/>
        <v>103</v>
      </c>
      <c r="P2542">
        <f t="shared" si="196"/>
        <v>95.74</v>
      </c>
      <c r="Q2542" s="11" t="s">
        <v>8311</v>
      </c>
      <c r="R2542" t="s">
        <v>8340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2539</v>
      </c>
      <c r="C2543" s="3" t="s">
        <v>6648</v>
      </c>
      <c r="D2543" s="5">
        <v>3500</v>
      </c>
      <c r="E2543" s="7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195"/>
        <v>107</v>
      </c>
      <c r="P2543">
        <f t="shared" si="196"/>
        <v>59.46</v>
      </c>
      <c r="Q2543" s="11" t="s">
        <v>8311</v>
      </c>
      <c r="R2543" t="s">
        <v>8340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2540</v>
      </c>
      <c r="C2544" s="3" t="s">
        <v>6649</v>
      </c>
      <c r="D2544" s="5">
        <v>700</v>
      </c>
      <c r="E2544" s="7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195"/>
        <v>104</v>
      </c>
      <c r="P2544">
        <f t="shared" si="196"/>
        <v>55.77</v>
      </c>
      <c r="Q2544" s="11" t="s">
        <v>8311</v>
      </c>
      <c r="R2544" t="s">
        <v>8340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2541</v>
      </c>
      <c r="C2545" s="3" t="s">
        <v>6650</v>
      </c>
      <c r="D2545" s="5">
        <v>250</v>
      </c>
      <c r="E2545" s="7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195"/>
        <v>156</v>
      </c>
      <c r="P2545">
        <f t="shared" si="196"/>
        <v>30.08</v>
      </c>
      <c r="Q2545" s="11" t="s">
        <v>8311</v>
      </c>
      <c r="R2545" t="s">
        <v>8340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2542</v>
      </c>
      <c r="C2546" s="3" t="s">
        <v>6651</v>
      </c>
      <c r="D2546" s="5">
        <v>5000</v>
      </c>
      <c r="E2546" s="7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195"/>
        <v>101</v>
      </c>
      <c r="P2546">
        <f t="shared" si="196"/>
        <v>88.44</v>
      </c>
      <c r="Q2546" s="11" t="s">
        <v>8311</v>
      </c>
      <c r="R2546" t="s">
        <v>8340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2543</v>
      </c>
      <c r="C2547" s="3" t="s">
        <v>6652</v>
      </c>
      <c r="D2547" s="5">
        <v>2000</v>
      </c>
      <c r="E2547" s="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195"/>
        <v>195</v>
      </c>
      <c r="P2547">
        <f t="shared" si="196"/>
        <v>64.03</v>
      </c>
      <c r="Q2547" s="11" t="s">
        <v>8311</v>
      </c>
      <c r="R2547" t="s">
        <v>8340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2544</v>
      </c>
      <c r="C2548" s="3" t="s">
        <v>6653</v>
      </c>
      <c r="D2548" s="5">
        <v>3500</v>
      </c>
      <c r="E2548" s="7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195"/>
        <v>112</v>
      </c>
      <c r="P2548">
        <f t="shared" si="196"/>
        <v>60.15</v>
      </c>
      <c r="Q2548" s="11" t="s">
        <v>8311</v>
      </c>
      <c r="R2548" t="s">
        <v>8340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2545</v>
      </c>
      <c r="C2549" s="3" t="s">
        <v>6654</v>
      </c>
      <c r="D2549" s="5">
        <v>5500</v>
      </c>
      <c r="E2549" s="7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195"/>
        <v>120</v>
      </c>
      <c r="P2549">
        <f t="shared" si="196"/>
        <v>49.19</v>
      </c>
      <c r="Q2549" s="11" t="s">
        <v>8311</v>
      </c>
      <c r="R2549" t="s">
        <v>8340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2546</v>
      </c>
      <c r="C2550" s="3" t="s">
        <v>6655</v>
      </c>
      <c r="D2550" s="5">
        <v>6000</v>
      </c>
      <c r="E2550" s="7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195"/>
        <v>102</v>
      </c>
      <c r="P2550">
        <f t="shared" si="196"/>
        <v>165.16</v>
      </c>
      <c r="Q2550" s="11" t="s">
        <v>8311</v>
      </c>
      <c r="R2550" t="s">
        <v>8340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2547</v>
      </c>
      <c r="C2551" s="3" t="s">
        <v>6656</v>
      </c>
      <c r="D2551" s="5">
        <v>1570</v>
      </c>
      <c r="E2551" s="7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195"/>
        <v>103</v>
      </c>
      <c r="P2551">
        <f t="shared" si="196"/>
        <v>43.62</v>
      </c>
      <c r="Q2551" s="11" t="s">
        <v>8311</v>
      </c>
      <c r="R2551" t="s">
        <v>8340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2548</v>
      </c>
      <c r="C2552" s="3" t="s">
        <v>6657</v>
      </c>
      <c r="D2552" s="5">
        <v>6500</v>
      </c>
      <c r="E2552" s="7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195"/>
        <v>101</v>
      </c>
      <c r="P2552">
        <f t="shared" si="196"/>
        <v>43.7</v>
      </c>
      <c r="Q2552" s="11" t="s">
        <v>8311</v>
      </c>
      <c r="R2552" t="s">
        <v>8340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2549</v>
      </c>
      <c r="C2553" s="3" t="s">
        <v>6658</v>
      </c>
      <c r="D2553" s="5">
        <v>3675</v>
      </c>
      <c r="E2553" s="7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195"/>
        <v>103</v>
      </c>
      <c r="P2553">
        <f t="shared" si="196"/>
        <v>67.42</v>
      </c>
      <c r="Q2553" s="11" t="s">
        <v>8311</v>
      </c>
      <c r="R2553" t="s">
        <v>8340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2550</v>
      </c>
      <c r="C2554" s="3" t="s">
        <v>6659</v>
      </c>
      <c r="D2554" s="5">
        <v>3000</v>
      </c>
      <c r="E2554" s="7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195"/>
        <v>107</v>
      </c>
      <c r="P2554">
        <f t="shared" si="196"/>
        <v>177.5</v>
      </c>
      <c r="Q2554" s="11" t="s">
        <v>8311</v>
      </c>
      <c r="R2554" t="s">
        <v>8340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2551</v>
      </c>
      <c r="C2555" s="3" t="s">
        <v>6660</v>
      </c>
      <c r="D2555" s="5">
        <v>1500</v>
      </c>
      <c r="E2555" s="7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195"/>
        <v>156</v>
      </c>
      <c r="P2555">
        <f t="shared" si="196"/>
        <v>38.880000000000003</v>
      </c>
      <c r="Q2555" s="11" t="s">
        <v>8311</v>
      </c>
      <c r="R2555" t="s">
        <v>8340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2552</v>
      </c>
      <c r="C2556" s="3" t="s">
        <v>6661</v>
      </c>
      <c r="D2556" s="5">
        <v>3000</v>
      </c>
      <c r="E2556" s="7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195"/>
        <v>123</v>
      </c>
      <c r="P2556">
        <f t="shared" si="196"/>
        <v>54.99</v>
      </c>
      <c r="Q2556" s="11" t="s">
        <v>8311</v>
      </c>
      <c r="R2556" t="s">
        <v>8340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2553</v>
      </c>
      <c r="C2557" s="3" t="s">
        <v>6662</v>
      </c>
      <c r="D2557" s="5">
        <v>2000</v>
      </c>
      <c r="E2557" s="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195"/>
        <v>107</v>
      </c>
      <c r="P2557">
        <f t="shared" si="196"/>
        <v>61.34</v>
      </c>
      <c r="Q2557" s="11" t="s">
        <v>8311</v>
      </c>
      <c r="R2557" t="s">
        <v>8340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2554</v>
      </c>
      <c r="C2558" s="3" t="s">
        <v>6663</v>
      </c>
      <c r="D2558" s="5">
        <v>745</v>
      </c>
      <c r="E2558" s="7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195"/>
        <v>106</v>
      </c>
      <c r="P2558">
        <f t="shared" si="196"/>
        <v>23.12</v>
      </c>
      <c r="Q2558" s="11" t="s">
        <v>8311</v>
      </c>
      <c r="R2558" t="s">
        <v>8340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2555</v>
      </c>
      <c r="C2559" s="3" t="s">
        <v>6664</v>
      </c>
      <c r="D2559" s="5">
        <v>900</v>
      </c>
      <c r="E2559" s="7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195"/>
        <v>118</v>
      </c>
      <c r="P2559">
        <f t="shared" si="196"/>
        <v>29.61</v>
      </c>
      <c r="Q2559" s="11" t="s">
        <v>8311</v>
      </c>
      <c r="R2559" t="s">
        <v>8340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2556</v>
      </c>
      <c r="C2560" s="3" t="s">
        <v>6665</v>
      </c>
      <c r="D2560" s="5">
        <v>1250</v>
      </c>
      <c r="E2560" s="7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195"/>
        <v>109</v>
      </c>
      <c r="P2560">
        <f t="shared" si="196"/>
        <v>75.61</v>
      </c>
      <c r="Q2560" s="11" t="s">
        <v>8311</v>
      </c>
      <c r="R2560" t="s">
        <v>8340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2557</v>
      </c>
      <c r="C2561" s="3" t="s">
        <v>6666</v>
      </c>
      <c r="D2561" s="5">
        <v>800</v>
      </c>
      <c r="E2561" s="7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195"/>
        <v>111</v>
      </c>
      <c r="P2561">
        <f t="shared" si="196"/>
        <v>35.6</v>
      </c>
      <c r="Q2561" s="11" t="s">
        <v>8311</v>
      </c>
      <c r="R2561" t="s">
        <v>8340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2558</v>
      </c>
      <c r="C2562" s="3" t="s">
        <v>6667</v>
      </c>
      <c r="D2562" s="5">
        <v>3000</v>
      </c>
      <c r="E2562" s="7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8311</v>
      </c>
      <c r="R2562" t="s">
        <v>8340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9" t="s">
        <v>2559</v>
      </c>
      <c r="C2563" s="3" t="s">
        <v>6668</v>
      </c>
      <c r="D2563" s="5">
        <v>100000</v>
      </c>
      <c r="E2563" s="7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si="200"/>
        <v>0</v>
      </c>
      <c r="P2563">
        <f t="shared" si="201"/>
        <v>0</v>
      </c>
      <c r="Q2563" s="11" t="s">
        <v>8322</v>
      </c>
      <c r="R2563" t="s">
        <v>8323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9" t="s">
        <v>2560</v>
      </c>
      <c r="C2564" s="3" t="s">
        <v>6669</v>
      </c>
      <c r="D2564" s="5">
        <v>10000</v>
      </c>
      <c r="E2564" s="7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00"/>
        <v>1</v>
      </c>
      <c r="P2564">
        <f t="shared" si="201"/>
        <v>25</v>
      </c>
      <c r="Q2564" s="11" t="s">
        <v>8322</v>
      </c>
      <c r="R2564" t="s">
        <v>8323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2561</v>
      </c>
      <c r="C2565" s="3" t="s">
        <v>6670</v>
      </c>
      <c r="D2565" s="5">
        <v>20000</v>
      </c>
      <c r="E2565" s="7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00"/>
        <v>0</v>
      </c>
      <c r="P2565">
        <f t="shared" si="201"/>
        <v>0</v>
      </c>
      <c r="Q2565" s="11" t="s">
        <v>8322</v>
      </c>
      <c r="R2565" t="s">
        <v>8323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2562</v>
      </c>
      <c r="C2566" s="3" t="s">
        <v>6671</v>
      </c>
      <c r="D2566" s="5">
        <v>40000</v>
      </c>
      <c r="E2566" s="7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00"/>
        <v>0</v>
      </c>
      <c r="P2566">
        <f t="shared" si="201"/>
        <v>0</v>
      </c>
      <c r="Q2566" s="11" t="s">
        <v>8322</v>
      </c>
      <c r="R2566" t="s">
        <v>8323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2563</v>
      </c>
      <c r="C2567" s="3" t="s">
        <v>6672</v>
      </c>
      <c r="D2567" s="5">
        <v>10000</v>
      </c>
      <c r="E2567" s="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00"/>
        <v>1</v>
      </c>
      <c r="P2567">
        <f t="shared" si="201"/>
        <v>100</v>
      </c>
      <c r="Q2567" s="11" t="s">
        <v>8322</v>
      </c>
      <c r="R2567" t="s">
        <v>8323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2564</v>
      </c>
      <c r="C2568" s="3" t="s">
        <v>6673</v>
      </c>
      <c r="D2568" s="5">
        <v>35000</v>
      </c>
      <c r="E2568" s="7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00"/>
        <v>0</v>
      </c>
      <c r="P2568">
        <f t="shared" si="201"/>
        <v>0</v>
      </c>
      <c r="Q2568" s="11" t="s">
        <v>8322</v>
      </c>
      <c r="R2568" t="s">
        <v>8323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2565</v>
      </c>
      <c r="C2569" s="3" t="s">
        <v>6674</v>
      </c>
      <c r="D2569" s="5">
        <v>45000</v>
      </c>
      <c r="E2569" s="7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00"/>
        <v>0</v>
      </c>
      <c r="P2569">
        <f t="shared" si="201"/>
        <v>60</v>
      </c>
      <c r="Q2569" s="11" t="s">
        <v>8322</v>
      </c>
      <c r="R2569" t="s">
        <v>8323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2566</v>
      </c>
      <c r="C2570" s="3" t="s">
        <v>6675</v>
      </c>
      <c r="D2570" s="5">
        <v>10000</v>
      </c>
      <c r="E2570" s="7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00"/>
        <v>1</v>
      </c>
      <c r="P2570">
        <f t="shared" si="201"/>
        <v>50</v>
      </c>
      <c r="Q2570" s="11" t="s">
        <v>8322</v>
      </c>
      <c r="R2570" t="s">
        <v>8323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2567</v>
      </c>
      <c r="C2571" s="3" t="s">
        <v>6676</v>
      </c>
      <c r="D2571" s="5">
        <v>6500</v>
      </c>
      <c r="E2571" s="7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00"/>
        <v>2</v>
      </c>
      <c r="P2571">
        <f t="shared" si="201"/>
        <v>72.5</v>
      </c>
      <c r="Q2571" s="11" t="s">
        <v>8322</v>
      </c>
      <c r="R2571" t="s">
        <v>8323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2568</v>
      </c>
      <c r="C2572" s="3" t="s">
        <v>6677</v>
      </c>
      <c r="D2572" s="5">
        <v>7000</v>
      </c>
      <c r="E2572" s="7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00"/>
        <v>1</v>
      </c>
      <c r="P2572">
        <f t="shared" si="201"/>
        <v>29.5</v>
      </c>
      <c r="Q2572" s="11" t="s">
        <v>8322</v>
      </c>
      <c r="R2572" t="s">
        <v>8323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2569</v>
      </c>
      <c r="C2573" s="3" t="s">
        <v>6678</v>
      </c>
      <c r="D2573" s="5">
        <v>100000</v>
      </c>
      <c r="E2573" s="7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00"/>
        <v>0</v>
      </c>
      <c r="P2573">
        <f t="shared" si="201"/>
        <v>62.5</v>
      </c>
      <c r="Q2573" s="11" t="s">
        <v>8322</v>
      </c>
      <c r="R2573" t="s">
        <v>8323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2570</v>
      </c>
      <c r="C2574" s="3" t="s">
        <v>6679</v>
      </c>
      <c r="D2574" s="5">
        <v>30000</v>
      </c>
      <c r="E2574" s="7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00"/>
        <v>0</v>
      </c>
      <c r="P2574">
        <f t="shared" si="201"/>
        <v>0</v>
      </c>
      <c r="Q2574" s="11" t="s">
        <v>8322</v>
      </c>
      <c r="R2574" t="s">
        <v>8323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2571</v>
      </c>
      <c r="C2575" s="3" t="s">
        <v>6680</v>
      </c>
      <c r="D2575" s="5">
        <v>8000</v>
      </c>
      <c r="E2575" s="7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00"/>
        <v>0</v>
      </c>
      <c r="P2575">
        <f t="shared" si="201"/>
        <v>0</v>
      </c>
      <c r="Q2575" s="11" t="s">
        <v>8322</v>
      </c>
      <c r="R2575" t="s">
        <v>8323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2572</v>
      </c>
      <c r="C2576" s="3" t="s">
        <v>6681</v>
      </c>
      <c r="D2576" s="5">
        <v>10000</v>
      </c>
      <c r="E2576" s="7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00"/>
        <v>0</v>
      </c>
      <c r="P2576">
        <f t="shared" si="201"/>
        <v>0</v>
      </c>
      <c r="Q2576" s="11" t="s">
        <v>8322</v>
      </c>
      <c r="R2576" t="s">
        <v>8323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2573</v>
      </c>
      <c r="C2577" s="3" t="s">
        <v>6682</v>
      </c>
      <c r="D2577" s="5">
        <v>85000</v>
      </c>
      <c r="E2577" s="7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00"/>
        <v>0</v>
      </c>
      <c r="P2577">
        <f t="shared" si="201"/>
        <v>0</v>
      </c>
      <c r="Q2577" s="11" t="s">
        <v>8322</v>
      </c>
      <c r="R2577" t="s">
        <v>8323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2574</v>
      </c>
      <c r="C2578" s="3" t="s">
        <v>6683</v>
      </c>
      <c r="D2578" s="5">
        <v>10000</v>
      </c>
      <c r="E2578" s="7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00"/>
        <v>0</v>
      </c>
      <c r="P2578">
        <f t="shared" si="201"/>
        <v>0</v>
      </c>
      <c r="Q2578" s="11" t="s">
        <v>8322</v>
      </c>
      <c r="R2578" t="s">
        <v>8323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2575</v>
      </c>
      <c r="C2579" s="3" t="s">
        <v>6684</v>
      </c>
      <c r="D2579" s="5">
        <v>15000</v>
      </c>
      <c r="E2579" s="7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00"/>
        <v>0</v>
      </c>
      <c r="P2579">
        <f t="shared" si="201"/>
        <v>0</v>
      </c>
      <c r="Q2579" s="11" t="s">
        <v>8322</v>
      </c>
      <c r="R2579" t="s">
        <v>8323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2576</v>
      </c>
      <c r="C2580" s="3" t="s">
        <v>6685</v>
      </c>
      <c r="D2580" s="5">
        <v>6000</v>
      </c>
      <c r="E2580" s="7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00"/>
        <v>0</v>
      </c>
      <c r="P2580">
        <f t="shared" si="201"/>
        <v>0</v>
      </c>
      <c r="Q2580" s="11" t="s">
        <v>8322</v>
      </c>
      <c r="R2580" t="s">
        <v>8323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2577</v>
      </c>
      <c r="C2581" s="3" t="s">
        <v>6686</v>
      </c>
      <c r="D2581" s="5">
        <v>200000</v>
      </c>
      <c r="E2581" s="7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00"/>
        <v>0</v>
      </c>
      <c r="P2581">
        <f t="shared" si="201"/>
        <v>23.08</v>
      </c>
      <c r="Q2581" s="11" t="s">
        <v>8322</v>
      </c>
      <c r="R2581" t="s">
        <v>8323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2578</v>
      </c>
      <c r="C2582" s="3" t="s">
        <v>6687</v>
      </c>
      <c r="D2582" s="5">
        <v>8500</v>
      </c>
      <c r="E2582" s="7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00"/>
        <v>1</v>
      </c>
      <c r="P2582">
        <f t="shared" si="201"/>
        <v>25.5</v>
      </c>
      <c r="Q2582" s="11" t="s">
        <v>8322</v>
      </c>
      <c r="R2582" t="s">
        <v>8323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2579</v>
      </c>
      <c r="C2583" s="3" t="s">
        <v>6688</v>
      </c>
      <c r="D2583" s="5">
        <v>5000</v>
      </c>
      <c r="E2583" s="7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00"/>
        <v>11</v>
      </c>
      <c r="P2583">
        <f t="shared" si="201"/>
        <v>48.18</v>
      </c>
      <c r="Q2583" s="11" t="s">
        <v>8322</v>
      </c>
      <c r="R2583" t="s">
        <v>8323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2580</v>
      </c>
      <c r="C2584" s="3" t="s">
        <v>6689</v>
      </c>
      <c r="D2584" s="5">
        <v>90000</v>
      </c>
      <c r="E2584" s="7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00"/>
        <v>0</v>
      </c>
      <c r="P2584">
        <f t="shared" si="201"/>
        <v>1</v>
      </c>
      <c r="Q2584" s="11" t="s">
        <v>8322</v>
      </c>
      <c r="R2584" t="s">
        <v>8323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2581</v>
      </c>
      <c r="C2585" s="3" t="s">
        <v>6690</v>
      </c>
      <c r="D2585" s="5">
        <v>1000</v>
      </c>
      <c r="E2585" s="7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00"/>
        <v>1</v>
      </c>
      <c r="P2585">
        <f t="shared" si="201"/>
        <v>1</v>
      </c>
      <c r="Q2585" s="11" t="s">
        <v>8322</v>
      </c>
      <c r="R2585" t="s">
        <v>8323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2582</v>
      </c>
      <c r="C2586" s="3" t="s">
        <v>6691</v>
      </c>
      <c r="D2586" s="5">
        <v>10000</v>
      </c>
      <c r="E2586" s="7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00"/>
        <v>0</v>
      </c>
      <c r="P2586">
        <f t="shared" si="201"/>
        <v>0</v>
      </c>
      <c r="Q2586" s="11" t="s">
        <v>8322</v>
      </c>
      <c r="R2586" t="s">
        <v>8323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2583</v>
      </c>
      <c r="C2587" s="3" t="s">
        <v>6692</v>
      </c>
      <c r="D2587" s="5">
        <v>30000</v>
      </c>
      <c r="E2587" s="7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00"/>
        <v>0</v>
      </c>
      <c r="P2587">
        <f t="shared" si="201"/>
        <v>50</v>
      </c>
      <c r="Q2587" s="11" t="s">
        <v>8322</v>
      </c>
      <c r="R2587" t="s">
        <v>8323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2584</v>
      </c>
      <c r="C2588" s="3" t="s">
        <v>6693</v>
      </c>
      <c r="D2588" s="5">
        <v>3000</v>
      </c>
      <c r="E2588" s="7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00"/>
        <v>0</v>
      </c>
      <c r="P2588">
        <f t="shared" si="201"/>
        <v>5</v>
      </c>
      <c r="Q2588" s="11" t="s">
        <v>8322</v>
      </c>
      <c r="R2588" t="s">
        <v>8323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2585</v>
      </c>
      <c r="C2589" s="3" t="s">
        <v>6694</v>
      </c>
      <c r="D2589" s="5">
        <v>50000</v>
      </c>
      <c r="E2589" s="7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00"/>
        <v>2</v>
      </c>
      <c r="P2589">
        <f t="shared" si="201"/>
        <v>202.83</v>
      </c>
      <c r="Q2589" s="11" t="s">
        <v>8322</v>
      </c>
      <c r="R2589" t="s">
        <v>8323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2586</v>
      </c>
      <c r="C2590" s="3" t="s">
        <v>6695</v>
      </c>
      <c r="D2590" s="5">
        <v>6000</v>
      </c>
      <c r="E2590" s="7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00"/>
        <v>4</v>
      </c>
      <c r="P2590">
        <f t="shared" si="201"/>
        <v>29.13</v>
      </c>
      <c r="Q2590" s="11" t="s">
        <v>8322</v>
      </c>
      <c r="R2590" t="s">
        <v>8323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2587</v>
      </c>
      <c r="C2591" s="3" t="s">
        <v>6696</v>
      </c>
      <c r="D2591" s="5">
        <v>50000</v>
      </c>
      <c r="E2591" s="7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00"/>
        <v>0</v>
      </c>
      <c r="P2591">
        <f t="shared" si="201"/>
        <v>5</v>
      </c>
      <c r="Q2591" s="11" t="s">
        <v>8322</v>
      </c>
      <c r="R2591" t="s">
        <v>8323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2588</v>
      </c>
      <c r="C2592" s="3" t="s">
        <v>6697</v>
      </c>
      <c r="D2592" s="5">
        <v>3000</v>
      </c>
      <c r="E2592" s="7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00"/>
        <v>0</v>
      </c>
      <c r="P2592">
        <f t="shared" si="201"/>
        <v>0</v>
      </c>
      <c r="Q2592" s="11" t="s">
        <v>8322</v>
      </c>
      <c r="R2592" t="s">
        <v>8323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2589</v>
      </c>
      <c r="C2593" s="3" t="s">
        <v>6698</v>
      </c>
      <c r="D2593" s="5">
        <v>1500</v>
      </c>
      <c r="E2593" s="7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00"/>
        <v>2</v>
      </c>
      <c r="P2593">
        <f t="shared" si="201"/>
        <v>13</v>
      </c>
      <c r="Q2593" s="11" t="s">
        <v>8322</v>
      </c>
      <c r="R2593" t="s">
        <v>8323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2590</v>
      </c>
      <c r="C2594" s="3" t="s">
        <v>6699</v>
      </c>
      <c r="D2594" s="5">
        <v>30000</v>
      </c>
      <c r="E2594" s="7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00"/>
        <v>0</v>
      </c>
      <c r="P2594">
        <f t="shared" si="201"/>
        <v>50</v>
      </c>
      <c r="Q2594" s="11" t="s">
        <v>8322</v>
      </c>
      <c r="R2594" t="s">
        <v>8323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2591</v>
      </c>
      <c r="C2595" s="3" t="s">
        <v>6700</v>
      </c>
      <c r="D2595" s="5">
        <v>10000</v>
      </c>
      <c r="E2595" s="7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00"/>
        <v>0</v>
      </c>
      <c r="P2595">
        <f t="shared" si="201"/>
        <v>0</v>
      </c>
      <c r="Q2595" s="11" t="s">
        <v>8322</v>
      </c>
      <c r="R2595" t="s">
        <v>8323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2592</v>
      </c>
      <c r="C2596" s="3" t="s">
        <v>6701</v>
      </c>
      <c r="D2596" s="5">
        <v>80000</v>
      </c>
      <c r="E2596" s="7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00"/>
        <v>0</v>
      </c>
      <c r="P2596">
        <f t="shared" si="201"/>
        <v>1</v>
      </c>
      <c r="Q2596" s="11" t="s">
        <v>8322</v>
      </c>
      <c r="R2596" t="s">
        <v>8323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2593</v>
      </c>
      <c r="C2597" s="3" t="s">
        <v>6702</v>
      </c>
      <c r="D2597" s="5">
        <v>15000</v>
      </c>
      <c r="E2597" s="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00"/>
        <v>12</v>
      </c>
      <c r="P2597">
        <f t="shared" si="201"/>
        <v>96.05</v>
      </c>
      <c r="Q2597" s="11" t="s">
        <v>8322</v>
      </c>
      <c r="R2597" t="s">
        <v>8323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2594</v>
      </c>
      <c r="C2598" s="3" t="s">
        <v>6703</v>
      </c>
      <c r="D2598" s="5">
        <v>35000</v>
      </c>
      <c r="E2598" s="7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00"/>
        <v>24</v>
      </c>
      <c r="P2598">
        <f t="shared" si="201"/>
        <v>305.77999999999997</v>
      </c>
      <c r="Q2598" s="11" t="s">
        <v>8322</v>
      </c>
      <c r="R2598" t="s">
        <v>8323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2595</v>
      </c>
      <c r="C2599" s="3" t="s">
        <v>6704</v>
      </c>
      <c r="D2599" s="5">
        <v>1500</v>
      </c>
      <c r="E2599" s="7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00"/>
        <v>6</v>
      </c>
      <c r="P2599">
        <f t="shared" si="201"/>
        <v>12.14</v>
      </c>
      <c r="Q2599" s="11" t="s">
        <v>8322</v>
      </c>
      <c r="R2599" t="s">
        <v>8323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2596</v>
      </c>
      <c r="C2600" s="3" t="s">
        <v>6705</v>
      </c>
      <c r="D2600" s="5">
        <v>3000</v>
      </c>
      <c r="E2600" s="7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00"/>
        <v>39</v>
      </c>
      <c r="P2600">
        <f t="shared" si="201"/>
        <v>83.57</v>
      </c>
      <c r="Q2600" s="11" t="s">
        <v>8322</v>
      </c>
      <c r="R2600" t="s">
        <v>8323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2597</v>
      </c>
      <c r="C2601" s="3" t="s">
        <v>6706</v>
      </c>
      <c r="D2601" s="5">
        <v>9041</v>
      </c>
      <c r="E2601" s="7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00"/>
        <v>1</v>
      </c>
      <c r="P2601">
        <f t="shared" si="201"/>
        <v>18</v>
      </c>
      <c r="Q2601" s="11" t="s">
        <v>8322</v>
      </c>
      <c r="R2601" t="s">
        <v>8323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2598</v>
      </c>
      <c r="C2602" s="3" t="s">
        <v>6707</v>
      </c>
      <c r="D2602" s="5">
        <v>50000</v>
      </c>
      <c r="E2602" s="7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00"/>
        <v>7</v>
      </c>
      <c r="P2602">
        <f t="shared" si="201"/>
        <v>115.53</v>
      </c>
      <c r="Q2602" s="11" t="s">
        <v>8322</v>
      </c>
      <c r="R2602" t="s">
        <v>8323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2599</v>
      </c>
      <c r="C2603" s="3" t="s">
        <v>6708</v>
      </c>
      <c r="D2603" s="5">
        <v>500</v>
      </c>
      <c r="E2603" s="7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00"/>
        <v>661</v>
      </c>
      <c r="P2603">
        <f t="shared" si="201"/>
        <v>21.9</v>
      </c>
      <c r="Q2603" s="11" t="s">
        <v>8305</v>
      </c>
      <c r="R2603" t="s">
        <v>8341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2600</v>
      </c>
      <c r="C2604" s="3" t="s">
        <v>6709</v>
      </c>
      <c r="D2604" s="5">
        <v>12000</v>
      </c>
      <c r="E2604" s="7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00"/>
        <v>326</v>
      </c>
      <c r="P2604">
        <f t="shared" si="201"/>
        <v>80.02</v>
      </c>
      <c r="Q2604" s="11" t="s">
        <v>8305</v>
      </c>
      <c r="R2604" t="s">
        <v>8341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2601</v>
      </c>
      <c r="C2605" s="3" t="s">
        <v>6710</v>
      </c>
      <c r="D2605" s="5">
        <v>1750</v>
      </c>
      <c r="E2605" s="7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00"/>
        <v>101</v>
      </c>
      <c r="P2605">
        <f t="shared" si="201"/>
        <v>35.520000000000003</v>
      </c>
      <c r="Q2605" s="11" t="s">
        <v>8305</v>
      </c>
      <c r="R2605" t="s">
        <v>8341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2602</v>
      </c>
      <c r="C2606" s="3" t="s">
        <v>6711</v>
      </c>
      <c r="D2606" s="5">
        <v>20000</v>
      </c>
      <c r="E2606" s="7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00"/>
        <v>104</v>
      </c>
      <c r="P2606">
        <f t="shared" si="201"/>
        <v>64.930000000000007</v>
      </c>
      <c r="Q2606" s="11" t="s">
        <v>8305</v>
      </c>
      <c r="R2606" t="s">
        <v>8341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2603</v>
      </c>
      <c r="C2607" s="3" t="s">
        <v>6712</v>
      </c>
      <c r="D2607" s="5">
        <v>100000</v>
      </c>
      <c r="E2607" s="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00"/>
        <v>107</v>
      </c>
      <c r="P2607">
        <f t="shared" si="201"/>
        <v>60.97</v>
      </c>
      <c r="Q2607" s="11" t="s">
        <v>8305</v>
      </c>
      <c r="R2607" t="s">
        <v>8341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2604</v>
      </c>
      <c r="C2608" s="3" t="s">
        <v>6713</v>
      </c>
      <c r="D2608" s="5">
        <v>11000</v>
      </c>
      <c r="E2608" s="7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00"/>
        <v>110</v>
      </c>
      <c r="P2608">
        <f t="shared" si="201"/>
        <v>31.44</v>
      </c>
      <c r="Q2608" s="11" t="s">
        <v>8305</v>
      </c>
      <c r="R2608" t="s">
        <v>8341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2605</v>
      </c>
      <c r="C2609" s="3" t="s">
        <v>6714</v>
      </c>
      <c r="D2609" s="5">
        <v>8000</v>
      </c>
      <c r="E2609" s="7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00"/>
        <v>408</v>
      </c>
      <c r="P2609">
        <f t="shared" si="201"/>
        <v>81.95</v>
      </c>
      <c r="Q2609" s="11" t="s">
        <v>8305</v>
      </c>
      <c r="R2609" t="s">
        <v>8341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2606</v>
      </c>
      <c r="C2610" s="3" t="s">
        <v>6715</v>
      </c>
      <c r="D2610" s="5">
        <v>8000</v>
      </c>
      <c r="E2610" s="7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00"/>
        <v>224</v>
      </c>
      <c r="P2610">
        <f t="shared" si="201"/>
        <v>58.93</v>
      </c>
      <c r="Q2610" s="11" t="s">
        <v>8305</v>
      </c>
      <c r="R2610" t="s">
        <v>8341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2607</v>
      </c>
      <c r="C2611" s="3" t="s">
        <v>6716</v>
      </c>
      <c r="D2611" s="5">
        <v>35000</v>
      </c>
      <c r="E2611" s="7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00"/>
        <v>304</v>
      </c>
      <c r="P2611">
        <f t="shared" si="201"/>
        <v>157.29</v>
      </c>
      <c r="Q2611" s="11" t="s">
        <v>8305</v>
      </c>
      <c r="R2611" t="s">
        <v>8341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2608</v>
      </c>
      <c r="C2612" s="3" t="s">
        <v>6717</v>
      </c>
      <c r="D2612" s="5">
        <v>22765</v>
      </c>
      <c r="E2612" s="7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00"/>
        <v>141</v>
      </c>
      <c r="P2612">
        <f t="shared" si="201"/>
        <v>55.76</v>
      </c>
      <c r="Q2612" s="11" t="s">
        <v>8305</v>
      </c>
      <c r="R2612" t="s">
        <v>8341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2609</v>
      </c>
      <c r="C2613" s="3" t="s">
        <v>6718</v>
      </c>
      <c r="D2613" s="5">
        <v>11000</v>
      </c>
      <c r="E2613" s="7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00"/>
        <v>2791</v>
      </c>
      <c r="P2613">
        <f t="shared" si="201"/>
        <v>83.8</v>
      </c>
      <c r="Q2613" s="11" t="s">
        <v>8305</v>
      </c>
      <c r="R2613" t="s">
        <v>8341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2610</v>
      </c>
      <c r="C2614" s="3" t="s">
        <v>6719</v>
      </c>
      <c r="D2614" s="5">
        <v>10000</v>
      </c>
      <c r="E2614" s="7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00"/>
        <v>172</v>
      </c>
      <c r="P2614">
        <f t="shared" si="201"/>
        <v>58.42</v>
      </c>
      <c r="Q2614" s="11" t="s">
        <v>8305</v>
      </c>
      <c r="R2614" t="s">
        <v>8341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2611</v>
      </c>
      <c r="C2615" s="3" t="s">
        <v>6720</v>
      </c>
      <c r="D2615" s="5">
        <v>7500</v>
      </c>
      <c r="E2615" s="7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00"/>
        <v>101</v>
      </c>
      <c r="P2615">
        <f t="shared" si="201"/>
        <v>270.57</v>
      </c>
      <c r="Q2615" s="11" t="s">
        <v>8305</v>
      </c>
      <c r="R2615" t="s">
        <v>8341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2612</v>
      </c>
      <c r="C2616" s="3" t="s">
        <v>6721</v>
      </c>
      <c r="D2616" s="5">
        <v>10500</v>
      </c>
      <c r="E2616" s="7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00"/>
        <v>102</v>
      </c>
      <c r="P2616">
        <f t="shared" si="201"/>
        <v>107.1</v>
      </c>
      <c r="Q2616" s="11" t="s">
        <v>8305</v>
      </c>
      <c r="R2616" t="s">
        <v>8341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2613</v>
      </c>
      <c r="C2617" s="3" t="s">
        <v>6722</v>
      </c>
      <c r="D2617" s="5">
        <v>2001</v>
      </c>
      <c r="E2617" s="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00"/>
        <v>170</v>
      </c>
      <c r="P2617">
        <f t="shared" si="201"/>
        <v>47.18</v>
      </c>
      <c r="Q2617" s="11" t="s">
        <v>8305</v>
      </c>
      <c r="R2617" t="s">
        <v>8341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2614</v>
      </c>
      <c r="C2618" s="3" t="s">
        <v>6723</v>
      </c>
      <c r="D2618" s="5">
        <v>25000</v>
      </c>
      <c r="E2618" s="7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00"/>
        <v>115</v>
      </c>
      <c r="P2618">
        <f t="shared" si="201"/>
        <v>120.31</v>
      </c>
      <c r="Q2618" s="11" t="s">
        <v>8305</v>
      </c>
      <c r="R2618" t="s">
        <v>8341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2615</v>
      </c>
      <c r="C2619" s="3" t="s">
        <v>6724</v>
      </c>
      <c r="D2619" s="5">
        <v>500</v>
      </c>
      <c r="E2619" s="7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00"/>
        <v>878</v>
      </c>
      <c r="P2619">
        <f t="shared" si="201"/>
        <v>27.6</v>
      </c>
      <c r="Q2619" s="11" t="s">
        <v>8305</v>
      </c>
      <c r="R2619" t="s">
        <v>8341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2616</v>
      </c>
      <c r="C2620" s="3" t="s">
        <v>6725</v>
      </c>
      <c r="D2620" s="5">
        <v>15000</v>
      </c>
      <c r="E2620" s="7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00"/>
        <v>105</v>
      </c>
      <c r="P2620">
        <f t="shared" si="201"/>
        <v>205.3</v>
      </c>
      <c r="Q2620" s="11" t="s">
        <v>8305</v>
      </c>
      <c r="R2620" t="s">
        <v>8341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2617</v>
      </c>
      <c r="C2621" s="3" t="s">
        <v>6726</v>
      </c>
      <c r="D2621" s="5">
        <v>1000</v>
      </c>
      <c r="E2621" s="7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00"/>
        <v>188</v>
      </c>
      <c r="P2621">
        <f t="shared" si="201"/>
        <v>35.549999999999997</v>
      </c>
      <c r="Q2621" s="11" t="s">
        <v>8305</v>
      </c>
      <c r="R2621" t="s">
        <v>8341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2618</v>
      </c>
      <c r="C2622" s="3" t="s">
        <v>6727</v>
      </c>
      <c r="D2622" s="5">
        <v>65000</v>
      </c>
      <c r="E2622" s="7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00"/>
        <v>144</v>
      </c>
      <c r="P2622">
        <f t="shared" si="201"/>
        <v>74.64</v>
      </c>
      <c r="Q2622" s="11" t="s">
        <v>8305</v>
      </c>
      <c r="R2622" t="s">
        <v>8341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2619</v>
      </c>
      <c r="C2623" s="3" t="s">
        <v>6728</v>
      </c>
      <c r="D2623" s="5">
        <v>15000</v>
      </c>
      <c r="E2623" s="7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00"/>
        <v>146</v>
      </c>
      <c r="P2623">
        <f t="shared" si="201"/>
        <v>47.06</v>
      </c>
      <c r="Q2623" s="11" t="s">
        <v>8305</v>
      </c>
      <c r="R2623" t="s">
        <v>8341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2620</v>
      </c>
      <c r="C2624" s="3" t="s">
        <v>6729</v>
      </c>
      <c r="D2624" s="5">
        <v>1500</v>
      </c>
      <c r="E2624" s="7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00"/>
        <v>131</v>
      </c>
      <c r="P2624">
        <f t="shared" si="201"/>
        <v>26.59</v>
      </c>
      <c r="Q2624" s="11" t="s">
        <v>8305</v>
      </c>
      <c r="R2624" t="s">
        <v>8341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2621</v>
      </c>
      <c r="C2625" s="3" t="s">
        <v>6730</v>
      </c>
      <c r="D2625" s="5">
        <v>2000</v>
      </c>
      <c r="E2625" s="7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00"/>
        <v>114</v>
      </c>
      <c r="P2625">
        <f t="shared" si="201"/>
        <v>36.770000000000003</v>
      </c>
      <c r="Q2625" s="11" t="s">
        <v>8305</v>
      </c>
      <c r="R2625" t="s">
        <v>8341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2622</v>
      </c>
      <c r="C2626" s="3" t="s">
        <v>6731</v>
      </c>
      <c r="D2626" s="5">
        <v>8000</v>
      </c>
      <c r="E2626" s="7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8305</v>
      </c>
      <c r="R2626" t="s">
        <v>8341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9" t="s">
        <v>2623</v>
      </c>
      <c r="C2627" s="3" t="s">
        <v>6732</v>
      </c>
      <c r="D2627" s="5">
        <v>150</v>
      </c>
      <c r="E2627" s="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si="205"/>
        <v>956</v>
      </c>
      <c r="P2627">
        <f t="shared" si="206"/>
        <v>27.58</v>
      </c>
      <c r="Q2627" s="11" t="s">
        <v>8305</v>
      </c>
      <c r="R2627" t="s">
        <v>8341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9" t="s">
        <v>2624</v>
      </c>
      <c r="C2628" s="3" t="s">
        <v>6733</v>
      </c>
      <c r="D2628" s="5">
        <v>2500</v>
      </c>
      <c r="E2628" s="7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05"/>
        <v>112</v>
      </c>
      <c r="P2628">
        <f t="shared" si="206"/>
        <v>56</v>
      </c>
      <c r="Q2628" s="11" t="s">
        <v>8305</v>
      </c>
      <c r="R2628" t="s">
        <v>8341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2625</v>
      </c>
      <c r="C2629" s="3" t="s">
        <v>6734</v>
      </c>
      <c r="D2629" s="5">
        <v>150</v>
      </c>
      <c r="E2629" s="7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05"/>
        <v>647</v>
      </c>
      <c r="P2629">
        <f t="shared" si="206"/>
        <v>21.56</v>
      </c>
      <c r="Q2629" s="11" t="s">
        <v>8305</v>
      </c>
      <c r="R2629" t="s">
        <v>8341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2626</v>
      </c>
      <c r="C2630" s="3" t="s">
        <v>6735</v>
      </c>
      <c r="D2630" s="5">
        <v>839</v>
      </c>
      <c r="E2630" s="7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05"/>
        <v>110</v>
      </c>
      <c r="P2630">
        <f t="shared" si="206"/>
        <v>44.1</v>
      </c>
      <c r="Q2630" s="11" t="s">
        <v>8305</v>
      </c>
      <c r="R2630" t="s">
        <v>8341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2627</v>
      </c>
      <c r="C2631" s="3" t="s">
        <v>6736</v>
      </c>
      <c r="D2631" s="5">
        <v>5000</v>
      </c>
      <c r="E2631" s="7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05"/>
        <v>128</v>
      </c>
      <c r="P2631">
        <f t="shared" si="206"/>
        <v>63.87</v>
      </c>
      <c r="Q2631" s="11" t="s">
        <v>8305</v>
      </c>
      <c r="R2631" t="s">
        <v>8341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2628</v>
      </c>
      <c r="C2632" s="3" t="s">
        <v>6737</v>
      </c>
      <c r="D2632" s="5">
        <v>2000</v>
      </c>
      <c r="E2632" s="7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05"/>
        <v>158</v>
      </c>
      <c r="P2632">
        <f t="shared" si="206"/>
        <v>38.99</v>
      </c>
      <c r="Q2632" s="11" t="s">
        <v>8305</v>
      </c>
      <c r="R2632" t="s">
        <v>8341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2629</v>
      </c>
      <c r="C2633" s="3" t="s">
        <v>6738</v>
      </c>
      <c r="D2633" s="5">
        <v>20000</v>
      </c>
      <c r="E2633" s="7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05"/>
        <v>115</v>
      </c>
      <c r="P2633">
        <f t="shared" si="206"/>
        <v>80.19</v>
      </c>
      <c r="Q2633" s="11" t="s">
        <v>8305</v>
      </c>
      <c r="R2633" t="s">
        <v>8341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2630</v>
      </c>
      <c r="C2634" s="3" t="s">
        <v>6739</v>
      </c>
      <c r="D2634" s="5">
        <v>1070</v>
      </c>
      <c r="E2634" s="7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05"/>
        <v>137</v>
      </c>
      <c r="P2634">
        <f t="shared" si="206"/>
        <v>34.9</v>
      </c>
      <c r="Q2634" s="11" t="s">
        <v>8305</v>
      </c>
      <c r="R2634" t="s">
        <v>8341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2631</v>
      </c>
      <c r="C2635" s="3" t="s">
        <v>6740</v>
      </c>
      <c r="D2635" s="5">
        <v>5000</v>
      </c>
      <c r="E2635" s="7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05"/>
        <v>355</v>
      </c>
      <c r="P2635">
        <f t="shared" si="206"/>
        <v>89.1</v>
      </c>
      <c r="Q2635" s="11" t="s">
        <v>8305</v>
      </c>
      <c r="R2635" t="s">
        <v>8341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2632</v>
      </c>
      <c r="C2636" s="3" t="s">
        <v>6741</v>
      </c>
      <c r="D2636" s="5">
        <v>930</v>
      </c>
      <c r="E2636" s="7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05"/>
        <v>106</v>
      </c>
      <c r="P2636">
        <f t="shared" si="206"/>
        <v>39.44</v>
      </c>
      <c r="Q2636" s="11" t="s">
        <v>8305</v>
      </c>
      <c r="R2636" t="s">
        <v>8341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2633</v>
      </c>
      <c r="C2637" s="3" t="s">
        <v>6742</v>
      </c>
      <c r="D2637" s="5">
        <v>11500</v>
      </c>
      <c r="E2637" s="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05"/>
        <v>100</v>
      </c>
      <c r="P2637">
        <f t="shared" si="206"/>
        <v>136.9</v>
      </c>
      <c r="Q2637" s="11" t="s">
        <v>8305</v>
      </c>
      <c r="R2637" t="s">
        <v>8341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2634</v>
      </c>
      <c r="C2638" s="3" t="s">
        <v>6743</v>
      </c>
      <c r="D2638" s="5">
        <v>1000</v>
      </c>
      <c r="E2638" s="7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05"/>
        <v>187</v>
      </c>
      <c r="P2638">
        <f t="shared" si="206"/>
        <v>37.46</v>
      </c>
      <c r="Q2638" s="11" t="s">
        <v>8305</v>
      </c>
      <c r="R2638" t="s">
        <v>8341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2635</v>
      </c>
      <c r="C2639" s="3" t="s">
        <v>6744</v>
      </c>
      <c r="D2639" s="5">
        <v>500</v>
      </c>
      <c r="E2639" s="7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05"/>
        <v>166</v>
      </c>
      <c r="P2639">
        <f t="shared" si="206"/>
        <v>31.96</v>
      </c>
      <c r="Q2639" s="11" t="s">
        <v>8305</v>
      </c>
      <c r="R2639" t="s">
        <v>8341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2636</v>
      </c>
      <c r="C2640" s="3" t="s">
        <v>6745</v>
      </c>
      <c r="D2640" s="5">
        <v>347</v>
      </c>
      <c r="E2640" s="7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05"/>
        <v>102</v>
      </c>
      <c r="P2640">
        <f t="shared" si="206"/>
        <v>25.21</v>
      </c>
      <c r="Q2640" s="11" t="s">
        <v>8305</v>
      </c>
      <c r="R2640" t="s">
        <v>8341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2637</v>
      </c>
      <c r="C2641" s="3" t="s">
        <v>6746</v>
      </c>
      <c r="D2641" s="5">
        <v>300</v>
      </c>
      <c r="E2641" s="7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05"/>
        <v>164</v>
      </c>
      <c r="P2641">
        <f t="shared" si="206"/>
        <v>10.039999999999999</v>
      </c>
      <c r="Q2641" s="11" t="s">
        <v>8305</v>
      </c>
      <c r="R2641" t="s">
        <v>8341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2638</v>
      </c>
      <c r="C2642" s="3" t="s">
        <v>6747</v>
      </c>
      <c r="D2642" s="5">
        <v>3000</v>
      </c>
      <c r="E2642" s="7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05"/>
        <v>106</v>
      </c>
      <c r="P2642">
        <f t="shared" si="206"/>
        <v>45.94</v>
      </c>
      <c r="Q2642" s="11" t="s">
        <v>8305</v>
      </c>
      <c r="R2642" t="s">
        <v>8341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2639</v>
      </c>
      <c r="C2643" s="3" t="s">
        <v>6748</v>
      </c>
      <c r="D2643" s="5">
        <v>1500</v>
      </c>
      <c r="E2643" s="7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05"/>
        <v>1</v>
      </c>
      <c r="P2643">
        <f t="shared" si="206"/>
        <v>15</v>
      </c>
      <c r="Q2643" s="11" t="s">
        <v>8305</v>
      </c>
      <c r="R2643" t="s">
        <v>8341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2640</v>
      </c>
      <c r="C2644" s="3" t="s">
        <v>6749</v>
      </c>
      <c r="D2644" s="5">
        <v>500000</v>
      </c>
      <c r="E2644" s="7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05"/>
        <v>0</v>
      </c>
      <c r="P2644">
        <f t="shared" si="206"/>
        <v>0</v>
      </c>
      <c r="Q2644" s="11" t="s">
        <v>8305</v>
      </c>
      <c r="R2644" t="s">
        <v>8341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2641</v>
      </c>
      <c r="C2645" s="3" t="s">
        <v>6750</v>
      </c>
      <c r="D2645" s="5">
        <v>1000000</v>
      </c>
      <c r="E2645" s="7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05"/>
        <v>34</v>
      </c>
      <c r="P2645">
        <f t="shared" si="206"/>
        <v>223.58</v>
      </c>
      <c r="Q2645" s="11" t="s">
        <v>8305</v>
      </c>
      <c r="R2645" t="s">
        <v>8341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2642</v>
      </c>
      <c r="C2646" s="3" t="s">
        <v>6751</v>
      </c>
      <c r="D2646" s="5">
        <v>100000</v>
      </c>
      <c r="E2646" s="7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05"/>
        <v>2</v>
      </c>
      <c r="P2646">
        <f t="shared" si="206"/>
        <v>39.479999999999997</v>
      </c>
      <c r="Q2646" s="11" t="s">
        <v>8305</v>
      </c>
      <c r="R2646" t="s">
        <v>8341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2643</v>
      </c>
      <c r="C2647" s="3" t="s">
        <v>6752</v>
      </c>
      <c r="D2647" s="5">
        <v>20000</v>
      </c>
      <c r="E2647" s="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05"/>
        <v>11</v>
      </c>
      <c r="P2647">
        <f t="shared" si="206"/>
        <v>91.3</v>
      </c>
      <c r="Q2647" s="11" t="s">
        <v>8305</v>
      </c>
      <c r="R2647" t="s">
        <v>8341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2644</v>
      </c>
      <c r="C2648" s="3" t="s">
        <v>6753</v>
      </c>
      <c r="D2648" s="5">
        <v>500000</v>
      </c>
      <c r="E2648" s="7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05"/>
        <v>8</v>
      </c>
      <c r="P2648">
        <f t="shared" si="206"/>
        <v>78.67</v>
      </c>
      <c r="Q2648" s="11" t="s">
        <v>8305</v>
      </c>
      <c r="R2648" t="s">
        <v>8341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2645</v>
      </c>
      <c r="C2649" s="3" t="s">
        <v>6754</v>
      </c>
      <c r="D2649" s="5">
        <v>2500</v>
      </c>
      <c r="E2649" s="7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05"/>
        <v>1</v>
      </c>
      <c r="P2649">
        <f t="shared" si="206"/>
        <v>12</v>
      </c>
      <c r="Q2649" s="11" t="s">
        <v>8305</v>
      </c>
      <c r="R2649" t="s">
        <v>8341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2646</v>
      </c>
      <c r="C2650" s="3" t="s">
        <v>6755</v>
      </c>
      <c r="D2650" s="5">
        <v>12000</v>
      </c>
      <c r="E2650" s="7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05"/>
        <v>1</v>
      </c>
      <c r="P2650">
        <f t="shared" si="206"/>
        <v>17.670000000000002</v>
      </c>
      <c r="Q2650" s="11" t="s">
        <v>8305</v>
      </c>
      <c r="R2650" t="s">
        <v>8341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2647</v>
      </c>
      <c r="C2651" s="3" t="s">
        <v>6756</v>
      </c>
      <c r="D2651" s="5">
        <v>125000</v>
      </c>
      <c r="E2651" s="7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05"/>
        <v>0</v>
      </c>
      <c r="P2651">
        <f t="shared" si="206"/>
        <v>41.33</v>
      </c>
      <c r="Q2651" s="11" t="s">
        <v>8305</v>
      </c>
      <c r="R2651" t="s">
        <v>8341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2648</v>
      </c>
      <c r="C2652" s="3" t="s">
        <v>6757</v>
      </c>
      <c r="D2652" s="5">
        <v>60000</v>
      </c>
      <c r="E2652" s="7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05"/>
        <v>1</v>
      </c>
      <c r="P2652">
        <f t="shared" si="206"/>
        <v>71.599999999999994</v>
      </c>
      <c r="Q2652" s="11" t="s">
        <v>8305</v>
      </c>
      <c r="R2652" t="s">
        <v>8341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2649</v>
      </c>
      <c r="C2653" s="3" t="s">
        <v>6758</v>
      </c>
      <c r="D2653" s="5">
        <v>280000</v>
      </c>
      <c r="E2653" s="7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05"/>
        <v>2</v>
      </c>
      <c r="P2653">
        <f t="shared" si="206"/>
        <v>307.82</v>
      </c>
      <c r="Q2653" s="11" t="s">
        <v>8305</v>
      </c>
      <c r="R2653" t="s">
        <v>8341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2650</v>
      </c>
      <c r="C2654" s="3" t="s">
        <v>6759</v>
      </c>
      <c r="D2654" s="5">
        <v>100000</v>
      </c>
      <c r="E2654" s="7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05"/>
        <v>1</v>
      </c>
      <c r="P2654">
        <f t="shared" si="206"/>
        <v>80.45</v>
      </c>
      <c r="Q2654" s="11" t="s">
        <v>8305</v>
      </c>
      <c r="R2654" t="s">
        <v>8341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2651</v>
      </c>
      <c r="C2655" s="3" t="s">
        <v>6760</v>
      </c>
      <c r="D2655" s="5">
        <v>51000</v>
      </c>
      <c r="E2655" s="7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05"/>
        <v>12</v>
      </c>
      <c r="P2655">
        <f t="shared" si="206"/>
        <v>83.94</v>
      </c>
      <c r="Q2655" s="11" t="s">
        <v>8305</v>
      </c>
      <c r="R2655" t="s">
        <v>8341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2652</v>
      </c>
      <c r="C2656" s="3" t="s">
        <v>6761</v>
      </c>
      <c r="D2656" s="5">
        <v>100000</v>
      </c>
      <c r="E2656" s="7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05"/>
        <v>0</v>
      </c>
      <c r="P2656">
        <f t="shared" si="206"/>
        <v>8.5</v>
      </c>
      <c r="Q2656" s="11" t="s">
        <v>8305</v>
      </c>
      <c r="R2656" t="s">
        <v>8341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2653</v>
      </c>
      <c r="C2657" s="3" t="s">
        <v>6762</v>
      </c>
      <c r="D2657" s="5">
        <v>15000</v>
      </c>
      <c r="E2657" s="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05"/>
        <v>21</v>
      </c>
      <c r="P2657">
        <f t="shared" si="206"/>
        <v>73.37</v>
      </c>
      <c r="Q2657" s="11" t="s">
        <v>8305</v>
      </c>
      <c r="R2657" t="s">
        <v>8341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2654</v>
      </c>
      <c r="C2658" s="3" t="s">
        <v>6763</v>
      </c>
      <c r="D2658" s="5">
        <v>150000</v>
      </c>
      <c r="E2658" s="7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05"/>
        <v>11</v>
      </c>
      <c r="P2658">
        <f t="shared" si="206"/>
        <v>112.86</v>
      </c>
      <c r="Q2658" s="11" t="s">
        <v>8305</v>
      </c>
      <c r="R2658" t="s">
        <v>8341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2655</v>
      </c>
      <c r="C2659" s="3" t="s">
        <v>6764</v>
      </c>
      <c r="D2659" s="5">
        <v>30000</v>
      </c>
      <c r="E2659" s="7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05"/>
        <v>19</v>
      </c>
      <c r="P2659">
        <f t="shared" si="206"/>
        <v>95.28</v>
      </c>
      <c r="Q2659" s="11" t="s">
        <v>8305</v>
      </c>
      <c r="R2659" t="s">
        <v>8341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2656</v>
      </c>
      <c r="C2660" s="3" t="s">
        <v>6765</v>
      </c>
      <c r="D2660" s="5">
        <v>98000</v>
      </c>
      <c r="E2660" s="7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05"/>
        <v>0</v>
      </c>
      <c r="P2660">
        <f t="shared" si="206"/>
        <v>22.75</v>
      </c>
      <c r="Q2660" s="11" t="s">
        <v>8305</v>
      </c>
      <c r="R2660" t="s">
        <v>8341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2657</v>
      </c>
      <c r="C2661" s="3" t="s">
        <v>6766</v>
      </c>
      <c r="D2661" s="5">
        <v>49000</v>
      </c>
      <c r="E2661" s="7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05"/>
        <v>3</v>
      </c>
      <c r="P2661">
        <f t="shared" si="206"/>
        <v>133.30000000000001</v>
      </c>
      <c r="Q2661" s="11" t="s">
        <v>8305</v>
      </c>
      <c r="R2661" t="s">
        <v>8341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2658</v>
      </c>
      <c r="C2662" s="3" t="s">
        <v>6767</v>
      </c>
      <c r="D2662" s="5">
        <v>20000</v>
      </c>
      <c r="E2662" s="7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05"/>
        <v>0</v>
      </c>
      <c r="P2662">
        <f t="shared" si="206"/>
        <v>3.8</v>
      </c>
      <c r="Q2662" s="11" t="s">
        <v>8305</v>
      </c>
      <c r="R2662" t="s">
        <v>8341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2659</v>
      </c>
      <c r="C2663" s="3" t="s">
        <v>6768</v>
      </c>
      <c r="D2663" s="5">
        <v>5000</v>
      </c>
      <c r="E2663" s="7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05"/>
        <v>103</v>
      </c>
      <c r="P2663">
        <f t="shared" si="206"/>
        <v>85.75</v>
      </c>
      <c r="Q2663" s="11" t="s">
        <v>8305</v>
      </c>
      <c r="R2663" t="s">
        <v>8342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2660</v>
      </c>
      <c r="C2664" s="3" t="s">
        <v>6769</v>
      </c>
      <c r="D2664" s="5">
        <v>20000</v>
      </c>
      <c r="E2664" s="7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05"/>
        <v>107</v>
      </c>
      <c r="P2664">
        <f t="shared" si="206"/>
        <v>267</v>
      </c>
      <c r="Q2664" s="11" t="s">
        <v>8305</v>
      </c>
      <c r="R2664" t="s">
        <v>8342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2661</v>
      </c>
      <c r="C2665" s="3" t="s">
        <v>6770</v>
      </c>
      <c r="D2665" s="5">
        <v>20000</v>
      </c>
      <c r="E2665" s="7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05"/>
        <v>105</v>
      </c>
      <c r="P2665">
        <f t="shared" si="206"/>
        <v>373.56</v>
      </c>
      <c r="Q2665" s="11" t="s">
        <v>8305</v>
      </c>
      <c r="R2665" t="s">
        <v>8342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2662</v>
      </c>
      <c r="C2666" s="3" t="s">
        <v>6771</v>
      </c>
      <c r="D2666" s="5">
        <v>17500</v>
      </c>
      <c r="E2666" s="7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05"/>
        <v>103</v>
      </c>
      <c r="P2666">
        <f t="shared" si="206"/>
        <v>174.04</v>
      </c>
      <c r="Q2666" s="11" t="s">
        <v>8305</v>
      </c>
      <c r="R2666" t="s">
        <v>8342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2663</v>
      </c>
      <c r="C2667" s="3" t="s">
        <v>6772</v>
      </c>
      <c r="D2667" s="5">
        <v>3500</v>
      </c>
      <c r="E2667" s="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05"/>
        <v>123</v>
      </c>
      <c r="P2667">
        <f t="shared" si="206"/>
        <v>93.7</v>
      </c>
      <c r="Q2667" s="11" t="s">
        <v>8305</v>
      </c>
      <c r="R2667" t="s">
        <v>8342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2664</v>
      </c>
      <c r="C2668" s="3" t="s">
        <v>6773</v>
      </c>
      <c r="D2668" s="5">
        <v>10000</v>
      </c>
      <c r="E2668" s="7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05"/>
        <v>159</v>
      </c>
      <c r="P2668">
        <f t="shared" si="206"/>
        <v>77.33</v>
      </c>
      <c r="Q2668" s="11" t="s">
        <v>8305</v>
      </c>
      <c r="R2668" t="s">
        <v>8342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2665</v>
      </c>
      <c r="C2669" s="3" t="s">
        <v>6774</v>
      </c>
      <c r="D2669" s="5">
        <v>1500</v>
      </c>
      <c r="E2669" s="7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05"/>
        <v>111</v>
      </c>
      <c r="P2669">
        <f t="shared" si="206"/>
        <v>92.22</v>
      </c>
      <c r="Q2669" s="11" t="s">
        <v>8305</v>
      </c>
      <c r="R2669" t="s">
        <v>8342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2666</v>
      </c>
      <c r="C2670" s="3" t="s">
        <v>6775</v>
      </c>
      <c r="D2670" s="5">
        <v>1000</v>
      </c>
      <c r="E2670" s="7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05"/>
        <v>171</v>
      </c>
      <c r="P2670">
        <f t="shared" si="206"/>
        <v>60.96</v>
      </c>
      <c r="Q2670" s="11" t="s">
        <v>8305</v>
      </c>
      <c r="R2670" t="s">
        <v>8342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2667</v>
      </c>
      <c r="C2671" s="3" t="s">
        <v>6776</v>
      </c>
      <c r="D2671" s="5">
        <v>800</v>
      </c>
      <c r="E2671" s="7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05"/>
        <v>125</v>
      </c>
      <c r="P2671">
        <f t="shared" si="206"/>
        <v>91</v>
      </c>
      <c r="Q2671" s="11" t="s">
        <v>8305</v>
      </c>
      <c r="R2671" t="s">
        <v>8342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2668</v>
      </c>
      <c r="C2672" s="3" t="s">
        <v>6777</v>
      </c>
      <c r="D2672" s="5">
        <v>38888</v>
      </c>
      <c r="E2672" s="7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05"/>
        <v>6</v>
      </c>
      <c r="P2672">
        <f t="shared" si="206"/>
        <v>41.58</v>
      </c>
      <c r="Q2672" s="11" t="s">
        <v>8305</v>
      </c>
      <c r="R2672" t="s">
        <v>8342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2669</v>
      </c>
      <c r="C2673" s="3" t="s">
        <v>6778</v>
      </c>
      <c r="D2673" s="5">
        <v>25000</v>
      </c>
      <c r="E2673" s="7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05"/>
        <v>11</v>
      </c>
      <c r="P2673">
        <f t="shared" si="206"/>
        <v>33.76</v>
      </c>
      <c r="Q2673" s="11" t="s">
        <v>8305</v>
      </c>
      <c r="R2673" t="s">
        <v>8342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2670</v>
      </c>
      <c r="C2674" s="3" t="s">
        <v>6779</v>
      </c>
      <c r="D2674" s="5">
        <v>10000</v>
      </c>
      <c r="E2674" s="7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05"/>
        <v>33</v>
      </c>
      <c r="P2674">
        <f t="shared" si="206"/>
        <v>70.62</v>
      </c>
      <c r="Q2674" s="11" t="s">
        <v>8305</v>
      </c>
      <c r="R2674" t="s">
        <v>8342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2671</v>
      </c>
      <c r="C2675" s="3" t="s">
        <v>6780</v>
      </c>
      <c r="D2675" s="5">
        <v>40000</v>
      </c>
      <c r="E2675" s="7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05"/>
        <v>28</v>
      </c>
      <c r="P2675">
        <f t="shared" si="206"/>
        <v>167.15</v>
      </c>
      <c r="Q2675" s="11" t="s">
        <v>8305</v>
      </c>
      <c r="R2675" t="s">
        <v>8342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2672</v>
      </c>
      <c r="C2676" s="3" t="s">
        <v>6781</v>
      </c>
      <c r="D2676" s="5">
        <v>35000</v>
      </c>
      <c r="E2676" s="7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05"/>
        <v>63</v>
      </c>
      <c r="P2676">
        <f t="shared" si="206"/>
        <v>128.62</v>
      </c>
      <c r="Q2676" s="11" t="s">
        <v>8305</v>
      </c>
      <c r="R2676" t="s">
        <v>8342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2673</v>
      </c>
      <c r="C2677" s="3" t="s">
        <v>6782</v>
      </c>
      <c r="D2677" s="5">
        <v>25000</v>
      </c>
      <c r="E2677" s="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05"/>
        <v>8</v>
      </c>
      <c r="P2677">
        <f t="shared" si="206"/>
        <v>65.41</v>
      </c>
      <c r="Q2677" s="11" t="s">
        <v>8305</v>
      </c>
      <c r="R2677" t="s">
        <v>8342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2674</v>
      </c>
      <c r="C2678" s="3" t="s">
        <v>6783</v>
      </c>
      <c r="D2678" s="5">
        <v>2100</v>
      </c>
      <c r="E2678" s="7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05"/>
        <v>50</v>
      </c>
      <c r="P2678">
        <f t="shared" si="206"/>
        <v>117.56</v>
      </c>
      <c r="Q2678" s="11" t="s">
        <v>8305</v>
      </c>
      <c r="R2678" t="s">
        <v>8342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2675</v>
      </c>
      <c r="C2679" s="3" t="s">
        <v>6784</v>
      </c>
      <c r="D2679" s="5">
        <v>19500</v>
      </c>
      <c r="E2679" s="7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05"/>
        <v>18</v>
      </c>
      <c r="P2679">
        <f t="shared" si="206"/>
        <v>126.48</v>
      </c>
      <c r="Q2679" s="11" t="s">
        <v>8305</v>
      </c>
      <c r="R2679" t="s">
        <v>8342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2676</v>
      </c>
      <c r="C2680" s="3" t="s">
        <v>6785</v>
      </c>
      <c r="D2680" s="5">
        <v>8000000</v>
      </c>
      <c r="E2680" s="7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05"/>
        <v>0</v>
      </c>
      <c r="P2680">
        <f t="shared" si="206"/>
        <v>550</v>
      </c>
      <c r="Q2680" s="11" t="s">
        <v>8305</v>
      </c>
      <c r="R2680" t="s">
        <v>8342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2677</v>
      </c>
      <c r="C2681" s="3" t="s">
        <v>6786</v>
      </c>
      <c r="D2681" s="5">
        <v>40000</v>
      </c>
      <c r="E2681" s="7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05"/>
        <v>0</v>
      </c>
      <c r="P2681">
        <f t="shared" si="206"/>
        <v>44</v>
      </c>
      <c r="Q2681" s="11" t="s">
        <v>8305</v>
      </c>
      <c r="R2681" t="s">
        <v>8342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2678</v>
      </c>
      <c r="C2682" s="3" t="s">
        <v>6787</v>
      </c>
      <c r="D2682" s="5">
        <v>32000</v>
      </c>
      <c r="E2682" s="7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05"/>
        <v>1</v>
      </c>
      <c r="P2682">
        <f t="shared" si="206"/>
        <v>69</v>
      </c>
      <c r="Q2682" s="11" t="s">
        <v>8305</v>
      </c>
      <c r="R2682" t="s">
        <v>8342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2679</v>
      </c>
      <c r="C2683" s="3" t="s">
        <v>6788</v>
      </c>
      <c r="D2683" s="5">
        <v>8000</v>
      </c>
      <c r="E2683" s="7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05"/>
        <v>1</v>
      </c>
      <c r="P2683">
        <f t="shared" si="206"/>
        <v>27.5</v>
      </c>
      <c r="Q2683" s="11" t="s">
        <v>8322</v>
      </c>
      <c r="R2683" t="s">
        <v>8323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2680</v>
      </c>
      <c r="C2684" s="3" t="s">
        <v>6789</v>
      </c>
      <c r="D2684" s="5">
        <v>6000</v>
      </c>
      <c r="E2684" s="7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05"/>
        <v>28</v>
      </c>
      <c r="P2684">
        <f t="shared" si="206"/>
        <v>84.9</v>
      </c>
      <c r="Q2684" s="11" t="s">
        <v>8322</v>
      </c>
      <c r="R2684" t="s">
        <v>8323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2681</v>
      </c>
      <c r="C2685" s="3" t="s">
        <v>6790</v>
      </c>
      <c r="D2685" s="5">
        <v>15000</v>
      </c>
      <c r="E2685" s="7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05"/>
        <v>0</v>
      </c>
      <c r="P2685">
        <f t="shared" si="206"/>
        <v>12</v>
      </c>
      <c r="Q2685" s="11" t="s">
        <v>8322</v>
      </c>
      <c r="R2685" t="s">
        <v>8323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2682</v>
      </c>
      <c r="C2686" s="3" t="s">
        <v>6791</v>
      </c>
      <c r="D2686" s="5">
        <v>70000</v>
      </c>
      <c r="E2686" s="7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05"/>
        <v>1</v>
      </c>
      <c r="P2686">
        <f t="shared" si="206"/>
        <v>200</v>
      </c>
      <c r="Q2686" s="11" t="s">
        <v>8322</v>
      </c>
      <c r="R2686" t="s">
        <v>8323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2683</v>
      </c>
      <c r="C2687" s="3" t="s">
        <v>6792</v>
      </c>
      <c r="D2687" s="5">
        <v>50000</v>
      </c>
      <c r="E2687" s="7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05"/>
        <v>0</v>
      </c>
      <c r="P2687">
        <f t="shared" si="206"/>
        <v>10</v>
      </c>
      <c r="Q2687" s="11" t="s">
        <v>8322</v>
      </c>
      <c r="R2687" t="s">
        <v>8323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2684</v>
      </c>
      <c r="C2688" s="3" t="s">
        <v>6793</v>
      </c>
      <c r="D2688" s="5">
        <v>30000</v>
      </c>
      <c r="E2688" s="7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05"/>
        <v>0</v>
      </c>
      <c r="P2688">
        <f t="shared" si="206"/>
        <v>0</v>
      </c>
      <c r="Q2688" s="11" t="s">
        <v>8322</v>
      </c>
      <c r="R2688" t="s">
        <v>8323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2685</v>
      </c>
      <c r="C2689" s="3" t="s">
        <v>6794</v>
      </c>
      <c r="D2689" s="5">
        <v>15000</v>
      </c>
      <c r="E2689" s="7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05"/>
        <v>0</v>
      </c>
      <c r="P2689">
        <f t="shared" si="206"/>
        <v>0</v>
      </c>
      <c r="Q2689" s="11" t="s">
        <v>8322</v>
      </c>
      <c r="R2689" t="s">
        <v>8323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2686</v>
      </c>
      <c r="C2690" s="3" t="s">
        <v>6795</v>
      </c>
      <c r="D2690" s="5">
        <v>50000</v>
      </c>
      <c r="E2690" s="7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8322</v>
      </c>
      <c r="R2690" t="s">
        <v>8323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9" t="s">
        <v>2687</v>
      </c>
      <c r="C2691" s="3" t="s">
        <v>6796</v>
      </c>
      <c r="D2691" s="5">
        <v>35000</v>
      </c>
      <c r="E2691" s="7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si="210"/>
        <v>0</v>
      </c>
      <c r="P2691">
        <f t="shared" si="211"/>
        <v>1</v>
      </c>
      <c r="Q2691" s="11" t="s">
        <v>8322</v>
      </c>
      <c r="R2691" t="s">
        <v>8323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9" t="s">
        <v>2688</v>
      </c>
      <c r="C2692" s="3" t="s">
        <v>6797</v>
      </c>
      <c r="D2692" s="5">
        <v>80000</v>
      </c>
      <c r="E2692" s="7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10"/>
        <v>11</v>
      </c>
      <c r="P2692">
        <f t="shared" si="211"/>
        <v>72.760000000000005</v>
      </c>
      <c r="Q2692" s="11" t="s">
        <v>8322</v>
      </c>
      <c r="R2692" t="s">
        <v>8323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2689</v>
      </c>
      <c r="C2693" s="3" t="s">
        <v>6798</v>
      </c>
      <c r="D2693" s="5">
        <v>65000</v>
      </c>
      <c r="E2693" s="7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10"/>
        <v>0</v>
      </c>
      <c r="P2693">
        <f t="shared" si="211"/>
        <v>17.5</v>
      </c>
      <c r="Q2693" s="11" t="s">
        <v>8322</v>
      </c>
      <c r="R2693" t="s">
        <v>8323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2690</v>
      </c>
      <c r="C2694" s="3" t="s">
        <v>6799</v>
      </c>
      <c r="D2694" s="5">
        <v>3500</v>
      </c>
      <c r="E2694" s="7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10"/>
        <v>1</v>
      </c>
      <c r="P2694">
        <f t="shared" si="211"/>
        <v>25</v>
      </c>
      <c r="Q2694" s="11" t="s">
        <v>8322</v>
      </c>
      <c r="R2694" t="s">
        <v>8323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2691</v>
      </c>
      <c r="C2695" s="3" t="s">
        <v>6800</v>
      </c>
      <c r="D2695" s="5">
        <v>5000</v>
      </c>
      <c r="E2695" s="7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10"/>
        <v>1</v>
      </c>
      <c r="P2695">
        <f t="shared" si="211"/>
        <v>13.33</v>
      </c>
      <c r="Q2695" s="11" t="s">
        <v>8322</v>
      </c>
      <c r="R2695" t="s">
        <v>8323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2692</v>
      </c>
      <c r="C2696" s="3" t="s">
        <v>6801</v>
      </c>
      <c r="D2696" s="5">
        <v>30000</v>
      </c>
      <c r="E2696" s="7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10"/>
        <v>0</v>
      </c>
      <c r="P2696">
        <f t="shared" si="211"/>
        <v>1</v>
      </c>
      <c r="Q2696" s="11" t="s">
        <v>8322</v>
      </c>
      <c r="R2696" t="s">
        <v>8323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2693</v>
      </c>
      <c r="C2697" s="3" t="s">
        <v>6802</v>
      </c>
      <c r="D2697" s="5">
        <v>15000</v>
      </c>
      <c r="E2697" s="7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10"/>
        <v>0</v>
      </c>
      <c r="P2697">
        <f t="shared" si="211"/>
        <v>23.67</v>
      </c>
      <c r="Q2697" s="11" t="s">
        <v>8322</v>
      </c>
      <c r="R2697" t="s">
        <v>8323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2694</v>
      </c>
      <c r="C2698" s="3" t="s">
        <v>6803</v>
      </c>
      <c r="D2698" s="5">
        <v>60000</v>
      </c>
      <c r="E2698" s="7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10"/>
        <v>6</v>
      </c>
      <c r="P2698">
        <f t="shared" si="211"/>
        <v>89.21</v>
      </c>
      <c r="Q2698" s="11" t="s">
        <v>8322</v>
      </c>
      <c r="R2698" t="s">
        <v>8323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2695</v>
      </c>
      <c r="C2699" s="3" t="s">
        <v>6804</v>
      </c>
      <c r="D2699" s="5">
        <v>23000</v>
      </c>
      <c r="E2699" s="7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10"/>
        <v>26</v>
      </c>
      <c r="P2699">
        <f t="shared" si="211"/>
        <v>116.56</v>
      </c>
      <c r="Q2699" s="11" t="s">
        <v>8322</v>
      </c>
      <c r="R2699" t="s">
        <v>8323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2696</v>
      </c>
      <c r="C2700" s="3" t="s">
        <v>6805</v>
      </c>
      <c r="D2700" s="5">
        <v>8000</v>
      </c>
      <c r="E2700" s="7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10"/>
        <v>0</v>
      </c>
      <c r="P2700">
        <f t="shared" si="211"/>
        <v>13.01</v>
      </c>
      <c r="Q2700" s="11" t="s">
        <v>8322</v>
      </c>
      <c r="R2700" t="s">
        <v>8323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2697</v>
      </c>
      <c r="C2701" s="3" t="s">
        <v>6806</v>
      </c>
      <c r="D2701" s="5">
        <v>2</v>
      </c>
      <c r="E2701" s="7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10"/>
        <v>0</v>
      </c>
      <c r="P2701">
        <f t="shared" si="211"/>
        <v>0</v>
      </c>
      <c r="Q2701" s="11" t="s">
        <v>8322</v>
      </c>
      <c r="R2701" t="s">
        <v>8323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2698</v>
      </c>
      <c r="C2702" s="3" t="s">
        <v>6807</v>
      </c>
      <c r="D2702" s="5">
        <v>9999</v>
      </c>
      <c r="E2702" s="7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10"/>
        <v>1</v>
      </c>
      <c r="P2702">
        <f t="shared" si="211"/>
        <v>17.5</v>
      </c>
      <c r="Q2702" s="11" t="s">
        <v>8322</v>
      </c>
      <c r="R2702" t="s">
        <v>8323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2699</v>
      </c>
      <c r="C2703" s="3" t="s">
        <v>6808</v>
      </c>
      <c r="D2703" s="5">
        <v>3400</v>
      </c>
      <c r="E2703" s="7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10"/>
        <v>46</v>
      </c>
      <c r="P2703">
        <f t="shared" si="211"/>
        <v>34.130000000000003</v>
      </c>
      <c r="Q2703" s="11" t="s">
        <v>8303</v>
      </c>
      <c r="R2703" t="s">
        <v>8343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2700</v>
      </c>
      <c r="C2704" s="3" t="s">
        <v>6809</v>
      </c>
      <c r="D2704" s="5">
        <v>10000</v>
      </c>
      <c r="E2704" s="7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10"/>
        <v>34</v>
      </c>
      <c r="P2704">
        <f t="shared" si="211"/>
        <v>132.35</v>
      </c>
      <c r="Q2704" s="11" t="s">
        <v>8303</v>
      </c>
      <c r="R2704" t="s">
        <v>8343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2701</v>
      </c>
      <c r="C2705" s="3" t="s">
        <v>6810</v>
      </c>
      <c r="D2705" s="5">
        <v>40000</v>
      </c>
      <c r="E2705" s="7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10"/>
        <v>104</v>
      </c>
      <c r="P2705">
        <f t="shared" si="211"/>
        <v>922.22</v>
      </c>
      <c r="Q2705" s="11" t="s">
        <v>8303</v>
      </c>
      <c r="R2705" t="s">
        <v>8343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2702</v>
      </c>
      <c r="C2706" s="3" t="s">
        <v>6811</v>
      </c>
      <c r="D2706" s="5">
        <v>19000</v>
      </c>
      <c r="E2706" s="7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10"/>
        <v>6</v>
      </c>
      <c r="P2706">
        <f t="shared" si="211"/>
        <v>163.57</v>
      </c>
      <c r="Q2706" s="11" t="s">
        <v>8303</v>
      </c>
      <c r="R2706" t="s">
        <v>8343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2703</v>
      </c>
      <c r="C2707" s="3" t="s">
        <v>6812</v>
      </c>
      <c r="D2707" s="5">
        <v>16500</v>
      </c>
      <c r="E2707" s="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10"/>
        <v>11</v>
      </c>
      <c r="P2707">
        <f t="shared" si="211"/>
        <v>217.38</v>
      </c>
      <c r="Q2707" s="11" t="s">
        <v>8303</v>
      </c>
      <c r="R2707" t="s">
        <v>8343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2704</v>
      </c>
      <c r="C2708" s="3" t="s">
        <v>6813</v>
      </c>
      <c r="D2708" s="5">
        <v>35000</v>
      </c>
      <c r="E2708" s="7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10"/>
        <v>112</v>
      </c>
      <c r="P2708">
        <f t="shared" si="211"/>
        <v>149.44</v>
      </c>
      <c r="Q2708" s="11" t="s">
        <v>8303</v>
      </c>
      <c r="R2708" t="s">
        <v>8343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2705</v>
      </c>
      <c r="C2709" s="3" t="s">
        <v>6814</v>
      </c>
      <c r="D2709" s="5">
        <v>8000</v>
      </c>
      <c r="E2709" s="7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10"/>
        <v>351</v>
      </c>
      <c r="P2709">
        <f t="shared" si="211"/>
        <v>71.239999999999995</v>
      </c>
      <c r="Q2709" s="11" t="s">
        <v>8303</v>
      </c>
      <c r="R2709" t="s">
        <v>8343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2706</v>
      </c>
      <c r="C2710" s="3" t="s">
        <v>6815</v>
      </c>
      <c r="D2710" s="5">
        <v>20000</v>
      </c>
      <c r="E2710" s="7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10"/>
        <v>233</v>
      </c>
      <c r="P2710">
        <f t="shared" si="211"/>
        <v>44.46</v>
      </c>
      <c r="Q2710" s="11" t="s">
        <v>8303</v>
      </c>
      <c r="R2710" t="s">
        <v>8343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2707</v>
      </c>
      <c r="C2711" s="3" t="s">
        <v>6816</v>
      </c>
      <c r="D2711" s="5">
        <v>50000</v>
      </c>
      <c r="E2711" s="7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10"/>
        <v>102</v>
      </c>
      <c r="P2711">
        <f t="shared" si="211"/>
        <v>164.94</v>
      </c>
      <c r="Q2711" s="11" t="s">
        <v>8303</v>
      </c>
      <c r="R2711" t="s">
        <v>8343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2708</v>
      </c>
      <c r="C2712" s="3" t="s">
        <v>6817</v>
      </c>
      <c r="D2712" s="5">
        <v>60000</v>
      </c>
      <c r="E2712" s="7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10"/>
        <v>154</v>
      </c>
      <c r="P2712">
        <f t="shared" si="211"/>
        <v>84.87</v>
      </c>
      <c r="Q2712" s="11" t="s">
        <v>8303</v>
      </c>
      <c r="R2712" t="s">
        <v>8343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2709</v>
      </c>
      <c r="C2713" s="3" t="s">
        <v>6818</v>
      </c>
      <c r="D2713" s="5">
        <v>3910</v>
      </c>
      <c r="E2713" s="7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10"/>
        <v>101</v>
      </c>
      <c r="P2713">
        <f t="shared" si="211"/>
        <v>53.95</v>
      </c>
      <c r="Q2713" s="11" t="s">
        <v>8303</v>
      </c>
      <c r="R2713" t="s">
        <v>8343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2710</v>
      </c>
      <c r="C2714" s="3" t="s">
        <v>6819</v>
      </c>
      <c r="D2714" s="5">
        <v>5500</v>
      </c>
      <c r="E2714" s="7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10"/>
        <v>131</v>
      </c>
      <c r="P2714">
        <f t="shared" si="211"/>
        <v>50.53</v>
      </c>
      <c r="Q2714" s="11" t="s">
        <v>8303</v>
      </c>
      <c r="R2714" t="s">
        <v>8343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2711</v>
      </c>
      <c r="C2715" s="3" t="s">
        <v>6820</v>
      </c>
      <c r="D2715" s="5">
        <v>150000</v>
      </c>
      <c r="E2715" s="7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10"/>
        <v>102</v>
      </c>
      <c r="P2715">
        <f t="shared" si="211"/>
        <v>108</v>
      </c>
      <c r="Q2715" s="11" t="s">
        <v>8303</v>
      </c>
      <c r="R2715" t="s">
        <v>8343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2712</v>
      </c>
      <c r="C2716" s="3" t="s">
        <v>6821</v>
      </c>
      <c r="D2716" s="5">
        <v>25000</v>
      </c>
      <c r="E2716" s="7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10"/>
        <v>116</v>
      </c>
      <c r="P2716">
        <f t="shared" si="211"/>
        <v>95.37</v>
      </c>
      <c r="Q2716" s="11" t="s">
        <v>8303</v>
      </c>
      <c r="R2716" t="s">
        <v>8343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2713</v>
      </c>
      <c r="C2717" s="3" t="s">
        <v>6822</v>
      </c>
      <c r="D2717" s="5">
        <v>12000</v>
      </c>
      <c r="E2717" s="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10"/>
        <v>265</v>
      </c>
      <c r="P2717">
        <f t="shared" si="211"/>
        <v>57.63</v>
      </c>
      <c r="Q2717" s="11" t="s">
        <v>8303</v>
      </c>
      <c r="R2717" t="s">
        <v>8343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2714</v>
      </c>
      <c r="C2718" s="3" t="s">
        <v>6823</v>
      </c>
      <c r="D2718" s="5">
        <v>10000</v>
      </c>
      <c r="E2718" s="7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10"/>
        <v>120</v>
      </c>
      <c r="P2718">
        <f t="shared" si="211"/>
        <v>64.16</v>
      </c>
      <c r="Q2718" s="11" t="s">
        <v>8303</v>
      </c>
      <c r="R2718" t="s">
        <v>8343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2715</v>
      </c>
      <c r="C2719" s="3" t="s">
        <v>6824</v>
      </c>
      <c r="D2719" s="5">
        <v>25000</v>
      </c>
      <c r="E2719" s="7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10"/>
        <v>120</v>
      </c>
      <c r="P2719">
        <f t="shared" si="211"/>
        <v>92.39</v>
      </c>
      <c r="Q2719" s="11" t="s">
        <v>8303</v>
      </c>
      <c r="R2719" t="s">
        <v>8343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2716</v>
      </c>
      <c r="C2720" s="3" t="s">
        <v>6825</v>
      </c>
      <c r="D2720" s="5">
        <v>18000</v>
      </c>
      <c r="E2720" s="7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10"/>
        <v>104</v>
      </c>
      <c r="P2720">
        <f t="shared" si="211"/>
        <v>125.98</v>
      </c>
      <c r="Q2720" s="11" t="s">
        <v>8303</v>
      </c>
      <c r="R2720" t="s">
        <v>8343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2717</v>
      </c>
      <c r="C2721" s="3" t="s">
        <v>6826</v>
      </c>
      <c r="D2721" s="5">
        <v>6000</v>
      </c>
      <c r="E2721" s="7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10"/>
        <v>109</v>
      </c>
      <c r="P2721">
        <f t="shared" si="211"/>
        <v>94.64</v>
      </c>
      <c r="Q2721" s="11" t="s">
        <v>8303</v>
      </c>
      <c r="R2721" t="s">
        <v>8343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2718</v>
      </c>
      <c r="C2722" s="3" t="s">
        <v>6827</v>
      </c>
      <c r="D2722" s="5">
        <v>25000</v>
      </c>
      <c r="E2722" s="7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10"/>
        <v>118</v>
      </c>
      <c r="P2722">
        <f t="shared" si="211"/>
        <v>170.7</v>
      </c>
      <c r="Q2722" s="11" t="s">
        <v>8303</v>
      </c>
      <c r="R2722" t="s">
        <v>8343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2719</v>
      </c>
      <c r="C2723" s="3" t="s">
        <v>6828</v>
      </c>
      <c r="D2723" s="5">
        <v>750</v>
      </c>
      <c r="E2723" s="7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10"/>
        <v>1462</v>
      </c>
      <c r="P2723">
        <f t="shared" si="211"/>
        <v>40.76</v>
      </c>
      <c r="Q2723" s="11" t="s">
        <v>8305</v>
      </c>
      <c r="R2723" t="s">
        <v>8335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2720</v>
      </c>
      <c r="C2724" s="3" t="s">
        <v>6829</v>
      </c>
      <c r="D2724" s="5">
        <v>5000</v>
      </c>
      <c r="E2724" s="7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10"/>
        <v>253</v>
      </c>
      <c r="P2724">
        <f t="shared" si="211"/>
        <v>68.25</v>
      </c>
      <c r="Q2724" s="11" t="s">
        <v>8305</v>
      </c>
      <c r="R2724" t="s">
        <v>8335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2721</v>
      </c>
      <c r="C2725" s="3" t="s">
        <v>6830</v>
      </c>
      <c r="D2725" s="5">
        <v>12000</v>
      </c>
      <c r="E2725" s="7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10"/>
        <v>140</v>
      </c>
      <c r="P2725">
        <f t="shared" si="211"/>
        <v>95.49</v>
      </c>
      <c r="Q2725" s="11" t="s">
        <v>8305</v>
      </c>
      <c r="R2725" t="s">
        <v>8335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2722</v>
      </c>
      <c r="C2726" s="3" t="s">
        <v>6831</v>
      </c>
      <c r="D2726" s="5">
        <v>2468</v>
      </c>
      <c r="E2726" s="7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10"/>
        <v>297</v>
      </c>
      <c r="P2726">
        <f t="shared" si="211"/>
        <v>7.19</v>
      </c>
      <c r="Q2726" s="11" t="s">
        <v>8305</v>
      </c>
      <c r="R2726" t="s">
        <v>8335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2723</v>
      </c>
      <c r="C2727" s="3" t="s">
        <v>6832</v>
      </c>
      <c r="D2727" s="5">
        <v>40000</v>
      </c>
      <c r="E2727" s="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10"/>
        <v>145</v>
      </c>
      <c r="P2727">
        <f t="shared" si="211"/>
        <v>511.65</v>
      </c>
      <c r="Q2727" s="11" t="s">
        <v>8305</v>
      </c>
      <c r="R2727" t="s">
        <v>8335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2724</v>
      </c>
      <c r="C2728" s="3" t="s">
        <v>6833</v>
      </c>
      <c r="D2728" s="5">
        <v>100000</v>
      </c>
      <c r="E2728" s="7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10"/>
        <v>106</v>
      </c>
      <c r="P2728">
        <f t="shared" si="211"/>
        <v>261.75</v>
      </c>
      <c r="Q2728" s="11" t="s">
        <v>8305</v>
      </c>
      <c r="R2728" t="s">
        <v>8335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2725</v>
      </c>
      <c r="C2729" s="3" t="s">
        <v>6834</v>
      </c>
      <c r="D2729" s="5">
        <v>10000</v>
      </c>
      <c r="E2729" s="7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10"/>
        <v>493</v>
      </c>
      <c r="P2729">
        <f t="shared" si="211"/>
        <v>69.760000000000005</v>
      </c>
      <c r="Q2729" s="11" t="s">
        <v>8305</v>
      </c>
      <c r="R2729" t="s">
        <v>8335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2726</v>
      </c>
      <c r="C2730" s="3" t="s">
        <v>6835</v>
      </c>
      <c r="D2730" s="5">
        <v>15000</v>
      </c>
      <c r="E2730" s="7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10"/>
        <v>202</v>
      </c>
      <c r="P2730">
        <f t="shared" si="211"/>
        <v>77.23</v>
      </c>
      <c r="Q2730" s="11" t="s">
        <v>8305</v>
      </c>
      <c r="R2730" t="s">
        <v>8335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2727</v>
      </c>
      <c r="C2731" s="3" t="s">
        <v>6836</v>
      </c>
      <c r="D2731" s="5">
        <v>7500</v>
      </c>
      <c r="E2731" s="7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10"/>
        <v>104</v>
      </c>
      <c r="P2731">
        <f t="shared" si="211"/>
        <v>340.57</v>
      </c>
      <c r="Q2731" s="11" t="s">
        <v>8305</v>
      </c>
      <c r="R2731" t="s">
        <v>8335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2728</v>
      </c>
      <c r="C2732" s="3" t="s">
        <v>6837</v>
      </c>
      <c r="D2732" s="5">
        <v>27000</v>
      </c>
      <c r="E2732" s="7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10"/>
        <v>170</v>
      </c>
      <c r="P2732">
        <f t="shared" si="211"/>
        <v>67.42</v>
      </c>
      <c r="Q2732" s="11" t="s">
        <v>8305</v>
      </c>
      <c r="R2732" t="s">
        <v>8335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2729</v>
      </c>
      <c r="C2733" s="3" t="s">
        <v>6838</v>
      </c>
      <c r="D2733" s="5">
        <v>30000</v>
      </c>
      <c r="E2733" s="7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10"/>
        <v>104</v>
      </c>
      <c r="P2733">
        <f t="shared" si="211"/>
        <v>845.7</v>
      </c>
      <c r="Q2733" s="11" t="s">
        <v>8305</v>
      </c>
      <c r="R2733" t="s">
        <v>8335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2730</v>
      </c>
      <c r="C2734" s="3" t="s">
        <v>6839</v>
      </c>
      <c r="D2734" s="5">
        <v>12000</v>
      </c>
      <c r="E2734" s="7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10"/>
        <v>118</v>
      </c>
      <c r="P2734">
        <f t="shared" si="211"/>
        <v>97.19</v>
      </c>
      <c r="Q2734" s="11" t="s">
        <v>8305</v>
      </c>
      <c r="R2734" t="s">
        <v>8335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2731</v>
      </c>
      <c r="C2735" s="3" t="s">
        <v>6840</v>
      </c>
      <c r="D2735" s="5">
        <v>50000</v>
      </c>
      <c r="E2735" s="7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10"/>
        <v>108</v>
      </c>
      <c r="P2735">
        <f t="shared" si="211"/>
        <v>451.84</v>
      </c>
      <c r="Q2735" s="11" t="s">
        <v>8305</v>
      </c>
      <c r="R2735" t="s">
        <v>8335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2732</v>
      </c>
      <c r="C2736" s="3" t="s">
        <v>6841</v>
      </c>
      <c r="D2736" s="5">
        <v>1</v>
      </c>
      <c r="E2736" s="7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10"/>
        <v>2260300</v>
      </c>
      <c r="P2736">
        <f t="shared" si="211"/>
        <v>138.66999999999999</v>
      </c>
      <c r="Q2736" s="11" t="s">
        <v>8305</v>
      </c>
      <c r="R2736" t="s">
        <v>8335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2733</v>
      </c>
      <c r="C2737" s="3" t="s">
        <v>6842</v>
      </c>
      <c r="D2737" s="5">
        <v>750</v>
      </c>
      <c r="E2737" s="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10"/>
        <v>978</v>
      </c>
      <c r="P2737">
        <f t="shared" si="211"/>
        <v>21.64</v>
      </c>
      <c r="Q2737" s="11" t="s">
        <v>8305</v>
      </c>
      <c r="R2737" t="s">
        <v>8335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2734</v>
      </c>
      <c r="C2738" s="3" t="s">
        <v>6843</v>
      </c>
      <c r="D2738" s="5">
        <v>8000</v>
      </c>
      <c r="E2738" s="7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10"/>
        <v>123</v>
      </c>
      <c r="P2738">
        <f t="shared" si="211"/>
        <v>169.52</v>
      </c>
      <c r="Q2738" s="11" t="s">
        <v>8305</v>
      </c>
      <c r="R2738" t="s">
        <v>8335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2735</v>
      </c>
      <c r="C2739" s="3" t="s">
        <v>6844</v>
      </c>
      <c r="D2739" s="5">
        <v>30000</v>
      </c>
      <c r="E2739" s="7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10"/>
        <v>246</v>
      </c>
      <c r="P2739">
        <f t="shared" si="211"/>
        <v>161.88</v>
      </c>
      <c r="Q2739" s="11" t="s">
        <v>8305</v>
      </c>
      <c r="R2739" t="s">
        <v>8335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2736</v>
      </c>
      <c r="C2740" s="3" t="s">
        <v>6845</v>
      </c>
      <c r="D2740" s="5">
        <v>5000</v>
      </c>
      <c r="E2740" s="7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10"/>
        <v>148</v>
      </c>
      <c r="P2740">
        <f t="shared" si="211"/>
        <v>493.13</v>
      </c>
      <c r="Q2740" s="11" t="s">
        <v>8305</v>
      </c>
      <c r="R2740" t="s">
        <v>8335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2737</v>
      </c>
      <c r="C2741" s="3" t="s">
        <v>6846</v>
      </c>
      <c r="D2741" s="5">
        <v>1100</v>
      </c>
      <c r="E2741" s="7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10"/>
        <v>384</v>
      </c>
      <c r="P2741">
        <f t="shared" si="211"/>
        <v>22.12</v>
      </c>
      <c r="Q2741" s="11" t="s">
        <v>8305</v>
      </c>
      <c r="R2741" t="s">
        <v>8335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2738</v>
      </c>
      <c r="C2742" s="3" t="s">
        <v>6847</v>
      </c>
      <c r="D2742" s="5">
        <v>300</v>
      </c>
      <c r="E2742" s="7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10"/>
        <v>103</v>
      </c>
      <c r="P2742">
        <f t="shared" si="211"/>
        <v>18.239999999999998</v>
      </c>
      <c r="Q2742" s="11" t="s">
        <v>8305</v>
      </c>
      <c r="R2742" t="s">
        <v>8335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2739</v>
      </c>
      <c r="C2743" s="3" t="s">
        <v>6848</v>
      </c>
      <c r="D2743" s="5">
        <v>8000</v>
      </c>
      <c r="E2743" s="7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10"/>
        <v>0</v>
      </c>
      <c r="P2743">
        <f t="shared" si="211"/>
        <v>8.75</v>
      </c>
      <c r="Q2743" s="11" t="s">
        <v>8308</v>
      </c>
      <c r="R2743" t="s">
        <v>8344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2740</v>
      </c>
      <c r="C2744" s="3" t="s">
        <v>6849</v>
      </c>
      <c r="D2744" s="5">
        <v>2500</v>
      </c>
      <c r="E2744" s="7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10"/>
        <v>29</v>
      </c>
      <c r="P2744">
        <f t="shared" si="211"/>
        <v>40.61</v>
      </c>
      <c r="Q2744" s="11" t="s">
        <v>8308</v>
      </c>
      <c r="R2744" t="s">
        <v>8344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2741</v>
      </c>
      <c r="C2745" s="3" t="s">
        <v>6850</v>
      </c>
      <c r="D2745" s="5">
        <v>5999</v>
      </c>
      <c r="E2745" s="7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10"/>
        <v>0</v>
      </c>
      <c r="P2745">
        <f t="shared" si="211"/>
        <v>0</v>
      </c>
      <c r="Q2745" s="11" t="s">
        <v>8308</v>
      </c>
      <c r="R2745" t="s">
        <v>8344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2742</v>
      </c>
      <c r="C2746" s="3" t="s">
        <v>6851</v>
      </c>
      <c r="D2746" s="5">
        <v>16000</v>
      </c>
      <c r="E2746" s="7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10"/>
        <v>5</v>
      </c>
      <c r="P2746">
        <f t="shared" si="211"/>
        <v>37.950000000000003</v>
      </c>
      <c r="Q2746" s="11" t="s">
        <v>8308</v>
      </c>
      <c r="R2746" t="s">
        <v>8344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2743</v>
      </c>
      <c r="C2747" s="3" t="s">
        <v>6852</v>
      </c>
      <c r="D2747" s="5">
        <v>8000</v>
      </c>
      <c r="E2747" s="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10"/>
        <v>22</v>
      </c>
      <c r="P2747">
        <f t="shared" si="211"/>
        <v>35.729999999999997</v>
      </c>
      <c r="Q2747" s="11" t="s">
        <v>8308</v>
      </c>
      <c r="R2747" t="s">
        <v>8344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2744</v>
      </c>
      <c r="C2748" s="3" t="s">
        <v>6853</v>
      </c>
      <c r="D2748" s="5">
        <v>3000</v>
      </c>
      <c r="E2748" s="7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10"/>
        <v>27</v>
      </c>
      <c r="P2748">
        <f t="shared" si="211"/>
        <v>42.16</v>
      </c>
      <c r="Q2748" s="11" t="s">
        <v>8308</v>
      </c>
      <c r="R2748" t="s">
        <v>8344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2745</v>
      </c>
      <c r="C2749" s="3" t="s">
        <v>6854</v>
      </c>
      <c r="D2749" s="5">
        <v>500</v>
      </c>
      <c r="E2749" s="7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10"/>
        <v>28</v>
      </c>
      <c r="P2749">
        <f t="shared" si="211"/>
        <v>35</v>
      </c>
      <c r="Q2749" s="11" t="s">
        <v>8308</v>
      </c>
      <c r="R2749" t="s">
        <v>8344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2746</v>
      </c>
      <c r="C2750" s="3" t="s">
        <v>6855</v>
      </c>
      <c r="D2750" s="5">
        <v>5000</v>
      </c>
      <c r="E2750" s="7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10"/>
        <v>1</v>
      </c>
      <c r="P2750">
        <f t="shared" si="211"/>
        <v>13.25</v>
      </c>
      <c r="Q2750" s="11" t="s">
        <v>8308</v>
      </c>
      <c r="R2750" t="s">
        <v>8344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2747</v>
      </c>
      <c r="C2751" s="3" t="s">
        <v>6856</v>
      </c>
      <c r="D2751" s="5">
        <v>10000</v>
      </c>
      <c r="E2751" s="7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10"/>
        <v>1</v>
      </c>
      <c r="P2751">
        <f t="shared" si="211"/>
        <v>55</v>
      </c>
      <c r="Q2751" s="11" t="s">
        <v>8308</v>
      </c>
      <c r="R2751" t="s">
        <v>8344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2748</v>
      </c>
      <c r="C2752" s="3" t="s">
        <v>6857</v>
      </c>
      <c r="D2752" s="5">
        <v>1999</v>
      </c>
      <c r="E2752" s="7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10"/>
        <v>0</v>
      </c>
      <c r="P2752">
        <f t="shared" si="211"/>
        <v>0</v>
      </c>
      <c r="Q2752" s="11" t="s">
        <v>8308</v>
      </c>
      <c r="R2752" t="s">
        <v>8344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2749</v>
      </c>
      <c r="C2753" s="3" t="s">
        <v>6858</v>
      </c>
      <c r="D2753" s="5">
        <v>3274</v>
      </c>
      <c r="E2753" s="7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10"/>
        <v>0</v>
      </c>
      <c r="P2753">
        <f t="shared" si="211"/>
        <v>0</v>
      </c>
      <c r="Q2753" s="11" t="s">
        <v>8308</v>
      </c>
      <c r="R2753" t="s">
        <v>8344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2750</v>
      </c>
      <c r="C2754" s="3" t="s">
        <v>6859</v>
      </c>
      <c r="D2754" s="5">
        <v>4800</v>
      </c>
      <c r="E2754" s="7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8308</v>
      </c>
      <c r="R2754" t="s">
        <v>8344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9" t="s">
        <v>2751</v>
      </c>
      <c r="C2755" s="3" t="s">
        <v>6860</v>
      </c>
      <c r="D2755" s="5">
        <v>2000</v>
      </c>
      <c r="E2755" s="7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si="215"/>
        <v>19</v>
      </c>
      <c r="P2755">
        <f t="shared" si="216"/>
        <v>47.5</v>
      </c>
      <c r="Q2755" s="11" t="s">
        <v>8308</v>
      </c>
      <c r="R2755" t="s">
        <v>8344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9" t="s">
        <v>2752</v>
      </c>
      <c r="C2756" s="3" t="s">
        <v>6861</v>
      </c>
      <c r="D2756" s="5">
        <v>10000</v>
      </c>
      <c r="E2756" s="7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15"/>
        <v>0</v>
      </c>
      <c r="P2756">
        <f t="shared" si="216"/>
        <v>0</v>
      </c>
      <c r="Q2756" s="11" t="s">
        <v>8308</v>
      </c>
      <c r="R2756" t="s">
        <v>8344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2753</v>
      </c>
      <c r="C2757" s="3" t="s">
        <v>6862</v>
      </c>
      <c r="D2757" s="5">
        <v>500</v>
      </c>
      <c r="E2757" s="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15"/>
        <v>52</v>
      </c>
      <c r="P2757">
        <f t="shared" si="216"/>
        <v>17.329999999999998</v>
      </c>
      <c r="Q2757" s="11" t="s">
        <v>8308</v>
      </c>
      <c r="R2757" t="s">
        <v>8344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2754</v>
      </c>
      <c r="C2758" s="3" t="s">
        <v>6863</v>
      </c>
      <c r="D2758" s="5">
        <v>10000</v>
      </c>
      <c r="E2758" s="7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15"/>
        <v>10</v>
      </c>
      <c r="P2758">
        <f t="shared" si="216"/>
        <v>31.76</v>
      </c>
      <c r="Q2758" s="11" t="s">
        <v>8308</v>
      </c>
      <c r="R2758" t="s">
        <v>8344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2755</v>
      </c>
      <c r="C2759" s="3" t="s">
        <v>6864</v>
      </c>
      <c r="D2759" s="5">
        <v>1500</v>
      </c>
      <c r="E2759" s="7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15"/>
        <v>1</v>
      </c>
      <c r="P2759">
        <f t="shared" si="216"/>
        <v>5</v>
      </c>
      <c r="Q2759" s="11" t="s">
        <v>8308</v>
      </c>
      <c r="R2759" t="s">
        <v>8344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2756</v>
      </c>
      <c r="C2760" s="3" t="s">
        <v>6865</v>
      </c>
      <c r="D2760" s="5">
        <v>2000</v>
      </c>
      <c r="E2760" s="7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15"/>
        <v>12</v>
      </c>
      <c r="P2760">
        <f t="shared" si="216"/>
        <v>39</v>
      </c>
      <c r="Q2760" s="11" t="s">
        <v>8308</v>
      </c>
      <c r="R2760" t="s">
        <v>8344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2757</v>
      </c>
      <c r="C2761" s="3" t="s">
        <v>6866</v>
      </c>
      <c r="D2761" s="5">
        <v>1000</v>
      </c>
      <c r="E2761" s="7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15"/>
        <v>11</v>
      </c>
      <c r="P2761">
        <f t="shared" si="216"/>
        <v>52.5</v>
      </c>
      <c r="Q2761" s="11" t="s">
        <v>8308</v>
      </c>
      <c r="R2761" t="s">
        <v>8344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2758</v>
      </c>
      <c r="C2762" s="3" t="s">
        <v>6867</v>
      </c>
      <c r="D2762" s="5">
        <v>5000</v>
      </c>
      <c r="E2762" s="7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15"/>
        <v>0</v>
      </c>
      <c r="P2762">
        <f t="shared" si="216"/>
        <v>0</v>
      </c>
      <c r="Q2762" s="11" t="s">
        <v>8308</v>
      </c>
      <c r="R2762" t="s">
        <v>8344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2759</v>
      </c>
      <c r="C2763" s="3" t="s">
        <v>6868</v>
      </c>
      <c r="D2763" s="5">
        <v>5000</v>
      </c>
      <c r="E2763" s="7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15"/>
        <v>1</v>
      </c>
      <c r="P2763">
        <f t="shared" si="216"/>
        <v>9</v>
      </c>
      <c r="Q2763" s="11" t="s">
        <v>8308</v>
      </c>
      <c r="R2763" t="s">
        <v>8344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2760</v>
      </c>
      <c r="C2764" s="3" t="s">
        <v>6869</v>
      </c>
      <c r="D2764" s="5">
        <v>3250</v>
      </c>
      <c r="E2764" s="7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15"/>
        <v>1</v>
      </c>
      <c r="P2764">
        <f t="shared" si="216"/>
        <v>25</v>
      </c>
      <c r="Q2764" s="11" t="s">
        <v>8308</v>
      </c>
      <c r="R2764" t="s">
        <v>8344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2761</v>
      </c>
      <c r="C2765" s="3" t="s">
        <v>6870</v>
      </c>
      <c r="D2765" s="5">
        <v>39400</v>
      </c>
      <c r="E2765" s="7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15"/>
        <v>0</v>
      </c>
      <c r="P2765">
        <f t="shared" si="216"/>
        <v>30</v>
      </c>
      <c r="Q2765" s="11" t="s">
        <v>8308</v>
      </c>
      <c r="R2765" t="s">
        <v>8344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2762</v>
      </c>
      <c r="C2766" s="3" t="s">
        <v>6871</v>
      </c>
      <c r="D2766" s="5">
        <v>4000</v>
      </c>
      <c r="E2766" s="7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15"/>
        <v>1</v>
      </c>
      <c r="P2766">
        <f t="shared" si="216"/>
        <v>11.25</v>
      </c>
      <c r="Q2766" s="11" t="s">
        <v>8308</v>
      </c>
      <c r="R2766" t="s">
        <v>8344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2763</v>
      </c>
      <c r="C2767" s="3" t="s">
        <v>6872</v>
      </c>
      <c r="D2767" s="5">
        <v>4000</v>
      </c>
      <c r="E2767" s="7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15"/>
        <v>0</v>
      </c>
      <c r="P2767">
        <f t="shared" si="216"/>
        <v>0</v>
      </c>
      <c r="Q2767" s="11" t="s">
        <v>8308</v>
      </c>
      <c r="R2767" t="s">
        <v>8344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2764</v>
      </c>
      <c r="C2768" s="3" t="s">
        <v>6873</v>
      </c>
      <c r="D2768" s="5">
        <v>5000</v>
      </c>
      <c r="E2768" s="7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15"/>
        <v>2</v>
      </c>
      <c r="P2768">
        <f t="shared" si="216"/>
        <v>25</v>
      </c>
      <c r="Q2768" s="11" t="s">
        <v>8308</v>
      </c>
      <c r="R2768" t="s">
        <v>8344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2765</v>
      </c>
      <c r="C2769" s="3" t="s">
        <v>6874</v>
      </c>
      <c r="D2769" s="5">
        <v>4000</v>
      </c>
      <c r="E2769" s="7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15"/>
        <v>1</v>
      </c>
      <c r="P2769">
        <f t="shared" si="216"/>
        <v>11.33</v>
      </c>
      <c r="Q2769" s="11" t="s">
        <v>8308</v>
      </c>
      <c r="R2769" t="s">
        <v>8344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2766</v>
      </c>
      <c r="C2770" s="3" t="s">
        <v>6875</v>
      </c>
      <c r="D2770" s="5">
        <v>7000</v>
      </c>
      <c r="E2770" s="7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15"/>
        <v>14</v>
      </c>
      <c r="P2770">
        <f t="shared" si="216"/>
        <v>29.47</v>
      </c>
      <c r="Q2770" s="11" t="s">
        <v>8308</v>
      </c>
      <c r="R2770" t="s">
        <v>8344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2767</v>
      </c>
      <c r="C2771" s="3" t="s">
        <v>6876</v>
      </c>
      <c r="D2771" s="5">
        <v>800</v>
      </c>
      <c r="E2771" s="7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15"/>
        <v>0</v>
      </c>
      <c r="P2771">
        <f t="shared" si="216"/>
        <v>1</v>
      </c>
      <c r="Q2771" s="11" t="s">
        <v>8308</v>
      </c>
      <c r="R2771" t="s">
        <v>8344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2768</v>
      </c>
      <c r="C2772" s="3" t="s">
        <v>6877</v>
      </c>
      <c r="D2772" s="5">
        <v>20000</v>
      </c>
      <c r="E2772" s="7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15"/>
        <v>10</v>
      </c>
      <c r="P2772">
        <f t="shared" si="216"/>
        <v>63.1</v>
      </c>
      <c r="Q2772" s="11" t="s">
        <v>8308</v>
      </c>
      <c r="R2772" t="s">
        <v>8344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2769</v>
      </c>
      <c r="C2773" s="3" t="s">
        <v>6878</v>
      </c>
      <c r="D2773" s="5">
        <v>19980</v>
      </c>
      <c r="E2773" s="7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15"/>
        <v>0</v>
      </c>
      <c r="P2773">
        <f t="shared" si="216"/>
        <v>0</v>
      </c>
      <c r="Q2773" s="11" t="s">
        <v>8308</v>
      </c>
      <c r="R2773" t="s">
        <v>8344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2770</v>
      </c>
      <c r="C2774" s="3" t="s">
        <v>6879</v>
      </c>
      <c r="D2774" s="5">
        <v>8000</v>
      </c>
      <c r="E2774" s="7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15"/>
        <v>0</v>
      </c>
      <c r="P2774">
        <f t="shared" si="216"/>
        <v>0</v>
      </c>
      <c r="Q2774" s="11" t="s">
        <v>8308</v>
      </c>
      <c r="R2774" t="s">
        <v>8344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2771</v>
      </c>
      <c r="C2775" s="3" t="s">
        <v>6880</v>
      </c>
      <c r="D2775" s="5">
        <v>530</v>
      </c>
      <c r="E2775" s="7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15"/>
        <v>0</v>
      </c>
      <c r="P2775">
        <f t="shared" si="216"/>
        <v>1</v>
      </c>
      <c r="Q2775" s="11" t="s">
        <v>8308</v>
      </c>
      <c r="R2775" t="s">
        <v>8344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2772</v>
      </c>
      <c r="C2776" s="3" t="s">
        <v>6881</v>
      </c>
      <c r="D2776" s="5">
        <v>4000</v>
      </c>
      <c r="E2776" s="7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15"/>
        <v>14</v>
      </c>
      <c r="P2776">
        <f t="shared" si="216"/>
        <v>43.85</v>
      </c>
      <c r="Q2776" s="11" t="s">
        <v>8308</v>
      </c>
      <c r="R2776" t="s">
        <v>8344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2773</v>
      </c>
      <c r="C2777" s="3" t="s">
        <v>6882</v>
      </c>
      <c r="D2777" s="5">
        <v>5000</v>
      </c>
      <c r="E2777" s="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15"/>
        <v>3</v>
      </c>
      <c r="P2777">
        <f t="shared" si="216"/>
        <v>75</v>
      </c>
      <c r="Q2777" s="11" t="s">
        <v>8308</v>
      </c>
      <c r="R2777" t="s">
        <v>8344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2774</v>
      </c>
      <c r="C2778" s="3" t="s">
        <v>6883</v>
      </c>
      <c r="D2778" s="5">
        <v>21000</v>
      </c>
      <c r="E2778" s="7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15"/>
        <v>8</v>
      </c>
      <c r="P2778">
        <f t="shared" si="216"/>
        <v>45.97</v>
      </c>
      <c r="Q2778" s="11" t="s">
        <v>8308</v>
      </c>
      <c r="R2778" t="s">
        <v>8344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2775</v>
      </c>
      <c r="C2779" s="3" t="s">
        <v>6884</v>
      </c>
      <c r="D2779" s="5">
        <v>3000</v>
      </c>
      <c r="E2779" s="7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15"/>
        <v>0</v>
      </c>
      <c r="P2779">
        <f t="shared" si="216"/>
        <v>10</v>
      </c>
      <c r="Q2779" s="11" t="s">
        <v>8308</v>
      </c>
      <c r="R2779" t="s">
        <v>8344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2776</v>
      </c>
      <c r="C2780" s="3" t="s">
        <v>6885</v>
      </c>
      <c r="D2780" s="5">
        <v>5500</v>
      </c>
      <c r="E2780" s="7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15"/>
        <v>26</v>
      </c>
      <c r="P2780">
        <f t="shared" si="216"/>
        <v>93.67</v>
      </c>
      <c r="Q2780" s="11" t="s">
        <v>8308</v>
      </c>
      <c r="R2780" t="s">
        <v>8344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2777</v>
      </c>
      <c r="C2781" s="3" t="s">
        <v>6886</v>
      </c>
      <c r="D2781" s="5">
        <v>2500</v>
      </c>
      <c r="E2781" s="7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15"/>
        <v>2</v>
      </c>
      <c r="P2781">
        <f t="shared" si="216"/>
        <v>53</v>
      </c>
      <c r="Q2781" s="11" t="s">
        <v>8308</v>
      </c>
      <c r="R2781" t="s">
        <v>8344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2778</v>
      </c>
      <c r="C2782" s="3" t="s">
        <v>6887</v>
      </c>
      <c r="D2782" s="5">
        <v>100000</v>
      </c>
      <c r="E2782" s="7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15"/>
        <v>0</v>
      </c>
      <c r="P2782">
        <f t="shared" si="216"/>
        <v>0</v>
      </c>
      <c r="Q2782" s="11" t="s">
        <v>8308</v>
      </c>
      <c r="R2782" t="s">
        <v>8344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2779</v>
      </c>
      <c r="C2783" s="3" t="s">
        <v>6888</v>
      </c>
      <c r="D2783" s="5">
        <v>1250</v>
      </c>
      <c r="E2783" s="7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15"/>
        <v>105</v>
      </c>
      <c r="P2783">
        <f t="shared" si="216"/>
        <v>47</v>
      </c>
      <c r="Q2783" s="11" t="s">
        <v>8303</v>
      </c>
      <c r="R2783" t="s">
        <v>8304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2780</v>
      </c>
      <c r="C2784" s="3" t="s">
        <v>6889</v>
      </c>
      <c r="D2784" s="5">
        <v>1000</v>
      </c>
      <c r="E2784" s="7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15"/>
        <v>120</v>
      </c>
      <c r="P2784">
        <f t="shared" si="216"/>
        <v>66.67</v>
      </c>
      <c r="Q2784" s="11" t="s">
        <v>8303</v>
      </c>
      <c r="R2784" t="s">
        <v>8304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2781</v>
      </c>
      <c r="C2785" s="3" t="s">
        <v>6890</v>
      </c>
      <c r="D2785" s="5">
        <v>1000</v>
      </c>
      <c r="E2785" s="7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15"/>
        <v>115</v>
      </c>
      <c r="P2785">
        <f t="shared" si="216"/>
        <v>18.77</v>
      </c>
      <c r="Q2785" s="11" t="s">
        <v>8303</v>
      </c>
      <c r="R2785" t="s">
        <v>8304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2782</v>
      </c>
      <c r="C2786" s="3" t="s">
        <v>6891</v>
      </c>
      <c r="D2786" s="5">
        <v>6000</v>
      </c>
      <c r="E2786" s="7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15"/>
        <v>119</v>
      </c>
      <c r="P2786">
        <f t="shared" si="216"/>
        <v>66.11</v>
      </c>
      <c r="Q2786" s="11" t="s">
        <v>8303</v>
      </c>
      <c r="R2786" t="s">
        <v>8304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2783</v>
      </c>
      <c r="C2787" s="3" t="s">
        <v>6892</v>
      </c>
      <c r="D2787" s="5">
        <v>5000</v>
      </c>
      <c r="E2787" s="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15"/>
        <v>105</v>
      </c>
      <c r="P2787">
        <f t="shared" si="216"/>
        <v>36.86</v>
      </c>
      <c r="Q2787" s="11" t="s">
        <v>8303</v>
      </c>
      <c r="R2787" t="s">
        <v>8304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2784</v>
      </c>
      <c r="C2788" s="3" t="s">
        <v>6893</v>
      </c>
      <c r="D2788" s="5">
        <v>2500</v>
      </c>
      <c r="E2788" s="7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15"/>
        <v>118</v>
      </c>
      <c r="P2788">
        <f t="shared" si="216"/>
        <v>39.81</v>
      </c>
      <c r="Q2788" s="11" t="s">
        <v>8303</v>
      </c>
      <c r="R2788" t="s">
        <v>8304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2785</v>
      </c>
      <c r="C2789" s="3" t="s">
        <v>6894</v>
      </c>
      <c r="D2789" s="5">
        <v>1000</v>
      </c>
      <c r="E2789" s="7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15"/>
        <v>120</v>
      </c>
      <c r="P2789">
        <f t="shared" si="216"/>
        <v>31.5</v>
      </c>
      <c r="Q2789" s="11" t="s">
        <v>8303</v>
      </c>
      <c r="R2789" t="s">
        <v>8304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2786</v>
      </c>
      <c r="C2790" s="3" t="s">
        <v>6895</v>
      </c>
      <c r="D2790" s="5">
        <v>2000</v>
      </c>
      <c r="E2790" s="7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15"/>
        <v>103</v>
      </c>
      <c r="P2790">
        <f t="shared" si="216"/>
        <v>102.5</v>
      </c>
      <c r="Q2790" s="11" t="s">
        <v>8303</v>
      </c>
      <c r="R2790" t="s">
        <v>8304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2787</v>
      </c>
      <c r="C2791" s="3" t="s">
        <v>6896</v>
      </c>
      <c r="D2791" s="5">
        <v>3000</v>
      </c>
      <c r="E2791" s="7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15"/>
        <v>101</v>
      </c>
      <c r="P2791">
        <f t="shared" si="216"/>
        <v>126.46</v>
      </c>
      <c r="Q2791" s="11" t="s">
        <v>8303</v>
      </c>
      <c r="R2791" t="s">
        <v>8304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2788</v>
      </c>
      <c r="C2792" s="3" t="s">
        <v>6897</v>
      </c>
      <c r="D2792" s="5">
        <v>3000</v>
      </c>
      <c r="E2792" s="7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15"/>
        <v>105</v>
      </c>
      <c r="P2792">
        <f t="shared" si="216"/>
        <v>47.88</v>
      </c>
      <c r="Q2792" s="11" t="s">
        <v>8303</v>
      </c>
      <c r="R2792" t="s">
        <v>8304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2789</v>
      </c>
      <c r="C2793" s="3" t="s">
        <v>6898</v>
      </c>
      <c r="D2793" s="5">
        <v>2000</v>
      </c>
      <c r="E2793" s="7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15"/>
        <v>103</v>
      </c>
      <c r="P2793">
        <f t="shared" si="216"/>
        <v>73.209999999999994</v>
      </c>
      <c r="Q2793" s="11" t="s">
        <v>8303</v>
      </c>
      <c r="R2793" t="s">
        <v>8304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2790</v>
      </c>
      <c r="C2794" s="3" t="s">
        <v>6899</v>
      </c>
      <c r="D2794" s="5">
        <v>2000</v>
      </c>
      <c r="E2794" s="7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15"/>
        <v>108</v>
      </c>
      <c r="P2794">
        <f t="shared" si="216"/>
        <v>89.67</v>
      </c>
      <c r="Q2794" s="11" t="s">
        <v>8303</v>
      </c>
      <c r="R2794" t="s">
        <v>8304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2791</v>
      </c>
      <c r="C2795" s="3" t="s">
        <v>6900</v>
      </c>
      <c r="D2795" s="5">
        <v>10000</v>
      </c>
      <c r="E2795" s="7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15"/>
        <v>111</v>
      </c>
      <c r="P2795">
        <f t="shared" si="216"/>
        <v>151.46</v>
      </c>
      <c r="Q2795" s="11" t="s">
        <v>8303</v>
      </c>
      <c r="R2795" t="s">
        <v>8304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2792</v>
      </c>
      <c r="C2796" s="3" t="s">
        <v>6901</v>
      </c>
      <c r="D2796" s="5">
        <v>50</v>
      </c>
      <c r="E2796" s="7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15"/>
        <v>150</v>
      </c>
      <c r="P2796">
        <f t="shared" si="216"/>
        <v>25</v>
      </c>
      <c r="Q2796" s="11" t="s">
        <v>8303</v>
      </c>
      <c r="R2796" t="s">
        <v>8304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2793</v>
      </c>
      <c r="C2797" s="3" t="s">
        <v>6902</v>
      </c>
      <c r="D2797" s="5">
        <v>700</v>
      </c>
      <c r="E2797" s="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15"/>
        <v>104</v>
      </c>
      <c r="P2797">
        <f t="shared" si="216"/>
        <v>36.5</v>
      </c>
      <c r="Q2797" s="11" t="s">
        <v>8303</v>
      </c>
      <c r="R2797" t="s">
        <v>8304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2794</v>
      </c>
      <c r="C2798" s="3" t="s">
        <v>6903</v>
      </c>
      <c r="D2798" s="5">
        <v>800</v>
      </c>
      <c r="E2798" s="7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15"/>
        <v>116</v>
      </c>
      <c r="P2798">
        <f t="shared" si="216"/>
        <v>44</v>
      </c>
      <c r="Q2798" s="11" t="s">
        <v>8303</v>
      </c>
      <c r="R2798" t="s">
        <v>8304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2795</v>
      </c>
      <c r="C2799" s="3" t="s">
        <v>6904</v>
      </c>
      <c r="D2799" s="5">
        <v>8000</v>
      </c>
      <c r="E2799" s="7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15"/>
        <v>103</v>
      </c>
      <c r="P2799">
        <f t="shared" si="216"/>
        <v>87.36</v>
      </c>
      <c r="Q2799" s="11" t="s">
        <v>8303</v>
      </c>
      <c r="R2799" t="s">
        <v>8304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2796</v>
      </c>
      <c r="C2800" s="3" t="s">
        <v>6905</v>
      </c>
      <c r="D2800" s="5">
        <v>5000</v>
      </c>
      <c r="E2800" s="7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15"/>
        <v>101</v>
      </c>
      <c r="P2800">
        <f t="shared" si="216"/>
        <v>36.47</v>
      </c>
      <c r="Q2800" s="11" t="s">
        <v>8303</v>
      </c>
      <c r="R2800" t="s">
        <v>8304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2797</v>
      </c>
      <c r="C2801" s="3" t="s">
        <v>6906</v>
      </c>
      <c r="D2801" s="5">
        <v>5000</v>
      </c>
      <c r="E2801" s="7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15"/>
        <v>117</v>
      </c>
      <c r="P2801">
        <f t="shared" si="216"/>
        <v>44.86</v>
      </c>
      <c r="Q2801" s="11" t="s">
        <v>8303</v>
      </c>
      <c r="R2801" t="s">
        <v>8304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2798</v>
      </c>
      <c r="C2802" s="3" t="s">
        <v>6907</v>
      </c>
      <c r="D2802" s="5">
        <v>1000</v>
      </c>
      <c r="E2802" s="7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15"/>
        <v>133</v>
      </c>
      <c r="P2802">
        <f t="shared" si="216"/>
        <v>42.9</v>
      </c>
      <c r="Q2802" s="11" t="s">
        <v>8303</v>
      </c>
      <c r="R2802" t="s">
        <v>8304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2799</v>
      </c>
      <c r="C2803" s="3" t="s">
        <v>6908</v>
      </c>
      <c r="D2803" s="5">
        <v>500</v>
      </c>
      <c r="E2803" s="7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15"/>
        <v>133</v>
      </c>
      <c r="P2803">
        <f t="shared" si="216"/>
        <v>51.23</v>
      </c>
      <c r="Q2803" s="11" t="s">
        <v>8303</v>
      </c>
      <c r="R2803" t="s">
        <v>8304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2800</v>
      </c>
      <c r="C2804" s="3" t="s">
        <v>6909</v>
      </c>
      <c r="D2804" s="5">
        <v>3000</v>
      </c>
      <c r="E2804" s="7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15"/>
        <v>102</v>
      </c>
      <c r="P2804">
        <f t="shared" si="216"/>
        <v>33.94</v>
      </c>
      <c r="Q2804" s="11" t="s">
        <v>8303</v>
      </c>
      <c r="R2804" t="s">
        <v>8304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2801</v>
      </c>
      <c r="C2805" s="3" t="s">
        <v>6910</v>
      </c>
      <c r="D2805" s="5">
        <v>10000</v>
      </c>
      <c r="E2805" s="7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15"/>
        <v>128</v>
      </c>
      <c r="P2805">
        <f t="shared" si="216"/>
        <v>90.74</v>
      </c>
      <c r="Q2805" s="11" t="s">
        <v>8303</v>
      </c>
      <c r="R2805" t="s">
        <v>8304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2802</v>
      </c>
      <c r="C2806" s="3" t="s">
        <v>6911</v>
      </c>
      <c r="D2806" s="5">
        <v>1000</v>
      </c>
      <c r="E2806" s="7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15"/>
        <v>115</v>
      </c>
      <c r="P2806">
        <f t="shared" si="216"/>
        <v>50</v>
      </c>
      <c r="Q2806" s="11" t="s">
        <v>8303</v>
      </c>
      <c r="R2806" t="s">
        <v>8304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2803</v>
      </c>
      <c r="C2807" s="3" t="s">
        <v>6912</v>
      </c>
      <c r="D2807" s="5">
        <v>400</v>
      </c>
      <c r="E2807" s="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15"/>
        <v>110</v>
      </c>
      <c r="P2807">
        <f t="shared" si="216"/>
        <v>24.44</v>
      </c>
      <c r="Q2807" s="11" t="s">
        <v>8303</v>
      </c>
      <c r="R2807" t="s">
        <v>8304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2804</v>
      </c>
      <c r="C2808" s="3" t="s">
        <v>6913</v>
      </c>
      <c r="D2808" s="5">
        <v>3000</v>
      </c>
      <c r="E2808" s="7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15"/>
        <v>112</v>
      </c>
      <c r="P2808">
        <f t="shared" si="216"/>
        <v>44.25</v>
      </c>
      <c r="Q2808" s="11" t="s">
        <v>8303</v>
      </c>
      <c r="R2808" t="s">
        <v>8304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2805</v>
      </c>
      <c r="C2809" s="3" t="s">
        <v>6914</v>
      </c>
      <c r="D2809" s="5">
        <v>5000</v>
      </c>
      <c r="E2809" s="7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15"/>
        <v>126</v>
      </c>
      <c r="P2809">
        <f t="shared" si="216"/>
        <v>67.739999999999995</v>
      </c>
      <c r="Q2809" s="11" t="s">
        <v>8303</v>
      </c>
      <c r="R2809" t="s">
        <v>8304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2806</v>
      </c>
      <c r="C2810" s="3" t="s">
        <v>6915</v>
      </c>
      <c r="D2810" s="5">
        <v>4500</v>
      </c>
      <c r="E2810" s="7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15"/>
        <v>100</v>
      </c>
      <c r="P2810">
        <f t="shared" si="216"/>
        <v>65.38</v>
      </c>
      <c r="Q2810" s="11" t="s">
        <v>8303</v>
      </c>
      <c r="R2810" t="s">
        <v>8304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2807</v>
      </c>
      <c r="C2811" s="3" t="s">
        <v>6916</v>
      </c>
      <c r="D2811" s="5">
        <v>2500</v>
      </c>
      <c r="E2811" s="7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15"/>
        <v>102</v>
      </c>
      <c r="P2811">
        <f t="shared" si="216"/>
        <v>121.9</v>
      </c>
      <c r="Q2811" s="11" t="s">
        <v>8303</v>
      </c>
      <c r="R2811" t="s">
        <v>8304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2808</v>
      </c>
      <c r="C2812" s="3" t="s">
        <v>6917</v>
      </c>
      <c r="D2812" s="5">
        <v>2500</v>
      </c>
      <c r="E2812" s="7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15"/>
        <v>108</v>
      </c>
      <c r="P2812">
        <f t="shared" si="216"/>
        <v>47.46</v>
      </c>
      <c r="Q2812" s="11" t="s">
        <v>8303</v>
      </c>
      <c r="R2812" t="s">
        <v>8304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2809</v>
      </c>
      <c r="C2813" s="3" t="s">
        <v>6918</v>
      </c>
      <c r="D2813" s="5">
        <v>10000</v>
      </c>
      <c r="E2813" s="7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15"/>
        <v>100</v>
      </c>
      <c r="P2813">
        <f t="shared" si="216"/>
        <v>92.84</v>
      </c>
      <c r="Q2813" s="11" t="s">
        <v>8303</v>
      </c>
      <c r="R2813" t="s">
        <v>8304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2810</v>
      </c>
      <c r="C2814" s="3" t="s">
        <v>6919</v>
      </c>
      <c r="D2814" s="5">
        <v>5000</v>
      </c>
      <c r="E2814" s="7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15"/>
        <v>113</v>
      </c>
      <c r="P2814">
        <f t="shared" si="216"/>
        <v>68.25</v>
      </c>
      <c r="Q2814" s="11" t="s">
        <v>8303</v>
      </c>
      <c r="R2814" t="s">
        <v>8304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2811</v>
      </c>
      <c r="C2815" s="3" t="s">
        <v>6920</v>
      </c>
      <c r="D2815" s="5">
        <v>2800</v>
      </c>
      <c r="E2815" s="7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15"/>
        <v>128</v>
      </c>
      <c r="P2815">
        <f t="shared" si="216"/>
        <v>37.21</v>
      </c>
      <c r="Q2815" s="11" t="s">
        <v>8303</v>
      </c>
      <c r="R2815" t="s">
        <v>8304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2812</v>
      </c>
      <c r="C2816" s="3" t="s">
        <v>6921</v>
      </c>
      <c r="D2816" s="5">
        <v>1500</v>
      </c>
      <c r="E2816" s="7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15"/>
        <v>108</v>
      </c>
      <c r="P2816">
        <f t="shared" si="216"/>
        <v>25.25</v>
      </c>
      <c r="Q2816" s="11" t="s">
        <v>8303</v>
      </c>
      <c r="R2816" t="s">
        <v>8304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2813</v>
      </c>
      <c r="C2817" s="3" t="s">
        <v>6922</v>
      </c>
      <c r="D2817" s="5">
        <v>250</v>
      </c>
      <c r="E2817" s="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15"/>
        <v>242</v>
      </c>
      <c r="P2817">
        <f t="shared" si="216"/>
        <v>43.21</v>
      </c>
      <c r="Q2817" s="11" t="s">
        <v>8303</v>
      </c>
      <c r="R2817" t="s">
        <v>8304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2814</v>
      </c>
      <c r="C2818" s="3" t="s">
        <v>6923</v>
      </c>
      <c r="D2818" s="5">
        <v>3000</v>
      </c>
      <c r="E2818" s="7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8303</v>
      </c>
      <c r="R2818" t="s">
        <v>8304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9" t="s">
        <v>2815</v>
      </c>
      <c r="C2819" s="3" t="s">
        <v>6924</v>
      </c>
      <c r="D2819" s="5">
        <v>600</v>
      </c>
      <c r="E2819" s="7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si="220"/>
        <v>130</v>
      </c>
      <c r="P2819">
        <f t="shared" si="221"/>
        <v>23.64</v>
      </c>
      <c r="Q2819" s="11" t="s">
        <v>8303</v>
      </c>
      <c r="R2819" t="s">
        <v>8304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9" t="s">
        <v>2816</v>
      </c>
      <c r="C2820" s="3" t="s">
        <v>6925</v>
      </c>
      <c r="D2820" s="5">
        <v>10000</v>
      </c>
      <c r="E2820" s="7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20"/>
        <v>106</v>
      </c>
      <c r="P2820">
        <f t="shared" si="221"/>
        <v>103.95</v>
      </c>
      <c r="Q2820" s="11" t="s">
        <v>8303</v>
      </c>
      <c r="R2820" t="s">
        <v>8304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2817</v>
      </c>
      <c r="C2821" s="3" t="s">
        <v>6926</v>
      </c>
      <c r="D2821" s="5">
        <v>5000</v>
      </c>
      <c r="E2821" s="7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20"/>
        <v>105</v>
      </c>
      <c r="P2821">
        <f t="shared" si="221"/>
        <v>50.38</v>
      </c>
      <c r="Q2821" s="11" t="s">
        <v>8303</v>
      </c>
      <c r="R2821" t="s">
        <v>8304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2818</v>
      </c>
      <c r="C2822" s="3" t="s">
        <v>6927</v>
      </c>
      <c r="D2822" s="5">
        <v>200</v>
      </c>
      <c r="E2822" s="7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20"/>
        <v>136</v>
      </c>
      <c r="P2822">
        <f t="shared" si="221"/>
        <v>13.6</v>
      </c>
      <c r="Q2822" s="11" t="s">
        <v>8303</v>
      </c>
      <c r="R2822" t="s">
        <v>8304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2819</v>
      </c>
      <c r="C2823" s="3" t="s">
        <v>6928</v>
      </c>
      <c r="D2823" s="5">
        <v>1000</v>
      </c>
      <c r="E2823" s="7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20"/>
        <v>100</v>
      </c>
      <c r="P2823">
        <f t="shared" si="221"/>
        <v>28.57</v>
      </c>
      <c r="Q2823" s="11" t="s">
        <v>8303</v>
      </c>
      <c r="R2823" t="s">
        <v>8304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2820</v>
      </c>
      <c r="C2824" s="3" t="s">
        <v>6929</v>
      </c>
      <c r="D2824" s="5">
        <v>6000</v>
      </c>
      <c r="E2824" s="7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20"/>
        <v>100</v>
      </c>
      <c r="P2824">
        <f t="shared" si="221"/>
        <v>63.83</v>
      </c>
      <c r="Q2824" s="11" t="s">
        <v>8303</v>
      </c>
      <c r="R2824" t="s">
        <v>8304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2821</v>
      </c>
      <c r="C2825" s="3" t="s">
        <v>6930</v>
      </c>
      <c r="D2825" s="5">
        <v>100</v>
      </c>
      <c r="E2825" s="7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20"/>
        <v>124</v>
      </c>
      <c r="P2825">
        <f t="shared" si="221"/>
        <v>8.86</v>
      </c>
      <c r="Q2825" s="11" t="s">
        <v>8303</v>
      </c>
      <c r="R2825" t="s">
        <v>8304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2822</v>
      </c>
      <c r="C2826" s="3" t="s">
        <v>6931</v>
      </c>
      <c r="D2826" s="5">
        <v>650</v>
      </c>
      <c r="E2826" s="7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20"/>
        <v>117</v>
      </c>
      <c r="P2826">
        <f t="shared" si="221"/>
        <v>50.67</v>
      </c>
      <c r="Q2826" s="11" t="s">
        <v>8303</v>
      </c>
      <c r="R2826" t="s">
        <v>8304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2823</v>
      </c>
      <c r="C2827" s="3" t="s">
        <v>6932</v>
      </c>
      <c r="D2827" s="5">
        <v>3000</v>
      </c>
      <c r="E2827" s="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20"/>
        <v>103</v>
      </c>
      <c r="P2827">
        <f t="shared" si="221"/>
        <v>60.78</v>
      </c>
      <c r="Q2827" s="11" t="s">
        <v>8303</v>
      </c>
      <c r="R2827" t="s">
        <v>8304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2824</v>
      </c>
      <c r="C2828" s="3" t="s">
        <v>6933</v>
      </c>
      <c r="D2828" s="5">
        <v>2000</v>
      </c>
      <c r="E2828" s="7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20"/>
        <v>108</v>
      </c>
      <c r="P2828">
        <f t="shared" si="221"/>
        <v>113.42</v>
      </c>
      <c r="Q2828" s="11" t="s">
        <v>8303</v>
      </c>
      <c r="R2828" t="s">
        <v>8304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2825</v>
      </c>
      <c r="C2829" s="3" t="s">
        <v>6934</v>
      </c>
      <c r="D2829" s="5">
        <v>2000</v>
      </c>
      <c r="E2829" s="7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20"/>
        <v>120</v>
      </c>
      <c r="P2829">
        <f t="shared" si="221"/>
        <v>104.57</v>
      </c>
      <c r="Q2829" s="11" t="s">
        <v>8303</v>
      </c>
      <c r="R2829" t="s">
        <v>8304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2826</v>
      </c>
      <c r="C2830" s="3" t="s">
        <v>6935</v>
      </c>
      <c r="D2830" s="5">
        <v>9500</v>
      </c>
      <c r="E2830" s="7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20"/>
        <v>100</v>
      </c>
      <c r="P2830">
        <f t="shared" si="221"/>
        <v>98.31</v>
      </c>
      <c r="Q2830" s="11" t="s">
        <v>8303</v>
      </c>
      <c r="R2830" t="s">
        <v>8304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2827</v>
      </c>
      <c r="C2831" s="3" t="s">
        <v>6936</v>
      </c>
      <c r="D2831" s="5">
        <v>2500</v>
      </c>
      <c r="E2831" s="7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20"/>
        <v>107</v>
      </c>
      <c r="P2831">
        <f t="shared" si="221"/>
        <v>35.04</v>
      </c>
      <c r="Q2831" s="11" t="s">
        <v>8303</v>
      </c>
      <c r="R2831" t="s">
        <v>8304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2828</v>
      </c>
      <c r="C2832" s="3" t="s">
        <v>6937</v>
      </c>
      <c r="D2832" s="5">
        <v>3000</v>
      </c>
      <c r="E2832" s="7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20"/>
        <v>100</v>
      </c>
      <c r="P2832">
        <f t="shared" si="221"/>
        <v>272.73</v>
      </c>
      <c r="Q2832" s="11" t="s">
        <v>8303</v>
      </c>
      <c r="R2832" t="s">
        <v>8304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2829</v>
      </c>
      <c r="C2833" s="3" t="s">
        <v>6938</v>
      </c>
      <c r="D2833" s="5">
        <v>3000</v>
      </c>
      <c r="E2833" s="7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20"/>
        <v>111</v>
      </c>
      <c r="P2833">
        <f t="shared" si="221"/>
        <v>63.85</v>
      </c>
      <c r="Q2833" s="11" t="s">
        <v>8303</v>
      </c>
      <c r="R2833" t="s">
        <v>8304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2830</v>
      </c>
      <c r="C2834" s="3" t="s">
        <v>6939</v>
      </c>
      <c r="D2834" s="5">
        <v>2500</v>
      </c>
      <c r="E2834" s="7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20"/>
        <v>115</v>
      </c>
      <c r="P2834">
        <f t="shared" si="221"/>
        <v>30.19</v>
      </c>
      <c r="Q2834" s="11" t="s">
        <v>8303</v>
      </c>
      <c r="R2834" t="s">
        <v>8304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2831</v>
      </c>
      <c r="C2835" s="3" t="s">
        <v>6940</v>
      </c>
      <c r="D2835" s="5">
        <v>2700</v>
      </c>
      <c r="E2835" s="7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20"/>
        <v>108</v>
      </c>
      <c r="P2835">
        <f t="shared" si="221"/>
        <v>83.51</v>
      </c>
      <c r="Q2835" s="11" t="s">
        <v>8303</v>
      </c>
      <c r="R2835" t="s">
        <v>8304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2832</v>
      </c>
      <c r="C2836" s="3" t="s">
        <v>6941</v>
      </c>
      <c r="D2836" s="5">
        <v>800</v>
      </c>
      <c r="E2836" s="7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20"/>
        <v>170</v>
      </c>
      <c r="P2836">
        <f t="shared" si="221"/>
        <v>64.760000000000005</v>
      </c>
      <c r="Q2836" s="11" t="s">
        <v>8303</v>
      </c>
      <c r="R2836" t="s">
        <v>8304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2833</v>
      </c>
      <c r="C2837" s="3" t="s">
        <v>6942</v>
      </c>
      <c r="D2837" s="5">
        <v>1000</v>
      </c>
      <c r="E2837" s="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20"/>
        <v>187</v>
      </c>
      <c r="P2837">
        <f t="shared" si="221"/>
        <v>20.12</v>
      </c>
      <c r="Q2837" s="11" t="s">
        <v>8303</v>
      </c>
      <c r="R2837" t="s">
        <v>8304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2834</v>
      </c>
      <c r="C2838" s="3" t="s">
        <v>6943</v>
      </c>
      <c r="D2838" s="5">
        <v>450</v>
      </c>
      <c r="E2838" s="7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20"/>
        <v>108</v>
      </c>
      <c r="P2838">
        <f t="shared" si="221"/>
        <v>44.09</v>
      </c>
      <c r="Q2838" s="11" t="s">
        <v>8303</v>
      </c>
      <c r="R2838" t="s">
        <v>8304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2835</v>
      </c>
      <c r="C2839" s="3" t="s">
        <v>6944</v>
      </c>
      <c r="D2839" s="5">
        <v>850</v>
      </c>
      <c r="E2839" s="7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20"/>
        <v>100</v>
      </c>
      <c r="P2839">
        <f t="shared" si="221"/>
        <v>40.479999999999997</v>
      </c>
      <c r="Q2839" s="11" t="s">
        <v>8303</v>
      </c>
      <c r="R2839" t="s">
        <v>8304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2836</v>
      </c>
      <c r="C2840" s="3" t="s">
        <v>6945</v>
      </c>
      <c r="D2840" s="5">
        <v>2000</v>
      </c>
      <c r="E2840" s="7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20"/>
        <v>120</v>
      </c>
      <c r="P2840">
        <f t="shared" si="221"/>
        <v>44.54</v>
      </c>
      <c r="Q2840" s="11" t="s">
        <v>8303</v>
      </c>
      <c r="R2840" t="s">
        <v>8304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2837</v>
      </c>
      <c r="C2841" s="3" t="s">
        <v>6946</v>
      </c>
      <c r="D2841" s="5">
        <v>3500</v>
      </c>
      <c r="E2841" s="7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20"/>
        <v>111</v>
      </c>
      <c r="P2841">
        <f t="shared" si="221"/>
        <v>125.81</v>
      </c>
      <c r="Q2841" s="11" t="s">
        <v>8303</v>
      </c>
      <c r="R2841" t="s">
        <v>8304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2838</v>
      </c>
      <c r="C2842" s="3" t="s">
        <v>6947</v>
      </c>
      <c r="D2842" s="5">
        <v>2500</v>
      </c>
      <c r="E2842" s="7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20"/>
        <v>104</v>
      </c>
      <c r="P2842">
        <f t="shared" si="221"/>
        <v>19.7</v>
      </c>
      <c r="Q2842" s="11" t="s">
        <v>8303</v>
      </c>
      <c r="R2842" t="s">
        <v>8304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2839</v>
      </c>
      <c r="C2843" s="3" t="s">
        <v>6948</v>
      </c>
      <c r="D2843" s="5">
        <v>1000</v>
      </c>
      <c r="E2843" s="7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20"/>
        <v>1</v>
      </c>
      <c r="P2843">
        <f t="shared" si="221"/>
        <v>10</v>
      </c>
      <c r="Q2843" s="11" t="s">
        <v>8303</v>
      </c>
      <c r="R2843" t="s">
        <v>8304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2840</v>
      </c>
      <c r="C2844" s="3" t="s">
        <v>6949</v>
      </c>
      <c r="D2844" s="5">
        <v>1500</v>
      </c>
      <c r="E2844" s="7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20"/>
        <v>0</v>
      </c>
      <c r="P2844">
        <f t="shared" si="221"/>
        <v>0</v>
      </c>
      <c r="Q2844" s="11" t="s">
        <v>8303</v>
      </c>
      <c r="R2844" t="s">
        <v>8304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2841</v>
      </c>
      <c r="C2845" s="3" t="s">
        <v>6950</v>
      </c>
      <c r="D2845" s="5">
        <v>1200</v>
      </c>
      <c r="E2845" s="7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20"/>
        <v>0</v>
      </c>
      <c r="P2845">
        <f t="shared" si="221"/>
        <v>0</v>
      </c>
      <c r="Q2845" s="11" t="s">
        <v>8303</v>
      </c>
      <c r="R2845" t="s">
        <v>8304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2842</v>
      </c>
      <c r="C2846" s="3" t="s">
        <v>6951</v>
      </c>
      <c r="D2846" s="5">
        <v>550</v>
      </c>
      <c r="E2846" s="7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20"/>
        <v>5</v>
      </c>
      <c r="P2846">
        <f t="shared" si="221"/>
        <v>30</v>
      </c>
      <c r="Q2846" s="11" t="s">
        <v>8303</v>
      </c>
      <c r="R2846" t="s">
        <v>8304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2843</v>
      </c>
      <c r="C2847" s="3" t="s">
        <v>6952</v>
      </c>
      <c r="D2847" s="5">
        <v>7500</v>
      </c>
      <c r="E2847" s="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20"/>
        <v>32</v>
      </c>
      <c r="P2847">
        <f t="shared" si="221"/>
        <v>60.67</v>
      </c>
      <c r="Q2847" s="11" t="s">
        <v>8303</v>
      </c>
      <c r="R2847" t="s">
        <v>8304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2844</v>
      </c>
      <c r="C2848" s="3" t="s">
        <v>6953</v>
      </c>
      <c r="D2848" s="5">
        <v>8000</v>
      </c>
      <c r="E2848" s="7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20"/>
        <v>0</v>
      </c>
      <c r="P2848">
        <f t="shared" si="221"/>
        <v>0</v>
      </c>
      <c r="Q2848" s="11" t="s">
        <v>8303</v>
      </c>
      <c r="R2848" t="s">
        <v>8304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2845</v>
      </c>
      <c r="C2849" s="3" t="s">
        <v>6954</v>
      </c>
      <c r="D2849" s="5">
        <v>2000</v>
      </c>
      <c r="E2849" s="7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20"/>
        <v>0</v>
      </c>
      <c r="P2849">
        <f t="shared" si="221"/>
        <v>0</v>
      </c>
      <c r="Q2849" s="11" t="s">
        <v>8303</v>
      </c>
      <c r="R2849" t="s">
        <v>8304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2846</v>
      </c>
      <c r="C2850" s="3" t="s">
        <v>6955</v>
      </c>
      <c r="D2850" s="5">
        <v>35000</v>
      </c>
      <c r="E2850" s="7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20"/>
        <v>0</v>
      </c>
      <c r="P2850">
        <f t="shared" si="221"/>
        <v>23.33</v>
      </c>
      <c r="Q2850" s="11" t="s">
        <v>8303</v>
      </c>
      <c r="R2850" t="s">
        <v>8304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2847</v>
      </c>
      <c r="C2851" s="3" t="s">
        <v>6956</v>
      </c>
      <c r="D2851" s="5">
        <v>500</v>
      </c>
      <c r="E2851" s="7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20"/>
        <v>1</v>
      </c>
      <c r="P2851">
        <f t="shared" si="221"/>
        <v>5</v>
      </c>
      <c r="Q2851" s="11" t="s">
        <v>8303</v>
      </c>
      <c r="R2851" t="s">
        <v>8304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2848</v>
      </c>
      <c r="C2852" s="3" t="s">
        <v>6957</v>
      </c>
      <c r="D2852" s="5">
        <v>8000</v>
      </c>
      <c r="E2852" s="7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20"/>
        <v>4</v>
      </c>
      <c r="P2852">
        <f t="shared" si="221"/>
        <v>23.92</v>
      </c>
      <c r="Q2852" s="11" t="s">
        <v>8303</v>
      </c>
      <c r="R2852" t="s">
        <v>8304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2849</v>
      </c>
      <c r="C2853" s="3" t="s">
        <v>6958</v>
      </c>
      <c r="D2853" s="5">
        <v>4500</v>
      </c>
      <c r="E2853" s="7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20"/>
        <v>0</v>
      </c>
      <c r="P2853">
        <f t="shared" si="221"/>
        <v>0</v>
      </c>
      <c r="Q2853" s="11" t="s">
        <v>8303</v>
      </c>
      <c r="R2853" t="s">
        <v>8304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2850</v>
      </c>
      <c r="C2854" s="3" t="s">
        <v>6959</v>
      </c>
      <c r="D2854" s="5">
        <v>5000</v>
      </c>
      <c r="E2854" s="7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20"/>
        <v>2</v>
      </c>
      <c r="P2854">
        <f t="shared" si="221"/>
        <v>15.83</v>
      </c>
      <c r="Q2854" s="11" t="s">
        <v>8303</v>
      </c>
      <c r="R2854" t="s">
        <v>8304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2851</v>
      </c>
      <c r="C2855" s="3" t="s">
        <v>6960</v>
      </c>
      <c r="D2855" s="5">
        <v>9500</v>
      </c>
      <c r="E2855" s="7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20"/>
        <v>0</v>
      </c>
      <c r="P2855">
        <f t="shared" si="221"/>
        <v>0</v>
      </c>
      <c r="Q2855" s="11" t="s">
        <v>8303</v>
      </c>
      <c r="R2855" t="s">
        <v>8304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2852</v>
      </c>
      <c r="C2856" s="3" t="s">
        <v>6961</v>
      </c>
      <c r="D2856" s="5">
        <v>1000</v>
      </c>
      <c r="E2856" s="7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20"/>
        <v>42</v>
      </c>
      <c r="P2856">
        <f t="shared" si="221"/>
        <v>29.79</v>
      </c>
      <c r="Q2856" s="11" t="s">
        <v>8303</v>
      </c>
      <c r="R2856" t="s">
        <v>8304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2853</v>
      </c>
      <c r="C2857" s="3" t="s">
        <v>6962</v>
      </c>
      <c r="D2857" s="5">
        <v>600</v>
      </c>
      <c r="E2857" s="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20"/>
        <v>50</v>
      </c>
      <c r="P2857">
        <f t="shared" si="221"/>
        <v>60</v>
      </c>
      <c r="Q2857" s="11" t="s">
        <v>8303</v>
      </c>
      <c r="R2857" t="s">
        <v>8304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2854</v>
      </c>
      <c r="C2858" s="3" t="s">
        <v>6963</v>
      </c>
      <c r="D2858" s="5">
        <v>3000</v>
      </c>
      <c r="E2858" s="7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20"/>
        <v>5</v>
      </c>
      <c r="P2858">
        <f t="shared" si="221"/>
        <v>24.33</v>
      </c>
      <c r="Q2858" s="11" t="s">
        <v>8303</v>
      </c>
      <c r="R2858" t="s">
        <v>8304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2855</v>
      </c>
      <c r="C2859" s="3" t="s">
        <v>6964</v>
      </c>
      <c r="D2859" s="5">
        <v>38000</v>
      </c>
      <c r="E2859" s="7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20"/>
        <v>20</v>
      </c>
      <c r="P2859">
        <f t="shared" si="221"/>
        <v>500</v>
      </c>
      <c r="Q2859" s="11" t="s">
        <v>8303</v>
      </c>
      <c r="R2859" t="s">
        <v>8304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2856</v>
      </c>
      <c r="C2860" s="3" t="s">
        <v>6965</v>
      </c>
      <c r="D2860" s="5">
        <v>1000</v>
      </c>
      <c r="E2860" s="7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20"/>
        <v>0</v>
      </c>
      <c r="P2860">
        <f t="shared" si="221"/>
        <v>0</v>
      </c>
      <c r="Q2860" s="11" t="s">
        <v>8303</v>
      </c>
      <c r="R2860" t="s">
        <v>8304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2857</v>
      </c>
      <c r="C2861" s="3" t="s">
        <v>6966</v>
      </c>
      <c r="D2861" s="5">
        <v>2000</v>
      </c>
      <c r="E2861" s="7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20"/>
        <v>2</v>
      </c>
      <c r="P2861">
        <f t="shared" si="221"/>
        <v>35</v>
      </c>
      <c r="Q2861" s="11" t="s">
        <v>8303</v>
      </c>
      <c r="R2861" t="s">
        <v>8304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2858</v>
      </c>
      <c r="C2862" s="3" t="s">
        <v>6967</v>
      </c>
      <c r="D2862" s="5">
        <v>4000</v>
      </c>
      <c r="E2862" s="7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20"/>
        <v>7</v>
      </c>
      <c r="P2862">
        <f t="shared" si="221"/>
        <v>29.56</v>
      </c>
      <c r="Q2862" s="11" t="s">
        <v>8303</v>
      </c>
      <c r="R2862" t="s">
        <v>8304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2859</v>
      </c>
      <c r="C2863" s="3" t="s">
        <v>6968</v>
      </c>
      <c r="D2863" s="5">
        <v>250</v>
      </c>
      <c r="E2863" s="7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20"/>
        <v>32</v>
      </c>
      <c r="P2863">
        <f t="shared" si="221"/>
        <v>26.67</v>
      </c>
      <c r="Q2863" s="11" t="s">
        <v>8303</v>
      </c>
      <c r="R2863" t="s">
        <v>8304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2860</v>
      </c>
      <c r="C2864" s="3" t="s">
        <v>6969</v>
      </c>
      <c r="D2864" s="5">
        <v>12700</v>
      </c>
      <c r="E2864" s="7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20"/>
        <v>0</v>
      </c>
      <c r="P2864">
        <f t="shared" si="221"/>
        <v>18.329999999999998</v>
      </c>
      <c r="Q2864" s="11" t="s">
        <v>8303</v>
      </c>
      <c r="R2864" t="s">
        <v>8304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2861</v>
      </c>
      <c r="C2865" s="3" t="s">
        <v>6970</v>
      </c>
      <c r="D2865" s="5">
        <v>50000</v>
      </c>
      <c r="E2865" s="7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20"/>
        <v>0</v>
      </c>
      <c r="P2865">
        <f t="shared" si="221"/>
        <v>20</v>
      </c>
      <c r="Q2865" s="11" t="s">
        <v>8303</v>
      </c>
      <c r="R2865" t="s">
        <v>8304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2862</v>
      </c>
      <c r="C2866" s="3" t="s">
        <v>6971</v>
      </c>
      <c r="D2866" s="5">
        <v>2500</v>
      </c>
      <c r="E2866" s="7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20"/>
        <v>2</v>
      </c>
      <c r="P2866">
        <f t="shared" si="221"/>
        <v>13.33</v>
      </c>
      <c r="Q2866" s="11" t="s">
        <v>8303</v>
      </c>
      <c r="R2866" t="s">
        <v>8304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2863</v>
      </c>
      <c r="C2867" s="3" t="s">
        <v>6972</v>
      </c>
      <c r="D2867" s="5">
        <v>2888</v>
      </c>
      <c r="E2867" s="7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20"/>
        <v>0</v>
      </c>
      <c r="P2867">
        <f t="shared" si="221"/>
        <v>0</v>
      </c>
      <c r="Q2867" s="11" t="s">
        <v>8303</v>
      </c>
      <c r="R2867" t="s">
        <v>8304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2864</v>
      </c>
      <c r="C2868" s="3" t="s">
        <v>6973</v>
      </c>
      <c r="D2868" s="5">
        <v>5000</v>
      </c>
      <c r="E2868" s="7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20"/>
        <v>1</v>
      </c>
      <c r="P2868">
        <f t="shared" si="221"/>
        <v>22.5</v>
      </c>
      <c r="Q2868" s="11" t="s">
        <v>8303</v>
      </c>
      <c r="R2868" t="s">
        <v>8304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2865</v>
      </c>
      <c r="C2869" s="3" t="s">
        <v>6974</v>
      </c>
      <c r="D2869" s="5">
        <v>2500</v>
      </c>
      <c r="E2869" s="7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20"/>
        <v>20</v>
      </c>
      <c r="P2869">
        <f t="shared" si="221"/>
        <v>50.4</v>
      </c>
      <c r="Q2869" s="11" t="s">
        <v>8303</v>
      </c>
      <c r="R2869" t="s">
        <v>8304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2866</v>
      </c>
      <c r="C2870" s="3" t="s">
        <v>6975</v>
      </c>
      <c r="D2870" s="5">
        <v>15000</v>
      </c>
      <c r="E2870" s="7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20"/>
        <v>42</v>
      </c>
      <c r="P2870">
        <f t="shared" si="221"/>
        <v>105.03</v>
      </c>
      <c r="Q2870" s="11" t="s">
        <v>8303</v>
      </c>
      <c r="R2870" t="s">
        <v>8304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2867</v>
      </c>
      <c r="C2871" s="3" t="s">
        <v>6976</v>
      </c>
      <c r="D2871" s="5">
        <v>20000</v>
      </c>
      <c r="E2871" s="7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20"/>
        <v>1</v>
      </c>
      <c r="P2871">
        <f t="shared" si="221"/>
        <v>35.4</v>
      </c>
      <c r="Q2871" s="11" t="s">
        <v>8303</v>
      </c>
      <c r="R2871" t="s">
        <v>8304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2868</v>
      </c>
      <c r="C2872" s="3" t="s">
        <v>6977</v>
      </c>
      <c r="D2872" s="5">
        <v>5000</v>
      </c>
      <c r="E2872" s="7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20"/>
        <v>15</v>
      </c>
      <c r="P2872">
        <f t="shared" si="221"/>
        <v>83.33</v>
      </c>
      <c r="Q2872" s="11" t="s">
        <v>8303</v>
      </c>
      <c r="R2872" t="s">
        <v>8304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2869</v>
      </c>
      <c r="C2873" s="3" t="s">
        <v>6978</v>
      </c>
      <c r="D2873" s="5">
        <v>10000</v>
      </c>
      <c r="E2873" s="7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20"/>
        <v>5</v>
      </c>
      <c r="P2873">
        <f t="shared" si="221"/>
        <v>35.92</v>
      </c>
      <c r="Q2873" s="11" t="s">
        <v>8303</v>
      </c>
      <c r="R2873" t="s">
        <v>8304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2870</v>
      </c>
      <c r="C2874" s="3" t="s">
        <v>6979</v>
      </c>
      <c r="D2874" s="5">
        <v>3000</v>
      </c>
      <c r="E2874" s="7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20"/>
        <v>0</v>
      </c>
      <c r="P2874">
        <f t="shared" si="221"/>
        <v>0</v>
      </c>
      <c r="Q2874" s="11" t="s">
        <v>8303</v>
      </c>
      <c r="R2874" t="s">
        <v>8304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2871</v>
      </c>
      <c r="C2875" s="3" t="s">
        <v>6980</v>
      </c>
      <c r="D2875" s="5">
        <v>2500</v>
      </c>
      <c r="E2875" s="7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20"/>
        <v>38</v>
      </c>
      <c r="P2875">
        <f t="shared" si="221"/>
        <v>119.13</v>
      </c>
      <c r="Q2875" s="11" t="s">
        <v>8303</v>
      </c>
      <c r="R2875" t="s">
        <v>8304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2872</v>
      </c>
      <c r="C2876" s="3" t="s">
        <v>6981</v>
      </c>
      <c r="D2876" s="5">
        <v>5000</v>
      </c>
      <c r="E2876" s="7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20"/>
        <v>5</v>
      </c>
      <c r="P2876">
        <f t="shared" si="221"/>
        <v>90.33</v>
      </c>
      <c r="Q2876" s="11" t="s">
        <v>8303</v>
      </c>
      <c r="R2876" t="s">
        <v>8304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2873</v>
      </c>
      <c r="C2877" s="3" t="s">
        <v>6982</v>
      </c>
      <c r="D2877" s="5">
        <v>20000</v>
      </c>
      <c r="E2877" s="7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20"/>
        <v>0</v>
      </c>
      <c r="P2877">
        <f t="shared" si="221"/>
        <v>2.33</v>
      </c>
      <c r="Q2877" s="11" t="s">
        <v>8303</v>
      </c>
      <c r="R2877" t="s">
        <v>8304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2874</v>
      </c>
      <c r="C2878" s="3" t="s">
        <v>6983</v>
      </c>
      <c r="D2878" s="5">
        <v>150000</v>
      </c>
      <c r="E2878" s="7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20"/>
        <v>0</v>
      </c>
      <c r="P2878">
        <f t="shared" si="221"/>
        <v>0</v>
      </c>
      <c r="Q2878" s="11" t="s">
        <v>8303</v>
      </c>
      <c r="R2878" t="s">
        <v>8304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2875</v>
      </c>
      <c r="C2879" s="3" t="s">
        <v>6984</v>
      </c>
      <c r="D2879" s="5">
        <v>6000</v>
      </c>
      <c r="E2879" s="7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20"/>
        <v>11</v>
      </c>
      <c r="P2879">
        <f t="shared" si="221"/>
        <v>108.33</v>
      </c>
      <c r="Q2879" s="11" t="s">
        <v>8303</v>
      </c>
      <c r="R2879" t="s">
        <v>8304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2876</v>
      </c>
      <c r="C2880" s="3" t="s">
        <v>6985</v>
      </c>
      <c r="D2880" s="5">
        <v>3000</v>
      </c>
      <c r="E2880" s="7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20"/>
        <v>2</v>
      </c>
      <c r="P2880">
        <f t="shared" si="221"/>
        <v>15.75</v>
      </c>
      <c r="Q2880" s="11" t="s">
        <v>8303</v>
      </c>
      <c r="R2880" t="s">
        <v>8304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2877</v>
      </c>
      <c r="C2881" s="3" t="s">
        <v>6986</v>
      </c>
      <c r="D2881" s="5">
        <v>11200</v>
      </c>
      <c r="E2881" s="7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20"/>
        <v>0</v>
      </c>
      <c r="P2881">
        <f t="shared" si="221"/>
        <v>29</v>
      </c>
      <c r="Q2881" s="11" t="s">
        <v>8303</v>
      </c>
      <c r="R2881" t="s">
        <v>8304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2878</v>
      </c>
      <c r="C2882" s="3" t="s">
        <v>6987</v>
      </c>
      <c r="D2882" s="5">
        <v>12000</v>
      </c>
      <c r="E2882" s="7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8303</v>
      </c>
      <c r="R2882" t="s">
        <v>8304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9" t="s">
        <v>2879</v>
      </c>
      <c r="C2883" s="3" t="s">
        <v>6988</v>
      </c>
      <c r="D2883" s="5">
        <v>5500</v>
      </c>
      <c r="E2883" s="7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si="225"/>
        <v>0</v>
      </c>
      <c r="P2883">
        <f t="shared" si="226"/>
        <v>0</v>
      </c>
      <c r="Q2883" s="11" t="s">
        <v>8303</v>
      </c>
      <c r="R2883" t="s">
        <v>8304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9" t="s">
        <v>2880</v>
      </c>
      <c r="C2884" s="3" t="s">
        <v>6989</v>
      </c>
      <c r="D2884" s="5">
        <v>750</v>
      </c>
      <c r="E2884" s="7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25"/>
        <v>34</v>
      </c>
      <c r="P2884">
        <f t="shared" si="226"/>
        <v>63</v>
      </c>
      <c r="Q2884" s="11" t="s">
        <v>8303</v>
      </c>
      <c r="R2884" t="s">
        <v>8304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2881</v>
      </c>
      <c r="C2885" s="3" t="s">
        <v>6990</v>
      </c>
      <c r="D2885" s="5">
        <v>10000</v>
      </c>
      <c r="E2885" s="7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25"/>
        <v>19</v>
      </c>
      <c r="P2885">
        <f t="shared" si="226"/>
        <v>381.6</v>
      </c>
      <c r="Q2885" s="11" t="s">
        <v>8303</v>
      </c>
      <c r="R2885" t="s">
        <v>8304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2882</v>
      </c>
      <c r="C2886" s="3" t="s">
        <v>6991</v>
      </c>
      <c r="D2886" s="5">
        <v>45000</v>
      </c>
      <c r="E2886" s="7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25"/>
        <v>0</v>
      </c>
      <c r="P2886">
        <f t="shared" si="226"/>
        <v>46.25</v>
      </c>
      <c r="Q2886" s="11" t="s">
        <v>8303</v>
      </c>
      <c r="R2886" t="s">
        <v>8304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2883</v>
      </c>
      <c r="C2887" s="3" t="s">
        <v>6992</v>
      </c>
      <c r="D2887" s="5">
        <v>400</v>
      </c>
      <c r="E2887" s="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25"/>
        <v>33</v>
      </c>
      <c r="P2887">
        <f t="shared" si="226"/>
        <v>26</v>
      </c>
      <c r="Q2887" s="11" t="s">
        <v>8303</v>
      </c>
      <c r="R2887" t="s">
        <v>8304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2884</v>
      </c>
      <c r="C2888" s="3" t="s">
        <v>6993</v>
      </c>
      <c r="D2888" s="5">
        <v>200</v>
      </c>
      <c r="E2888" s="7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25"/>
        <v>5</v>
      </c>
      <c r="P2888">
        <f t="shared" si="226"/>
        <v>10</v>
      </c>
      <c r="Q2888" s="11" t="s">
        <v>8303</v>
      </c>
      <c r="R2888" t="s">
        <v>8304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2885</v>
      </c>
      <c r="C2889" s="3" t="s">
        <v>6994</v>
      </c>
      <c r="D2889" s="5">
        <v>3000</v>
      </c>
      <c r="E2889" s="7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25"/>
        <v>0</v>
      </c>
      <c r="P2889">
        <f t="shared" si="226"/>
        <v>5</v>
      </c>
      <c r="Q2889" s="11" t="s">
        <v>8303</v>
      </c>
      <c r="R2889" t="s">
        <v>8304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2886</v>
      </c>
      <c r="C2890" s="3" t="s">
        <v>6995</v>
      </c>
      <c r="D2890" s="5">
        <v>30000</v>
      </c>
      <c r="E2890" s="7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25"/>
        <v>0</v>
      </c>
      <c r="P2890">
        <f t="shared" si="226"/>
        <v>0</v>
      </c>
      <c r="Q2890" s="11" t="s">
        <v>8303</v>
      </c>
      <c r="R2890" t="s">
        <v>8304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2887</v>
      </c>
      <c r="C2891" s="3" t="s">
        <v>6996</v>
      </c>
      <c r="D2891" s="5">
        <v>3000</v>
      </c>
      <c r="E2891" s="7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25"/>
        <v>38</v>
      </c>
      <c r="P2891">
        <f t="shared" si="226"/>
        <v>81.569999999999993</v>
      </c>
      <c r="Q2891" s="11" t="s">
        <v>8303</v>
      </c>
      <c r="R2891" t="s">
        <v>8304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2888</v>
      </c>
      <c r="C2892" s="3" t="s">
        <v>6997</v>
      </c>
      <c r="D2892" s="5">
        <v>2000</v>
      </c>
      <c r="E2892" s="7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25"/>
        <v>1</v>
      </c>
      <c r="P2892">
        <f t="shared" si="226"/>
        <v>7</v>
      </c>
      <c r="Q2892" s="11" t="s">
        <v>8303</v>
      </c>
      <c r="R2892" t="s">
        <v>8304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2889</v>
      </c>
      <c r="C2893" s="3" t="s">
        <v>6998</v>
      </c>
      <c r="D2893" s="5">
        <v>10000</v>
      </c>
      <c r="E2893" s="7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25"/>
        <v>3</v>
      </c>
      <c r="P2893">
        <f t="shared" si="226"/>
        <v>27.3</v>
      </c>
      <c r="Q2893" s="11" t="s">
        <v>8303</v>
      </c>
      <c r="R2893" t="s">
        <v>8304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2890</v>
      </c>
      <c r="C2894" s="3" t="s">
        <v>6999</v>
      </c>
      <c r="D2894" s="5">
        <v>5500</v>
      </c>
      <c r="E2894" s="7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25"/>
        <v>9</v>
      </c>
      <c r="P2894">
        <f t="shared" si="226"/>
        <v>29.41</v>
      </c>
      <c r="Q2894" s="11" t="s">
        <v>8303</v>
      </c>
      <c r="R2894" t="s">
        <v>8304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2891</v>
      </c>
      <c r="C2895" s="3" t="s">
        <v>7000</v>
      </c>
      <c r="D2895" s="5">
        <v>5000</v>
      </c>
      <c r="E2895" s="7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25"/>
        <v>1</v>
      </c>
      <c r="P2895">
        <f t="shared" si="226"/>
        <v>12.5</v>
      </c>
      <c r="Q2895" s="11" t="s">
        <v>8303</v>
      </c>
      <c r="R2895" t="s">
        <v>8304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2892</v>
      </c>
      <c r="C2896" s="3" t="s">
        <v>7001</v>
      </c>
      <c r="D2896" s="5">
        <v>50000</v>
      </c>
      <c r="E2896" s="7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25"/>
        <v>0</v>
      </c>
      <c r="P2896">
        <f t="shared" si="226"/>
        <v>0</v>
      </c>
      <c r="Q2896" s="11" t="s">
        <v>8303</v>
      </c>
      <c r="R2896" t="s">
        <v>8304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2893</v>
      </c>
      <c r="C2897" s="3" t="s">
        <v>7002</v>
      </c>
      <c r="D2897" s="5">
        <v>500</v>
      </c>
      <c r="E2897" s="7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25"/>
        <v>5</v>
      </c>
      <c r="P2897">
        <f t="shared" si="226"/>
        <v>5.75</v>
      </c>
      <c r="Q2897" s="11" t="s">
        <v>8303</v>
      </c>
      <c r="R2897" t="s">
        <v>8304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2894</v>
      </c>
      <c r="C2898" s="3" t="s">
        <v>7003</v>
      </c>
      <c r="D2898" s="5">
        <v>3000</v>
      </c>
      <c r="E2898" s="7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25"/>
        <v>21</v>
      </c>
      <c r="P2898">
        <f t="shared" si="226"/>
        <v>52.08</v>
      </c>
      <c r="Q2898" s="11" t="s">
        <v>8303</v>
      </c>
      <c r="R2898" t="s">
        <v>8304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2895</v>
      </c>
      <c r="C2899" s="3" t="s">
        <v>7004</v>
      </c>
      <c r="D2899" s="5">
        <v>12000</v>
      </c>
      <c r="E2899" s="7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25"/>
        <v>5</v>
      </c>
      <c r="P2899">
        <f t="shared" si="226"/>
        <v>183.33</v>
      </c>
      <c r="Q2899" s="11" t="s">
        <v>8303</v>
      </c>
      <c r="R2899" t="s">
        <v>8304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2896</v>
      </c>
      <c r="C2900" s="3" t="s">
        <v>7005</v>
      </c>
      <c r="D2900" s="5">
        <v>7500</v>
      </c>
      <c r="E2900" s="7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25"/>
        <v>4</v>
      </c>
      <c r="P2900">
        <f t="shared" si="226"/>
        <v>26.33</v>
      </c>
      <c r="Q2900" s="11" t="s">
        <v>8303</v>
      </c>
      <c r="R2900" t="s">
        <v>8304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2897</v>
      </c>
      <c r="C2901" s="3" t="s">
        <v>7006</v>
      </c>
      <c r="D2901" s="5">
        <v>10000</v>
      </c>
      <c r="E2901" s="7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25"/>
        <v>0</v>
      </c>
      <c r="P2901">
        <f t="shared" si="226"/>
        <v>0</v>
      </c>
      <c r="Q2901" s="11" t="s">
        <v>8303</v>
      </c>
      <c r="R2901" t="s">
        <v>8304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2898</v>
      </c>
      <c r="C2902" s="3" t="s">
        <v>7007</v>
      </c>
      <c r="D2902" s="5">
        <v>5500</v>
      </c>
      <c r="E2902" s="7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25"/>
        <v>62</v>
      </c>
      <c r="P2902">
        <f t="shared" si="226"/>
        <v>486.43</v>
      </c>
      <c r="Q2902" s="11" t="s">
        <v>8303</v>
      </c>
      <c r="R2902" t="s">
        <v>8304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2899</v>
      </c>
      <c r="C2903" s="3" t="s">
        <v>7008</v>
      </c>
      <c r="D2903" s="5">
        <v>750</v>
      </c>
      <c r="E2903" s="7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25"/>
        <v>1</v>
      </c>
      <c r="P2903">
        <f t="shared" si="226"/>
        <v>3</v>
      </c>
      <c r="Q2903" s="11" t="s">
        <v>8303</v>
      </c>
      <c r="R2903" t="s">
        <v>8304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2900</v>
      </c>
      <c r="C2904" s="3" t="s">
        <v>7009</v>
      </c>
      <c r="D2904" s="5">
        <v>150000</v>
      </c>
      <c r="E2904" s="7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25"/>
        <v>0</v>
      </c>
      <c r="P2904">
        <f t="shared" si="226"/>
        <v>25</v>
      </c>
      <c r="Q2904" s="11" t="s">
        <v>8303</v>
      </c>
      <c r="R2904" t="s">
        <v>8304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2901</v>
      </c>
      <c r="C2905" s="3" t="s">
        <v>7010</v>
      </c>
      <c r="D2905" s="5">
        <v>5000</v>
      </c>
      <c r="E2905" s="7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25"/>
        <v>1</v>
      </c>
      <c r="P2905">
        <f t="shared" si="226"/>
        <v>9.75</v>
      </c>
      <c r="Q2905" s="11" t="s">
        <v>8303</v>
      </c>
      <c r="R2905" t="s">
        <v>8304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2902</v>
      </c>
      <c r="C2906" s="3" t="s">
        <v>7011</v>
      </c>
      <c r="D2906" s="5">
        <v>1500</v>
      </c>
      <c r="E2906" s="7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25"/>
        <v>5</v>
      </c>
      <c r="P2906">
        <f t="shared" si="226"/>
        <v>18.75</v>
      </c>
      <c r="Q2906" s="11" t="s">
        <v>8303</v>
      </c>
      <c r="R2906" t="s">
        <v>8304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2903</v>
      </c>
      <c r="C2907" s="3" t="s">
        <v>7012</v>
      </c>
      <c r="D2907" s="5">
        <v>3500</v>
      </c>
      <c r="E2907" s="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25"/>
        <v>18</v>
      </c>
      <c r="P2907">
        <f t="shared" si="226"/>
        <v>36.590000000000003</v>
      </c>
      <c r="Q2907" s="11" t="s">
        <v>8303</v>
      </c>
      <c r="R2907" t="s">
        <v>8304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2904</v>
      </c>
      <c r="C2908" s="3" t="s">
        <v>7013</v>
      </c>
      <c r="D2908" s="5">
        <v>6000</v>
      </c>
      <c r="E2908" s="7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25"/>
        <v>9</v>
      </c>
      <c r="P2908">
        <f t="shared" si="226"/>
        <v>80.709999999999994</v>
      </c>
      <c r="Q2908" s="11" t="s">
        <v>8303</v>
      </c>
      <c r="R2908" t="s">
        <v>8304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2905</v>
      </c>
      <c r="C2909" s="3" t="s">
        <v>7014</v>
      </c>
      <c r="D2909" s="5">
        <v>2500</v>
      </c>
      <c r="E2909" s="7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25"/>
        <v>0</v>
      </c>
      <c r="P2909">
        <f t="shared" si="226"/>
        <v>1</v>
      </c>
      <c r="Q2909" s="11" t="s">
        <v>8303</v>
      </c>
      <c r="R2909" t="s">
        <v>8304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2906</v>
      </c>
      <c r="C2910" s="3" t="s">
        <v>7015</v>
      </c>
      <c r="D2910" s="5">
        <v>9600</v>
      </c>
      <c r="E2910" s="7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25"/>
        <v>3</v>
      </c>
      <c r="P2910">
        <f t="shared" si="226"/>
        <v>52.8</v>
      </c>
      <c r="Q2910" s="11" t="s">
        <v>8303</v>
      </c>
      <c r="R2910" t="s">
        <v>8304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2907</v>
      </c>
      <c r="C2911" s="3" t="s">
        <v>7016</v>
      </c>
      <c r="D2911" s="5">
        <v>180000</v>
      </c>
      <c r="E2911" s="7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25"/>
        <v>0</v>
      </c>
      <c r="P2911">
        <f t="shared" si="226"/>
        <v>20</v>
      </c>
      <c r="Q2911" s="11" t="s">
        <v>8303</v>
      </c>
      <c r="R2911" t="s">
        <v>8304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2908</v>
      </c>
      <c r="C2912" s="3" t="s">
        <v>7017</v>
      </c>
      <c r="D2912" s="5">
        <v>30000</v>
      </c>
      <c r="E2912" s="7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25"/>
        <v>0</v>
      </c>
      <c r="P2912">
        <f t="shared" si="226"/>
        <v>1</v>
      </c>
      <c r="Q2912" s="11" t="s">
        <v>8303</v>
      </c>
      <c r="R2912" t="s">
        <v>8304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2909</v>
      </c>
      <c r="C2913" s="3" t="s">
        <v>7018</v>
      </c>
      <c r="D2913" s="5">
        <v>1800</v>
      </c>
      <c r="E2913" s="7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25"/>
        <v>37</v>
      </c>
      <c r="P2913">
        <f t="shared" si="226"/>
        <v>46.93</v>
      </c>
      <c r="Q2913" s="11" t="s">
        <v>8303</v>
      </c>
      <c r="R2913" t="s">
        <v>8304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2910</v>
      </c>
      <c r="C2914" s="3" t="s">
        <v>7019</v>
      </c>
      <c r="D2914" s="5">
        <v>14440</v>
      </c>
      <c r="E2914" s="7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25"/>
        <v>14</v>
      </c>
      <c r="P2914">
        <f t="shared" si="226"/>
        <v>78.08</v>
      </c>
      <c r="Q2914" s="11" t="s">
        <v>8303</v>
      </c>
      <c r="R2914" t="s">
        <v>8304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2911</v>
      </c>
      <c r="C2915" s="3" t="s">
        <v>7020</v>
      </c>
      <c r="D2915" s="5">
        <v>10000</v>
      </c>
      <c r="E2915" s="7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25"/>
        <v>0</v>
      </c>
      <c r="P2915">
        <f t="shared" si="226"/>
        <v>1</v>
      </c>
      <c r="Q2915" s="11" t="s">
        <v>8303</v>
      </c>
      <c r="R2915" t="s">
        <v>8304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2912</v>
      </c>
      <c r="C2916" s="3" t="s">
        <v>7021</v>
      </c>
      <c r="D2916" s="5">
        <v>25000</v>
      </c>
      <c r="E2916" s="7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25"/>
        <v>0</v>
      </c>
      <c r="P2916">
        <f t="shared" si="226"/>
        <v>1</v>
      </c>
      <c r="Q2916" s="11" t="s">
        <v>8303</v>
      </c>
      <c r="R2916" t="s">
        <v>8304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2913</v>
      </c>
      <c r="C2917" s="3" t="s">
        <v>7022</v>
      </c>
      <c r="D2917" s="5">
        <v>1000</v>
      </c>
      <c r="E2917" s="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25"/>
        <v>61</v>
      </c>
      <c r="P2917">
        <f t="shared" si="226"/>
        <v>203.67</v>
      </c>
      <c r="Q2917" s="11" t="s">
        <v>8303</v>
      </c>
      <c r="R2917" t="s">
        <v>8304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2914</v>
      </c>
      <c r="C2918" s="3" t="s">
        <v>7023</v>
      </c>
      <c r="D2918" s="5">
        <v>1850</v>
      </c>
      <c r="E2918" s="7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25"/>
        <v>8</v>
      </c>
      <c r="P2918">
        <f t="shared" si="226"/>
        <v>20.71</v>
      </c>
      <c r="Q2918" s="11" t="s">
        <v>8303</v>
      </c>
      <c r="R2918" t="s">
        <v>8304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2915</v>
      </c>
      <c r="C2919" s="3" t="s">
        <v>7024</v>
      </c>
      <c r="D2919" s="5">
        <v>2000</v>
      </c>
      <c r="E2919" s="7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25"/>
        <v>22</v>
      </c>
      <c r="P2919">
        <f t="shared" si="226"/>
        <v>48.56</v>
      </c>
      <c r="Q2919" s="11" t="s">
        <v>8303</v>
      </c>
      <c r="R2919" t="s">
        <v>8304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2916</v>
      </c>
      <c r="C2920" s="3" t="s">
        <v>7025</v>
      </c>
      <c r="D2920" s="5">
        <v>5000</v>
      </c>
      <c r="E2920" s="7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25"/>
        <v>27</v>
      </c>
      <c r="P2920">
        <f t="shared" si="226"/>
        <v>68.099999999999994</v>
      </c>
      <c r="Q2920" s="11" t="s">
        <v>8303</v>
      </c>
      <c r="R2920" t="s">
        <v>8304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2917</v>
      </c>
      <c r="C2921" s="3" t="s">
        <v>7026</v>
      </c>
      <c r="D2921" s="5">
        <v>600</v>
      </c>
      <c r="E2921" s="7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25"/>
        <v>9</v>
      </c>
      <c r="P2921">
        <f t="shared" si="226"/>
        <v>8.5</v>
      </c>
      <c r="Q2921" s="11" t="s">
        <v>8303</v>
      </c>
      <c r="R2921" t="s">
        <v>8304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2918</v>
      </c>
      <c r="C2922" s="3" t="s">
        <v>7027</v>
      </c>
      <c r="D2922" s="5">
        <v>2500</v>
      </c>
      <c r="E2922" s="7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25"/>
        <v>27</v>
      </c>
      <c r="P2922">
        <f t="shared" si="226"/>
        <v>51.62</v>
      </c>
      <c r="Q2922" s="11" t="s">
        <v>8303</v>
      </c>
      <c r="R2922" t="s">
        <v>8304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2919</v>
      </c>
      <c r="C2923" s="3" t="s">
        <v>7028</v>
      </c>
      <c r="D2923" s="5">
        <v>100</v>
      </c>
      <c r="E2923" s="7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25"/>
        <v>129</v>
      </c>
      <c r="P2923">
        <f t="shared" si="226"/>
        <v>43</v>
      </c>
      <c r="Q2923" s="11" t="s">
        <v>8303</v>
      </c>
      <c r="R2923" t="s">
        <v>8345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2920</v>
      </c>
      <c r="C2924" s="3" t="s">
        <v>7029</v>
      </c>
      <c r="D2924" s="5">
        <v>500</v>
      </c>
      <c r="E2924" s="7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25"/>
        <v>100</v>
      </c>
      <c r="P2924">
        <f t="shared" si="226"/>
        <v>83.33</v>
      </c>
      <c r="Q2924" s="11" t="s">
        <v>8303</v>
      </c>
      <c r="R2924" t="s">
        <v>8345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2921</v>
      </c>
      <c r="C2925" s="3" t="s">
        <v>7030</v>
      </c>
      <c r="D2925" s="5">
        <v>300</v>
      </c>
      <c r="E2925" s="7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25"/>
        <v>100</v>
      </c>
      <c r="P2925">
        <f t="shared" si="226"/>
        <v>30</v>
      </c>
      <c r="Q2925" s="11" t="s">
        <v>8303</v>
      </c>
      <c r="R2925" t="s">
        <v>8345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2922</v>
      </c>
      <c r="C2926" s="3" t="s">
        <v>7031</v>
      </c>
      <c r="D2926" s="5">
        <v>25000</v>
      </c>
      <c r="E2926" s="7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25"/>
        <v>103</v>
      </c>
      <c r="P2926">
        <f t="shared" si="226"/>
        <v>175.51</v>
      </c>
      <c r="Q2926" s="11" t="s">
        <v>8303</v>
      </c>
      <c r="R2926" t="s">
        <v>8345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2923</v>
      </c>
      <c r="C2927" s="3" t="s">
        <v>7032</v>
      </c>
      <c r="D2927" s="5">
        <v>45000</v>
      </c>
      <c r="E2927" s="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25"/>
        <v>102</v>
      </c>
      <c r="P2927">
        <f t="shared" si="226"/>
        <v>231.66</v>
      </c>
      <c r="Q2927" s="11" t="s">
        <v>8303</v>
      </c>
      <c r="R2927" t="s">
        <v>8345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2924</v>
      </c>
      <c r="C2928" s="3" t="s">
        <v>7033</v>
      </c>
      <c r="D2928" s="5">
        <v>3000</v>
      </c>
      <c r="E2928" s="7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25"/>
        <v>125</v>
      </c>
      <c r="P2928">
        <f t="shared" si="226"/>
        <v>75</v>
      </c>
      <c r="Q2928" s="11" t="s">
        <v>8303</v>
      </c>
      <c r="R2928" t="s">
        <v>8345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2925</v>
      </c>
      <c r="C2929" s="3" t="s">
        <v>7034</v>
      </c>
      <c r="D2929" s="5">
        <v>1800</v>
      </c>
      <c r="E2929" s="7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25"/>
        <v>131</v>
      </c>
      <c r="P2929">
        <f t="shared" si="226"/>
        <v>112.14</v>
      </c>
      <c r="Q2929" s="11" t="s">
        <v>8303</v>
      </c>
      <c r="R2929" t="s">
        <v>8345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2926</v>
      </c>
      <c r="C2930" s="3" t="s">
        <v>7035</v>
      </c>
      <c r="D2930" s="5">
        <v>1000</v>
      </c>
      <c r="E2930" s="7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25"/>
        <v>100</v>
      </c>
      <c r="P2930">
        <f t="shared" si="226"/>
        <v>41.67</v>
      </c>
      <c r="Q2930" s="11" t="s">
        <v>8303</v>
      </c>
      <c r="R2930" t="s">
        <v>8345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2927</v>
      </c>
      <c r="C2931" s="3" t="s">
        <v>7036</v>
      </c>
      <c r="D2931" s="5">
        <v>8000</v>
      </c>
      <c r="E2931" s="7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25"/>
        <v>102</v>
      </c>
      <c r="P2931">
        <f t="shared" si="226"/>
        <v>255.17</v>
      </c>
      <c r="Q2931" s="11" t="s">
        <v>8303</v>
      </c>
      <c r="R2931" t="s">
        <v>8345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2928</v>
      </c>
      <c r="C2932" s="3" t="s">
        <v>7037</v>
      </c>
      <c r="D2932" s="5">
        <v>10000</v>
      </c>
      <c r="E2932" s="7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25"/>
        <v>101</v>
      </c>
      <c r="P2932">
        <f t="shared" si="226"/>
        <v>162.77000000000001</v>
      </c>
      <c r="Q2932" s="11" t="s">
        <v>8303</v>
      </c>
      <c r="R2932" t="s">
        <v>8345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2929</v>
      </c>
      <c r="C2933" s="3" t="s">
        <v>7038</v>
      </c>
      <c r="D2933" s="5">
        <v>750</v>
      </c>
      <c r="E2933" s="7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25"/>
        <v>106</v>
      </c>
      <c r="P2933">
        <f t="shared" si="226"/>
        <v>88.33</v>
      </c>
      <c r="Q2933" s="11" t="s">
        <v>8303</v>
      </c>
      <c r="R2933" t="s">
        <v>8345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2930</v>
      </c>
      <c r="C2934" s="3" t="s">
        <v>7039</v>
      </c>
      <c r="D2934" s="5">
        <v>3100</v>
      </c>
      <c r="E2934" s="7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25"/>
        <v>105</v>
      </c>
      <c r="P2934">
        <f t="shared" si="226"/>
        <v>85.74</v>
      </c>
      <c r="Q2934" s="11" t="s">
        <v>8303</v>
      </c>
      <c r="R2934" t="s">
        <v>8345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2931</v>
      </c>
      <c r="C2935" s="3" t="s">
        <v>7040</v>
      </c>
      <c r="D2935" s="5">
        <v>2500</v>
      </c>
      <c r="E2935" s="7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25"/>
        <v>103</v>
      </c>
      <c r="P2935">
        <f t="shared" si="226"/>
        <v>47.57</v>
      </c>
      <c r="Q2935" s="11" t="s">
        <v>8303</v>
      </c>
      <c r="R2935" t="s">
        <v>8345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2932</v>
      </c>
      <c r="C2936" s="3" t="s">
        <v>7041</v>
      </c>
      <c r="D2936" s="5">
        <v>2500</v>
      </c>
      <c r="E2936" s="7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25"/>
        <v>108</v>
      </c>
      <c r="P2936">
        <f t="shared" si="226"/>
        <v>72.97</v>
      </c>
      <c r="Q2936" s="11" t="s">
        <v>8303</v>
      </c>
      <c r="R2936" t="s">
        <v>8345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2933</v>
      </c>
      <c r="C2937" s="3" t="s">
        <v>7042</v>
      </c>
      <c r="D2937" s="5">
        <v>3500</v>
      </c>
      <c r="E2937" s="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25"/>
        <v>101</v>
      </c>
      <c r="P2937">
        <f t="shared" si="226"/>
        <v>90.54</v>
      </c>
      <c r="Q2937" s="11" t="s">
        <v>8303</v>
      </c>
      <c r="R2937" t="s">
        <v>8345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2934</v>
      </c>
      <c r="C2938" s="3" t="s">
        <v>7043</v>
      </c>
      <c r="D2938" s="5">
        <v>1000</v>
      </c>
      <c r="E2938" s="7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25"/>
        <v>128</v>
      </c>
      <c r="P2938">
        <f t="shared" si="226"/>
        <v>37.65</v>
      </c>
      <c r="Q2938" s="11" t="s">
        <v>8303</v>
      </c>
      <c r="R2938" t="s">
        <v>8345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2935</v>
      </c>
      <c r="C2939" s="3" t="s">
        <v>7044</v>
      </c>
      <c r="D2939" s="5">
        <v>1500</v>
      </c>
      <c r="E2939" s="7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25"/>
        <v>133</v>
      </c>
      <c r="P2939">
        <f t="shared" si="226"/>
        <v>36.36</v>
      </c>
      <c r="Q2939" s="11" t="s">
        <v>8303</v>
      </c>
      <c r="R2939" t="s">
        <v>8345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2936</v>
      </c>
      <c r="C2940" s="3" t="s">
        <v>7045</v>
      </c>
      <c r="D2940" s="5">
        <v>4000</v>
      </c>
      <c r="E2940" s="7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25"/>
        <v>101</v>
      </c>
      <c r="P2940">
        <f t="shared" si="226"/>
        <v>126.72</v>
      </c>
      <c r="Q2940" s="11" t="s">
        <v>8303</v>
      </c>
      <c r="R2940" t="s">
        <v>8345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2937</v>
      </c>
      <c r="C2941" s="3" t="s">
        <v>7046</v>
      </c>
      <c r="D2941" s="5">
        <v>8000</v>
      </c>
      <c r="E2941" s="7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25"/>
        <v>103</v>
      </c>
      <c r="P2941">
        <f t="shared" si="226"/>
        <v>329.2</v>
      </c>
      <c r="Q2941" s="11" t="s">
        <v>8303</v>
      </c>
      <c r="R2941" t="s">
        <v>8345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2938</v>
      </c>
      <c r="C2942" s="3" t="s">
        <v>7047</v>
      </c>
      <c r="D2942" s="5">
        <v>2500</v>
      </c>
      <c r="E2942" s="7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25"/>
        <v>107</v>
      </c>
      <c r="P2942">
        <f t="shared" si="226"/>
        <v>81.239999999999995</v>
      </c>
      <c r="Q2942" s="11" t="s">
        <v>8303</v>
      </c>
      <c r="R2942" t="s">
        <v>8345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2939</v>
      </c>
      <c r="C2943" s="3" t="s">
        <v>7048</v>
      </c>
      <c r="D2943" s="5">
        <v>25000</v>
      </c>
      <c r="E2943" s="7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25"/>
        <v>0</v>
      </c>
      <c r="P2943">
        <f t="shared" si="226"/>
        <v>1</v>
      </c>
      <c r="Q2943" s="11" t="s">
        <v>8303</v>
      </c>
      <c r="R2943" t="s">
        <v>8343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2940</v>
      </c>
      <c r="C2944" s="3" t="s">
        <v>7049</v>
      </c>
      <c r="D2944" s="5">
        <v>200000</v>
      </c>
      <c r="E2944" s="7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25"/>
        <v>20</v>
      </c>
      <c r="P2944">
        <f t="shared" si="226"/>
        <v>202.23</v>
      </c>
      <c r="Q2944" s="11" t="s">
        <v>8303</v>
      </c>
      <c r="R2944" t="s">
        <v>8343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2941</v>
      </c>
      <c r="C2945" s="3" t="s">
        <v>7050</v>
      </c>
      <c r="D2945" s="5">
        <v>3000</v>
      </c>
      <c r="E2945" s="7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25"/>
        <v>0</v>
      </c>
      <c r="P2945">
        <f t="shared" si="226"/>
        <v>0</v>
      </c>
      <c r="Q2945" s="11" t="s">
        <v>8303</v>
      </c>
      <c r="R2945" t="s">
        <v>8343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2942</v>
      </c>
      <c r="C2946" s="3" t="s">
        <v>7051</v>
      </c>
      <c r="D2946" s="5">
        <v>10000</v>
      </c>
      <c r="E2946" s="7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8303</v>
      </c>
      <c r="R2946" t="s">
        <v>8343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9" t="s">
        <v>2943</v>
      </c>
      <c r="C2947" s="3" t="s">
        <v>7052</v>
      </c>
      <c r="D2947" s="5">
        <v>50000</v>
      </c>
      <c r="E2947" s="7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si="230"/>
        <v>0</v>
      </c>
      <c r="P2947">
        <f t="shared" si="231"/>
        <v>0</v>
      </c>
      <c r="Q2947" s="11" t="s">
        <v>8303</v>
      </c>
      <c r="R2947" t="s">
        <v>8343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9" t="s">
        <v>2944</v>
      </c>
      <c r="C2948" s="3" t="s">
        <v>7053</v>
      </c>
      <c r="D2948" s="5">
        <v>2000</v>
      </c>
      <c r="E2948" s="7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30"/>
        <v>0</v>
      </c>
      <c r="P2948">
        <f t="shared" si="231"/>
        <v>1</v>
      </c>
      <c r="Q2948" s="11" t="s">
        <v>8303</v>
      </c>
      <c r="R2948" t="s">
        <v>8343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2945</v>
      </c>
      <c r="C2949" s="3" t="s">
        <v>7054</v>
      </c>
      <c r="D2949" s="5">
        <v>25000</v>
      </c>
      <c r="E2949" s="7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30"/>
        <v>4</v>
      </c>
      <c r="P2949">
        <f t="shared" si="231"/>
        <v>82.46</v>
      </c>
      <c r="Q2949" s="11" t="s">
        <v>8303</v>
      </c>
      <c r="R2949" t="s">
        <v>8343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2946</v>
      </c>
      <c r="C2950" s="3" t="s">
        <v>7055</v>
      </c>
      <c r="D2950" s="5">
        <v>500000</v>
      </c>
      <c r="E2950" s="7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30"/>
        <v>0</v>
      </c>
      <c r="P2950">
        <f t="shared" si="231"/>
        <v>2.67</v>
      </c>
      <c r="Q2950" s="11" t="s">
        <v>8303</v>
      </c>
      <c r="R2950" t="s">
        <v>8343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2947</v>
      </c>
      <c r="C2951" s="3" t="s">
        <v>7056</v>
      </c>
      <c r="D2951" s="5">
        <v>1000</v>
      </c>
      <c r="E2951" s="7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30"/>
        <v>3</v>
      </c>
      <c r="P2951">
        <f t="shared" si="231"/>
        <v>12.5</v>
      </c>
      <c r="Q2951" s="11" t="s">
        <v>8303</v>
      </c>
      <c r="R2951" t="s">
        <v>8343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2948</v>
      </c>
      <c r="C2952" s="3" t="s">
        <v>7057</v>
      </c>
      <c r="D2952" s="5">
        <v>5000000</v>
      </c>
      <c r="E2952" s="7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30"/>
        <v>0</v>
      </c>
      <c r="P2952">
        <f t="shared" si="231"/>
        <v>0</v>
      </c>
      <c r="Q2952" s="11" t="s">
        <v>8303</v>
      </c>
      <c r="R2952" t="s">
        <v>8343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2949</v>
      </c>
      <c r="C2953" s="3" t="s">
        <v>7058</v>
      </c>
      <c r="D2953" s="5">
        <v>50000</v>
      </c>
      <c r="E2953" s="7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30"/>
        <v>2</v>
      </c>
      <c r="P2953">
        <f t="shared" si="231"/>
        <v>18.899999999999999</v>
      </c>
      <c r="Q2953" s="11" t="s">
        <v>8303</v>
      </c>
      <c r="R2953" t="s">
        <v>8343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2950</v>
      </c>
      <c r="C2954" s="3" t="s">
        <v>7059</v>
      </c>
      <c r="D2954" s="5">
        <v>20000</v>
      </c>
      <c r="E2954" s="7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30"/>
        <v>8</v>
      </c>
      <c r="P2954">
        <f t="shared" si="231"/>
        <v>200.63</v>
      </c>
      <c r="Q2954" s="11" t="s">
        <v>8303</v>
      </c>
      <c r="R2954" t="s">
        <v>8343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2951</v>
      </c>
      <c r="C2955" s="3" t="s">
        <v>7060</v>
      </c>
      <c r="D2955" s="5">
        <v>400000</v>
      </c>
      <c r="E2955" s="7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30"/>
        <v>0</v>
      </c>
      <c r="P2955">
        <f t="shared" si="231"/>
        <v>201.67</v>
      </c>
      <c r="Q2955" s="11" t="s">
        <v>8303</v>
      </c>
      <c r="R2955" t="s">
        <v>8343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2952</v>
      </c>
      <c r="C2956" s="3" t="s">
        <v>7061</v>
      </c>
      <c r="D2956" s="5">
        <v>15000</v>
      </c>
      <c r="E2956" s="7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30"/>
        <v>0</v>
      </c>
      <c r="P2956">
        <f t="shared" si="231"/>
        <v>0</v>
      </c>
      <c r="Q2956" s="11" t="s">
        <v>8303</v>
      </c>
      <c r="R2956" t="s">
        <v>8343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2953</v>
      </c>
      <c r="C2957" s="3" t="s">
        <v>7062</v>
      </c>
      <c r="D2957" s="5">
        <v>1200</v>
      </c>
      <c r="E2957" s="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30"/>
        <v>60</v>
      </c>
      <c r="P2957">
        <f t="shared" si="231"/>
        <v>65</v>
      </c>
      <c r="Q2957" s="11" t="s">
        <v>8303</v>
      </c>
      <c r="R2957" t="s">
        <v>8343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2954</v>
      </c>
      <c r="C2958" s="3" t="s">
        <v>7063</v>
      </c>
      <c r="D2958" s="5">
        <v>7900</v>
      </c>
      <c r="E2958" s="7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30"/>
        <v>17</v>
      </c>
      <c r="P2958">
        <f t="shared" si="231"/>
        <v>66.099999999999994</v>
      </c>
      <c r="Q2958" s="11" t="s">
        <v>8303</v>
      </c>
      <c r="R2958" t="s">
        <v>8343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2955</v>
      </c>
      <c r="C2959" s="3" t="s">
        <v>7064</v>
      </c>
      <c r="D2959" s="5">
        <v>15000</v>
      </c>
      <c r="E2959" s="7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30"/>
        <v>2</v>
      </c>
      <c r="P2959">
        <f t="shared" si="231"/>
        <v>93.33</v>
      </c>
      <c r="Q2959" s="11" t="s">
        <v>8303</v>
      </c>
      <c r="R2959" t="s">
        <v>8343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2956</v>
      </c>
      <c r="C2960" s="3" t="s">
        <v>7065</v>
      </c>
      <c r="D2960" s="5">
        <v>80000</v>
      </c>
      <c r="E2960" s="7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30"/>
        <v>0</v>
      </c>
      <c r="P2960">
        <f t="shared" si="231"/>
        <v>0</v>
      </c>
      <c r="Q2960" s="11" t="s">
        <v>8303</v>
      </c>
      <c r="R2960" t="s">
        <v>8343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2957</v>
      </c>
      <c r="C2961" s="3" t="s">
        <v>7066</v>
      </c>
      <c r="D2961" s="5">
        <v>10000</v>
      </c>
      <c r="E2961" s="7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30"/>
        <v>0</v>
      </c>
      <c r="P2961">
        <f t="shared" si="231"/>
        <v>0</v>
      </c>
      <c r="Q2961" s="11" t="s">
        <v>8303</v>
      </c>
      <c r="R2961" t="s">
        <v>8343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2958</v>
      </c>
      <c r="C2962" s="3" t="s">
        <v>7067</v>
      </c>
      <c r="D2962" s="5">
        <v>30000000</v>
      </c>
      <c r="E2962" s="7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30"/>
        <v>0</v>
      </c>
      <c r="P2962">
        <f t="shared" si="231"/>
        <v>0</v>
      </c>
      <c r="Q2962" s="11" t="s">
        <v>8303</v>
      </c>
      <c r="R2962" t="s">
        <v>8343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2959</v>
      </c>
      <c r="C2963" s="3" t="s">
        <v>7068</v>
      </c>
      <c r="D2963" s="5">
        <v>5000</v>
      </c>
      <c r="E2963" s="7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30"/>
        <v>110</v>
      </c>
      <c r="P2963">
        <f t="shared" si="231"/>
        <v>50.75</v>
      </c>
      <c r="Q2963" s="11" t="s">
        <v>8303</v>
      </c>
      <c r="R2963" t="s">
        <v>8304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2960</v>
      </c>
      <c r="C2964" s="3" t="s">
        <v>7069</v>
      </c>
      <c r="D2964" s="5">
        <v>1000</v>
      </c>
      <c r="E2964" s="7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30"/>
        <v>122</v>
      </c>
      <c r="P2964">
        <f t="shared" si="231"/>
        <v>60.9</v>
      </c>
      <c r="Q2964" s="11" t="s">
        <v>8303</v>
      </c>
      <c r="R2964" t="s">
        <v>8304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2961</v>
      </c>
      <c r="C2965" s="3" t="s">
        <v>7070</v>
      </c>
      <c r="D2965" s="5">
        <v>10000</v>
      </c>
      <c r="E2965" s="7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30"/>
        <v>107</v>
      </c>
      <c r="P2965">
        <f t="shared" si="231"/>
        <v>109.03</v>
      </c>
      <c r="Q2965" s="11" t="s">
        <v>8303</v>
      </c>
      <c r="R2965" t="s">
        <v>8304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2962</v>
      </c>
      <c r="C2966" s="3" t="s">
        <v>7071</v>
      </c>
      <c r="D2966" s="5">
        <v>5000</v>
      </c>
      <c r="E2966" s="7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30"/>
        <v>101</v>
      </c>
      <c r="P2966">
        <f t="shared" si="231"/>
        <v>25.69</v>
      </c>
      <c r="Q2966" s="11" t="s">
        <v>8303</v>
      </c>
      <c r="R2966" t="s">
        <v>8304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2963</v>
      </c>
      <c r="C2967" s="3" t="s">
        <v>7072</v>
      </c>
      <c r="D2967" s="5">
        <v>1500</v>
      </c>
      <c r="E2967" s="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30"/>
        <v>109</v>
      </c>
      <c r="P2967">
        <f t="shared" si="231"/>
        <v>41.92</v>
      </c>
      <c r="Q2967" s="11" t="s">
        <v>8303</v>
      </c>
      <c r="R2967" t="s">
        <v>8304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2964</v>
      </c>
      <c r="C2968" s="3" t="s">
        <v>7073</v>
      </c>
      <c r="D2968" s="5">
        <v>10000</v>
      </c>
      <c r="E2968" s="7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30"/>
        <v>114</v>
      </c>
      <c r="P2968">
        <f t="shared" si="231"/>
        <v>88.77</v>
      </c>
      <c r="Q2968" s="11" t="s">
        <v>8303</v>
      </c>
      <c r="R2968" t="s">
        <v>8304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2965</v>
      </c>
      <c r="C2969" s="3" t="s">
        <v>7074</v>
      </c>
      <c r="D2969" s="5">
        <v>5000</v>
      </c>
      <c r="E2969" s="7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30"/>
        <v>114</v>
      </c>
      <c r="P2969">
        <f t="shared" si="231"/>
        <v>80.23</v>
      </c>
      <c r="Q2969" s="11" t="s">
        <v>8303</v>
      </c>
      <c r="R2969" t="s">
        <v>8304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2966</v>
      </c>
      <c r="C2970" s="3" t="s">
        <v>7075</v>
      </c>
      <c r="D2970" s="5">
        <v>3500</v>
      </c>
      <c r="E2970" s="7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30"/>
        <v>106</v>
      </c>
      <c r="P2970">
        <f t="shared" si="231"/>
        <v>78.94</v>
      </c>
      <c r="Q2970" s="11" t="s">
        <v>8303</v>
      </c>
      <c r="R2970" t="s">
        <v>8304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2967</v>
      </c>
      <c r="C2971" s="3" t="s">
        <v>7076</v>
      </c>
      <c r="D2971" s="5">
        <v>1000</v>
      </c>
      <c r="E2971" s="7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30"/>
        <v>163</v>
      </c>
      <c r="P2971">
        <f t="shared" si="231"/>
        <v>95.59</v>
      </c>
      <c r="Q2971" s="11" t="s">
        <v>8303</v>
      </c>
      <c r="R2971" t="s">
        <v>8304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2968</v>
      </c>
      <c r="C2972" s="3" t="s">
        <v>7077</v>
      </c>
      <c r="D2972" s="5">
        <v>6000</v>
      </c>
      <c r="E2972" s="7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30"/>
        <v>106</v>
      </c>
      <c r="P2972">
        <f t="shared" si="231"/>
        <v>69.89</v>
      </c>
      <c r="Q2972" s="11" t="s">
        <v>8303</v>
      </c>
      <c r="R2972" t="s">
        <v>8304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2969</v>
      </c>
      <c r="C2973" s="3" t="s">
        <v>7078</v>
      </c>
      <c r="D2973" s="5">
        <v>3200</v>
      </c>
      <c r="E2973" s="7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30"/>
        <v>100</v>
      </c>
      <c r="P2973">
        <f t="shared" si="231"/>
        <v>74.53</v>
      </c>
      <c r="Q2973" s="11" t="s">
        <v>8303</v>
      </c>
      <c r="R2973" t="s">
        <v>8304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2970</v>
      </c>
      <c r="C2974" s="3" t="s">
        <v>7079</v>
      </c>
      <c r="D2974" s="5">
        <v>2000</v>
      </c>
      <c r="E2974" s="7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30"/>
        <v>105</v>
      </c>
      <c r="P2974">
        <f t="shared" si="231"/>
        <v>123.94</v>
      </c>
      <c r="Q2974" s="11" t="s">
        <v>8303</v>
      </c>
      <c r="R2974" t="s">
        <v>8304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2971</v>
      </c>
      <c r="C2975" s="3" t="s">
        <v>7080</v>
      </c>
      <c r="D2975" s="5">
        <v>5000</v>
      </c>
      <c r="E2975" s="7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30"/>
        <v>175</v>
      </c>
      <c r="P2975">
        <f t="shared" si="231"/>
        <v>264.85000000000002</v>
      </c>
      <c r="Q2975" s="11" t="s">
        <v>8303</v>
      </c>
      <c r="R2975" t="s">
        <v>8304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2972</v>
      </c>
      <c r="C2976" s="3" t="s">
        <v>7081</v>
      </c>
      <c r="D2976" s="5">
        <v>5000</v>
      </c>
      <c r="E2976" s="7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30"/>
        <v>102</v>
      </c>
      <c r="P2976">
        <f t="shared" si="231"/>
        <v>58.62</v>
      </c>
      <c r="Q2976" s="11" t="s">
        <v>8303</v>
      </c>
      <c r="R2976" t="s">
        <v>8304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2973</v>
      </c>
      <c r="C2977" s="3" t="s">
        <v>7082</v>
      </c>
      <c r="D2977" s="5">
        <v>8000</v>
      </c>
      <c r="E2977" s="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30"/>
        <v>100</v>
      </c>
      <c r="P2977">
        <f t="shared" si="231"/>
        <v>70.88</v>
      </c>
      <c r="Q2977" s="11" t="s">
        <v>8303</v>
      </c>
      <c r="R2977" t="s">
        <v>8304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2974</v>
      </c>
      <c r="C2978" s="3" t="s">
        <v>7083</v>
      </c>
      <c r="D2978" s="5">
        <v>70</v>
      </c>
      <c r="E2978" s="7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30"/>
        <v>171</v>
      </c>
      <c r="P2978">
        <f t="shared" si="231"/>
        <v>8.57</v>
      </c>
      <c r="Q2978" s="11" t="s">
        <v>8303</v>
      </c>
      <c r="R2978" t="s">
        <v>8304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2975</v>
      </c>
      <c r="C2979" s="3" t="s">
        <v>7084</v>
      </c>
      <c r="D2979" s="5">
        <v>3000</v>
      </c>
      <c r="E2979" s="7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30"/>
        <v>114</v>
      </c>
      <c r="P2979">
        <f t="shared" si="231"/>
        <v>113.57</v>
      </c>
      <c r="Q2979" s="11" t="s">
        <v>8303</v>
      </c>
      <c r="R2979" t="s">
        <v>8304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2976</v>
      </c>
      <c r="C2980" s="3" t="s">
        <v>7085</v>
      </c>
      <c r="D2980" s="5">
        <v>750</v>
      </c>
      <c r="E2980" s="7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30"/>
        <v>129</v>
      </c>
      <c r="P2980">
        <f t="shared" si="231"/>
        <v>60.69</v>
      </c>
      <c r="Q2980" s="11" t="s">
        <v>8303</v>
      </c>
      <c r="R2980" t="s">
        <v>8304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2977</v>
      </c>
      <c r="C2981" s="3" t="s">
        <v>7086</v>
      </c>
      <c r="D2981" s="5">
        <v>5000</v>
      </c>
      <c r="E2981" s="7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30"/>
        <v>101</v>
      </c>
      <c r="P2981">
        <f t="shared" si="231"/>
        <v>110.22</v>
      </c>
      <c r="Q2981" s="11" t="s">
        <v>8303</v>
      </c>
      <c r="R2981" t="s">
        <v>8304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2978</v>
      </c>
      <c r="C2982" s="3" t="s">
        <v>7087</v>
      </c>
      <c r="D2982" s="5">
        <v>3000</v>
      </c>
      <c r="E2982" s="7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30"/>
        <v>109</v>
      </c>
      <c r="P2982">
        <f t="shared" si="231"/>
        <v>136.46</v>
      </c>
      <c r="Q2982" s="11" t="s">
        <v>8303</v>
      </c>
      <c r="R2982" t="s">
        <v>8304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2979</v>
      </c>
      <c r="C2983" s="3" t="s">
        <v>7088</v>
      </c>
      <c r="D2983" s="5">
        <v>4000</v>
      </c>
      <c r="E2983" s="7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30"/>
        <v>129</v>
      </c>
      <c r="P2983">
        <f t="shared" si="231"/>
        <v>53.16</v>
      </c>
      <c r="Q2983" s="11" t="s">
        <v>8303</v>
      </c>
      <c r="R2983" t="s">
        <v>8343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2980</v>
      </c>
      <c r="C2984" s="3" t="s">
        <v>7089</v>
      </c>
      <c r="D2984" s="5">
        <v>5000</v>
      </c>
      <c r="E2984" s="7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30"/>
        <v>102</v>
      </c>
      <c r="P2984">
        <f t="shared" si="231"/>
        <v>86.49</v>
      </c>
      <c r="Q2984" s="11" t="s">
        <v>8303</v>
      </c>
      <c r="R2984" t="s">
        <v>8343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2981</v>
      </c>
      <c r="C2985" s="3" t="s">
        <v>7090</v>
      </c>
      <c r="D2985" s="5">
        <v>116000</v>
      </c>
      <c r="E2985" s="7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30"/>
        <v>147</v>
      </c>
      <c r="P2985">
        <f t="shared" si="231"/>
        <v>155.24</v>
      </c>
      <c r="Q2985" s="11" t="s">
        <v>8303</v>
      </c>
      <c r="R2985" t="s">
        <v>8343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2982</v>
      </c>
      <c r="C2986" s="3" t="s">
        <v>7091</v>
      </c>
      <c r="D2986" s="5">
        <v>25000</v>
      </c>
      <c r="E2986" s="7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30"/>
        <v>100</v>
      </c>
      <c r="P2986">
        <f t="shared" si="231"/>
        <v>115.08</v>
      </c>
      <c r="Q2986" s="11" t="s">
        <v>8303</v>
      </c>
      <c r="R2986" t="s">
        <v>8343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2983</v>
      </c>
      <c r="C2987" s="3" t="s">
        <v>7092</v>
      </c>
      <c r="D2987" s="5">
        <v>10000</v>
      </c>
      <c r="E2987" s="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30"/>
        <v>122</v>
      </c>
      <c r="P2987">
        <f t="shared" si="231"/>
        <v>109.59</v>
      </c>
      <c r="Q2987" s="11" t="s">
        <v>8303</v>
      </c>
      <c r="R2987" t="s">
        <v>8343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2984</v>
      </c>
      <c r="C2988" s="3" t="s">
        <v>7093</v>
      </c>
      <c r="D2988" s="5">
        <v>2400</v>
      </c>
      <c r="E2988" s="7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30"/>
        <v>106</v>
      </c>
      <c r="P2988">
        <f t="shared" si="231"/>
        <v>45.21</v>
      </c>
      <c r="Q2988" s="11" t="s">
        <v>8303</v>
      </c>
      <c r="R2988" t="s">
        <v>8343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2985</v>
      </c>
      <c r="C2989" s="3" t="s">
        <v>7094</v>
      </c>
      <c r="D2989" s="5">
        <v>25000</v>
      </c>
      <c r="E2989" s="7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30"/>
        <v>110</v>
      </c>
      <c r="P2989">
        <f t="shared" si="231"/>
        <v>104.15</v>
      </c>
      <c r="Q2989" s="11" t="s">
        <v>8303</v>
      </c>
      <c r="R2989" t="s">
        <v>8343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2986</v>
      </c>
      <c r="C2990" s="3" t="s">
        <v>7095</v>
      </c>
      <c r="D2990" s="5">
        <v>1000</v>
      </c>
      <c r="E2990" s="7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30"/>
        <v>100</v>
      </c>
      <c r="P2990">
        <f t="shared" si="231"/>
        <v>35.71</v>
      </c>
      <c r="Q2990" s="11" t="s">
        <v>8303</v>
      </c>
      <c r="R2990" t="s">
        <v>8343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2987</v>
      </c>
      <c r="C2991" s="3" t="s">
        <v>7096</v>
      </c>
      <c r="D2991" s="5">
        <v>20000</v>
      </c>
      <c r="E2991" s="7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30"/>
        <v>177</v>
      </c>
      <c r="P2991">
        <f t="shared" si="231"/>
        <v>97</v>
      </c>
      <c r="Q2991" s="11" t="s">
        <v>8303</v>
      </c>
      <c r="R2991" t="s">
        <v>8343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2988</v>
      </c>
      <c r="C2992" s="3" t="s">
        <v>7097</v>
      </c>
      <c r="D2992" s="5">
        <v>10000</v>
      </c>
      <c r="E2992" s="7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30"/>
        <v>100</v>
      </c>
      <c r="P2992">
        <f t="shared" si="231"/>
        <v>370.37</v>
      </c>
      <c r="Q2992" s="11" t="s">
        <v>8303</v>
      </c>
      <c r="R2992" t="s">
        <v>8343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2989</v>
      </c>
      <c r="C2993" s="3" t="s">
        <v>7098</v>
      </c>
      <c r="D2993" s="5">
        <v>8500</v>
      </c>
      <c r="E2993" s="7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30"/>
        <v>103</v>
      </c>
      <c r="P2993">
        <f t="shared" si="231"/>
        <v>94.41</v>
      </c>
      <c r="Q2993" s="11" t="s">
        <v>8303</v>
      </c>
      <c r="R2993" t="s">
        <v>8343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2990</v>
      </c>
      <c r="C2994" s="3" t="s">
        <v>7099</v>
      </c>
      <c r="D2994" s="5">
        <v>3000</v>
      </c>
      <c r="E2994" s="7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30"/>
        <v>105</v>
      </c>
      <c r="P2994">
        <f t="shared" si="231"/>
        <v>48.98</v>
      </c>
      <c r="Q2994" s="11" t="s">
        <v>8303</v>
      </c>
      <c r="R2994" t="s">
        <v>8343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2991</v>
      </c>
      <c r="C2995" s="3" t="s">
        <v>7100</v>
      </c>
      <c r="D2995" s="5">
        <v>1000</v>
      </c>
      <c r="E2995" s="7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30"/>
        <v>100</v>
      </c>
      <c r="P2995">
        <f t="shared" si="231"/>
        <v>45.59</v>
      </c>
      <c r="Q2995" s="11" t="s">
        <v>8303</v>
      </c>
      <c r="R2995" t="s">
        <v>8343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2992</v>
      </c>
      <c r="C2996" s="3" t="s">
        <v>7101</v>
      </c>
      <c r="D2996" s="5">
        <v>300</v>
      </c>
      <c r="E2996" s="7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30"/>
        <v>458</v>
      </c>
      <c r="P2996">
        <f t="shared" si="231"/>
        <v>23.28</v>
      </c>
      <c r="Q2996" s="11" t="s">
        <v>8303</v>
      </c>
      <c r="R2996" t="s">
        <v>8343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2993</v>
      </c>
      <c r="C2997" s="3" t="s">
        <v>7102</v>
      </c>
      <c r="D2997" s="5">
        <v>15000</v>
      </c>
      <c r="E2997" s="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30"/>
        <v>105</v>
      </c>
      <c r="P2997">
        <f t="shared" si="231"/>
        <v>63.23</v>
      </c>
      <c r="Q2997" s="11" t="s">
        <v>8303</v>
      </c>
      <c r="R2997" t="s">
        <v>8343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2994</v>
      </c>
      <c r="C2998" s="3" t="s">
        <v>7103</v>
      </c>
      <c r="D2998" s="5">
        <v>35000</v>
      </c>
      <c r="E2998" s="7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30"/>
        <v>172</v>
      </c>
      <c r="P2998">
        <f t="shared" si="231"/>
        <v>153.52000000000001</v>
      </c>
      <c r="Q2998" s="11" t="s">
        <v>8303</v>
      </c>
      <c r="R2998" t="s">
        <v>8343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2995</v>
      </c>
      <c r="C2999" s="3" t="s">
        <v>7104</v>
      </c>
      <c r="D2999" s="5">
        <v>10000</v>
      </c>
      <c r="E2999" s="7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30"/>
        <v>104</v>
      </c>
      <c r="P2999">
        <f t="shared" si="231"/>
        <v>90.2</v>
      </c>
      <c r="Q2999" s="11" t="s">
        <v>8303</v>
      </c>
      <c r="R2999" t="s">
        <v>8343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2996</v>
      </c>
      <c r="C3000" s="3" t="s">
        <v>7105</v>
      </c>
      <c r="D3000" s="5">
        <v>50000</v>
      </c>
      <c r="E3000" s="7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30"/>
        <v>103</v>
      </c>
      <c r="P3000">
        <f t="shared" si="231"/>
        <v>118.97</v>
      </c>
      <c r="Q3000" s="11" t="s">
        <v>8303</v>
      </c>
      <c r="R3000" t="s">
        <v>8343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2997</v>
      </c>
      <c r="C3001" s="3" t="s">
        <v>7106</v>
      </c>
      <c r="D3001" s="5">
        <v>1350</v>
      </c>
      <c r="E3001" s="7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30"/>
        <v>119</v>
      </c>
      <c r="P3001">
        <f t="shared" si="231"/>
        <v>80.25</v>
      </c>
      <c r="Q3001" s="11" t="s">
        <v>8303</v>
      </c>
      <c r="R3001" t="s">
        <v>8343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2998</v>
      </c>
      <c r="C3002" s="3" t="s">
        <v>7107</v>
      </c>
      <c r="D3002" s="5">
        <v>500</v>
      </c>
      <c r="E3002" s="7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30"/>
        <v>100</v>
      </c>
      <c r="P3002">
        <f t="shared" si="231"/>
        <v>62.5</v>
      </c>
      <c r="Q3002" s="11" t="s">
        <v>8303</v>
      </c>
      <c r="R3002" t="s">
        <v>8343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2999</v>
      </c>
      <c r="C3003" s="3" t="s">
        <v>7108</v>
      </c>
      <c r="D3003" s="5">
        <v>7214</v>
      </c>
      <c r="E3003" s="7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30"/>
        <v>319</v>
      </c>
      <c r="P3003">
        <f t="shared" si="231"/>
        <v>131.38</v>
      </c>
      <c r="Q3003" s="11" t="s">
        <v>8303</v>
      </c>
      <c r="R3003" t="s">
        <v>8343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3000</v>
      </c>
      <c r="C3004" s="3" t="s">
        <v>7109</v>
      </c>
      <c r="D3004" s="5">
        <v>7000</v>
      </c>
      <c r="E3004" s="7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30"/>
        <v>109</v>
      </c>
      <c r="P3004">
        <f t="shared" si="231"/>
        <v>73.03</v>
      </c>
      <c r="Q3004" s="11" t="s">
        <v>8303</v>
      </c>
      <c r="R3004" t="s">
        <v>8343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3001</v>
      </c>
      <c r="C3005" s="3" t="s">
        <v>7110</v>
      </c>
      <c r="D3005" s="5">
        <v>3000</v>
      </c>
      <c r="E3005" s="7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30"/>
        <v>101</v>
      </c>
      <c r="P3005">
        <f t="shared" si="231"/>
        <v>178.53</v>
      </c>
      <c r="Q3005" s="11" t="s">
        <v>8303</v>
      </c>
      <c r="R3005" t="s">
        <v>8343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3002</v>
      </c>
      <c r="C3006" s="3" t="s">
        <v>7111</v>
      </c>
      <c r="D3006" s="5">
        <v>40000</v>
      </c>
      <c r="E3006" s="7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30"/>
        <v>113</v>
      </c>
      <c r="P3006">
        <f t="shared" si="231"/>
        <v>162.91</v>
      </c>
      <c r="Q3006" s="11" t="s">
        <v>8303</v>
      </c>
      <c r="R3006" t="s">
        <v>8343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3003</v>
      </c>
      <c r="C3007" s="3" t="s">
        <v>7112</v>
      </c>
      <c r="D3007" s="5">
        <v>10600</v>
      </c>
      <c r="E3007" s="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30"/>
        <v>120</v>
      </c>
      <c r="P3007">
        <f t="shared" si="231"/>
        <v>108.24</v>
      </c>
      <c r="Q3007" s="11" t="s">
        <v>8303</v>
      </c>
      <c r="R3007" t="s">
        <v>8343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3004</v>
      </c>
      <c r="C3008" s="3" t="s">
        <v>7113</v>
      </c>
      <c r="D3008" s="5">
        <v>8000</v>
      </c>
      <c r="E3008" s="7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30"/>
        <v>108</v>
      </c>
      <c r="P3008">
        <f t="shared" si="231"/>
        <v>88.87</v>
      </c>
      <c r="Q3008" s="11" t="s">
        <v>8303</v>
      </c>
      <c r="R3008" t="s">
        <v>8343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3005</v>
      </c>
      <c r="C3009" s="3" t="s">
        <v>7114</v>
      </c>
      <c r="D3009" s="5">
        <v>600</v>
      </c>
      <c r="E3009" s="7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30"/>
        <v>180</v>
      </c>
      <c r="P3009">
        <f t="shared" si="231"/>
        <v>54</v>
      </c>
      <c r="Q3009" s="11" t="s">
        <v>8303</v>
      </c>
      <c r="R3009" t="s">
        <v>8343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3006</v>
      </c>
      <c r="C3010" s="3" t="s">
        <v>7115</v>
      </c>
      <c r="D3010" s="5">
        <v>3000</v>
      </c>
      <c r="E3010" s="7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8303</v>
      </c>
      <c r="R3010" t="s">
        <v>8343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9" t="s">
        <v>3007</v>
      </c>
      <c r="C3011" s="3" t="s">
        <v>7116</v>
      </c>
      <c r="D3011" s="5">
        <v>25000</v>
      </c>
      <c r="E3011" s="7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si="235"/>
        <v>120</v>
      </c>
      <c r="P3011">
        <f t="shared" si="236"/>
        <v>233.9</v>
      </c>
      <c r="Q3011" s="11" t="s">
        <v>8303</v>
      </c>
      <c r="R3011" t="s">
        <v>8343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9" t="s">
        <v>3008</v>
      </c>
      <c r="C3012" s="3" t="s">
        <v>7117</v>
      </c>
      <c r="D3012" s="5">
        <v>1500</v>
      </c>
      <c r="E3012" s="7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35"/>
        <v>158</v>
      </c>
      <c r="P3012">
        <f t="shared" si="236"/>
        <v>158</v>
      </c>
      <c r="Q3012" s="11" t="s">
        <v>8303</v>
      </c>
      <c r="R3012" t="s">
        <v>8343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3009</v>
      </c>
      <c r="C3013" s="3" t="s">
        <v>7118</v>
      </c>
      <c r="D3013" s="5">
        <v>300</v>
      </c>
      <c r="E3013" s="7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35"/>
        <v>124</v>
      </c>
      <c r="P3013">
        <f t="shared" si="236"/>
        <v>14.84</v>
      </c>
      <c r="Q3013" s="11" t="s">
        <v>8303</v>
      </c>
      <c r="R3013" t="s">
        <v>8343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3010</v>
      </c>
      <c r="C3014" s="3" t="s">
        <v>7119</v>
      </c>
      <c r="D3014" s="5">
        <v>4000</v>
      </c>
      <c r="E3014" s="7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35"/>
        <v>117</v>
      </c>
      <c r="P3014">
        <f t="shared" si="236"/>
        <v>85.18</v>
      </c>
      <c r="Q3014" s="11" t="s">
        <v>8303</v>
      </c>
      <c r="R3014" t="s">
        <v>8343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3011</v>
      </c>
      <c r="C3015" s="3" t="s">
        <v>7120</v>
      </c>
      <c r="D3015" s="5">
        <v>10000</v>
      </c>
      <c r="E3015" s="7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35"/>
        <v>157</v>
      </c>
      <c r="P3015">
        <f t="shared" si="236"/>
        <v>146.69</v>
      </c>
      <c r="Q3015" s="11" t="s">
        <v>8303</v>
      </c>
      <c r="R3015" t="s">
        <v>8343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3012</v>
      </c>
      <c r="C3016" s="3" t="s">
        <v>7121</v>
      </c>
      <c r="D3016" s="5">
        <v>25000</v>
      </c>
      <c r="E3016" s="7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35"/>
        <v>113</v>
      </c>
      <c r="P3016">
        <f t="shared" si="236"/>
        <v>50.76</v>
      </c>
      <c r="Q3016" s="11" t="s">
        <v>8303</v>
      </c>
      <c r="R3016" t="s">
        <v>8343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3013</v>
      </c>
      <c r="C3017" s="3" t="s">
        <v>7122</v>
      </c>
      <c r="D3017" s="5">
        <v>3400</v>
      </c>
      <c r="E3017" s="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35"/>
        <v>103</v>
      </c>
      <c r="P3017">
        <f t="shared" si="236"/>
        <v>87.7</v>
      </c>
      <c r="Q3017" s="11" t="s">
        <v>8303</v>
      </c>
      <c r="R3017" t="s">
        <v>8343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3014</v>
      </c>
      <c r="C3018" s="3" t="s">
        <v>7123</v>
      </c>
      <c r="D3018" s="5">
        <v>8500</v>
      </c>
      <c r="E3018" s="7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35"/>
        <v>103</v>
      </c>
      <c r="P3018">
        <f t="shared" si="236"/>
        <v>242.28</v>
      </c>
      <c r="Q3018" s="11" t="s">
        <v>8303</v>
      </c>
      <c r="R3018" t="s">
        <v>8343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3015</v>
      </c>
      <c r="C3019" s="3" t="s">
        <v>7124</v>
      </c>
      <c r="D3019" s="5">
        <v>22000</v>
      </c>
      <c r="E3019" s="7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35"/>
        <v>106</v>
      </c>
      <c r="P3019">
        <f t="shared" si="236"/>
        <v>146.44999999999999</v>
      </c>
      <c r="Q3019" s="11" t="s">
        <v>8303</v>
      </c>
      <c r="R3019" t="s">
        <v>8343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3016</v>
      </c>
      <c r="C3020" s="3" t="s">
        <v>7125</v>
      </c>
      <c r="D3020" s="5">
        <v>4200</v>
      </c>
      <c r="E3020" s="7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35"/>
        <v>101</v>
      </c>
      <c r="P3020">
        <f t="shared" si="236"/>
        <v>103.17</v>
      </c>
      <c r="Q3020" s="11" t="s">
        <v>8303</v>
      </c>
      <c r="R3020" t="s">
        <v>8343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3017</v>
      </c>
      <c r="C3021" s="3" t="s">
        <v>7126</v>
      </c>
      <c r="D3021" s="5">
        <v>15000</v>
      </c>
      <c r="E3021" s="7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35"/>
        <v>121</v>
      </c>
      <c r="P3021">
        <f t="shared" si="236"/>
        <v>80.459999999999994</v>
      </c>
      <c r="Q3021" s="11" t="s">
        <v>8303</v>
      </c>
      <c r="R3021" t="s">
        <v>8343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3018</v>
      </c>
      <c r="C3022" s="3" t="s">
        <v>7127</v>
      </c>
      <c r="D3022" s="5">
        <v>7000</v>
      </c>
      <c r="E3022" s="7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35"/>
        <v>101</v>
      </c>
      <c r="P3022">
        <f t="shared" si="236"/>
        <v>234.67</v>
      </c>
      <c r="Q3022" s="11" t="s">
        <v>8303</v>
      </c>
      <c r="R3022" t="s">
        <v>8343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3019</v>
      </c>
      <c r="C3023" s="3" t="s">
        <v>7128</v>
      </c>
      <c r="D3023" s="5">
        <v>4500</v>
      </c>
      <c r="E3023" s="7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35"/>
        <v>116</v>
      </c>
      <c r="P3023">
        <f t="shared" si="236"/>
        <v>50.69</v>
      </c>
      <c r="Q3023" s="11" t="s">
        <v>8303</v>
      </c>
      <c r="R3023" t="s">
        <v>8343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3020</v>
      </c>
      <c r="C3024" s="3" t="s">
        <v>7129</v>
      </c>
      <c r="D3024" s="5">
        <v>10000</v>
      </c>
      <c r="E3024" s="7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35"/>
        <v>101</v>
      </c>
      <c r="P3024">
        <f t="shared" si="236"/>
        <v>162.71</v>
      </c>
      <c r="Q3024" s="11" t="s">
        <v>8303</v>
      </c>
      <c r="R3024" t="s">
        <v>8343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3021</v>
      </c>
      <c r="C3025" s="3" t="s">
        <v>7130</v>
      </c>
      <c r="D3025" s="5">
        <v>700</v>
      </c>
      <c r="E3025" s="7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35"/>
        <v>103</v>
      </c>
      <c r="P3025">
        <f t="shared" si="236"/>
        <v>120.17</v>
      </c>
      <c r="Q3025" s="11" t="s">
        <v>8303</v>
      </c>
      <c r="R3025" t="s">
        <v>8343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3022</v>
      </c>
      <c r="C3026" s="3" t="s">
        <v>7131</v>
      </c>
      <c r="D3026" s="5">
        <v>5000</v>
      </c>
      <c r="E3026" s="7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35"/>
        <v>246</v>
      </c>
      <c r="P3026">
        <f t="shared" si="236"/>
        <v>67.7</v>
      </c>
      <c r="Q3026" s="11" t="s">
        <v>8303</v>
      </c>
      <c r="R3026" t="s">
        <v>8343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3023</v>
      </c>
      <c r="C3027" s="3" t="s">
        <v>7132</v>
      </c>
      <c r="D3027" s="5">
        <v>2500</v>
      </c>
      <c r="E3027" s="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35"/>
        <v>302</v>
      </c>
      <c r="P3027">
        <f t="shared" si="236"/>
        <v>52.1</v>
      </c>
      <c r="Q3027" s="11" t="s">
        <v>8303</v>
      </c>
      <c r="R3027" t="s">
        <v>8343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3024</v>
      </c>
      <c r="C3028" s="3" t="s">
        <v>7133</v>
      </c>
      <c r="D3028" s="5">
        <v>900</v>
      </c>
      <c r="E3028" s="7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35"/>
        <v>143</v>
      </c>
      <c r="P3028">
        <f t="shared" si="236"/>
        <v>51.6</v>
      </c>
      <c r="Q3028" s="11" t="s">
        <v>8303</v>
      </c>
      <c r="R3028" t="s">
        <v>8343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3025</v>
      </c>
      <c r="C3029" s="3" t="s">
        <v>7134</v>
      </c>
      <c r="D3029" s="5">
        <v>40000</v>
      </c>
      <c r="E3029" s="7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35"/>
        <v>131</v>
      </c>
      <c r="P3029">
        <f t="shared" si="236"/>
        <v>164.3</v>
      </c>
      <c r="Q3029" s="11" t="s">
        <v>8303</v>
      </c>
      <c r="R3029" t="s">
        <v>8343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3026</v>
      </c>
      <c r="C3030" s="3" t="s">
        <v>7135</v>
      </c>
      <c r="D3030" s="5">
        <v>5000</v>
      </c>
      <c r="E3030" s="7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35"/>
        <v>168</v>
      </c>
      <c r="P3030">
        <f t="shared" si="236"/>
        <v>84.86</v>
      </c>
      <c r="Q3030" s="11" t="s">
        <v>8303</v>
      </c>
      <c r="R3030" t="s">
        <v>8343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3027</v>
      </c>
      <c r="C3031" s="3" t="s">
        <v>7136</v>
      </c>
      <c r="D3031" s="5">
        <v>30000</v>
      </c>
      <c r="E3031" s="7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35"/>
        <v>110</v>
      </c>
      <c r="P3031">
        <f t="shared" si="236"/>
        <v>94.55</v>
      </c>
      <c r="Q3031" s="11" t="s">
        <v>8303</v>
      </c>
      <c r="R3031" t="s">
        <v>8343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3028</v>
      </c>
      <c r="C3032" s="3" t="s">
        <v>7137</v>
      </c>
      <c r="D3032" s="5">
        <v>1750</v>
      </c>
      <c r="E3032" s="7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35"/>
        <v>107</v>
      </c>
      <c r="P3032">
        <f t="shared" si="236"/>
        <v>45.54</v>
      </c>
      <c r="Q3032" s="11" t="s">
        <v>8303</v>
      </c>
      <c r="R3032" t="s">
        <v>8343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3029</v>
      </c>
      <c r="C3033" s="3" t="s">
        <v>7138</v>
      </c>
      <c r="D3033" s="5">
        <v>1500</v>
      </c>
      <c r="E3033" s="7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35"/>
        <v>100</v>
      </c>
      <c r="P3033">
        <f t="shared" si="236"/>
        <v>51.72</v>
      </c>
      <c r="Q3033" s="11" t="s">
        <v>8303</v>
      </c>
      <c r="R3033" t="s">
        <v>8343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3030</v>
      </c>
      <c r="C3034" s="3" t="s">
        <v>7139</v>
      </c>
      <c r="D3034" s="5">
        <v>1000</v>
      </c>
      <c r="E3034" s="7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35"/>
        <v>127</v>
      </c>
      <c r="P3034">
        <f t="shared" si="236"/>
        <v>50.88</v>
      </c>
      <c r="Q3034" s="11" t="s">
        <v>8303</v>
      </c>
      <c r="R3034" t="s">
        <v>8343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3031</v>
      </c>
      <c r="C3035" s="3" t="s">
        <v>7140</v>
      </c>
      <c r="D3035" s="5">
        <v>3000</v>
      </c>
      <c r="E3035" s="7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35"/>
        <v>147</v>
      </c>
      <c r="P3035">
        <f t="shared" si="236"/>
        <v>191.13</v>
      </c>
      <c r="Q3035" s="11" t="s">
        <v>8303</v>
      </c>
      <c r="R3035" t="s">
        <v>8343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3032</v>
      </c>
      <c r="C3036" s="3" t="s">
        <v>7141</v>
      </c>
      <c r="D3036" s="5">
        <v>100000</v>
      </c>
      <c r="E3036" s="7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35"/>
        <v>113</v>
      </c>
      <c r="P3036">
        <f t="shared" si="236"/>
        <v>89.31</v>
      </c>
      <c r="Q3036" s="11" t="s">
        <v>8303</v>
      </c>
      <c r="R3036" t="s">
        <v>8343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3033</v>
      </c>
      <c r="C3037" s="3" t="s">
        <v>7142</v>
      </c>
      <c r="D3037" s="5">
        <v>25000</v>
      </c>
      <c r="E3037" s="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35"/>
        <v>109</v>
      </c>
      <c r="P3037">
        <f t="shared" si="236"/>
        <v>88.59</v>
      </c>
      <c r="Q3037" s="11" t="s">
        <v>8303</v>
      </c>
      <c r="R3037" t="s">
        <v>8343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3034</v>
      </c>
      <c r="C3038" s="3" t="s">
        <v>7143</v>
      </c>
      <c r="D3038" s="5">
        <v>25000</v>
      </c>
      <c r="E3038" s="7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35"/>
        <v>127</v>
      </c>
      <c r="P3038">
        <f t="shared" si="236"/>
        <v>96.3</v>
      </c>
      <c r="Q3038" s="11" t="s">
        <v>8303</v>
      </c>
      <c r="R3038" t="s">
        <v>8343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3035</v>
      </c>
      <c r="C3039" s="3" t="s">
        <v>7144</v>
      </c>
      <c r="D3039" s="5">
        <v>500</v>
      </c>
      <c r="E3039" s="7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35"/>
        <v>213</v>
      </c>
      <c r="P3039">
        <f t="shared" si="236"/>
        <v>33.31</v>
      </c>
      <c r="Q3039" s="11" t="s">
        <v>8303</v>
      </c>
      <c r="R3039" t="s">
        <v>8343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3036</v>
      </c>
      <c r="C3040" s="3" t="s">
        <v>7145</v>
      </c>
      <c r="D3040" s="5">
        <v>1000</v>
      </c>
      <c r="E3040" s="7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35"/>
        <v>101</v>
      </c>
      <c r="P3040">
        <f t="shared" si="236"/>
        <v>37.22</v>
      </c>
      <c r="Q3040" s="11" t="s">
        <v>8303</v>
      </c>
      <c r="R3040" t="s">
        <v>8343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3037</v>
      </c>
      <c r="C3041" s="3" t="s">
        <v>7146</v>
      </c>
      <c r="D3041" s="5">
        <v>20000</v>
      </c>
      <c r="E3041" s="7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35"/>
        <v>109</v>
      </c>
      <c r="P3041">
        <f t="shared" si="236"/>
        <v>92.13</v>
      </c>
      <c r="Q3041" s="11" t="s">
        <v>8303</v>
      </c>
      <c r="R3041" t="s">
        <v>8343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3038</v>
      </c>
      <c r="C3042" s="3" t="s">
        <v>7147</v>
      </c>
      <c r="D3042" s="5">
        <v>3000</v>
      </c>
      <c r="E3042" s="7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35"/>
        <v>108</v>
      </c>
      <c r="P3042">
        <f t="shared" si="236"/>
        <v>76.790000000000006</v>
      </c>
      <c r="Q3042" s="11" t="s">
        <v>8303</v>
      </c>
      <c r="R3042" t="s">
        <v>8343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3039</v>
      </c>
      <c r="C3043" s="3" t="s">
        <v>7148</v>
      </c>
      <c r="D3043" s="5">
        <v>8300</v>
      </c>
      <c r="E3043" s="7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35"/>
        <v>110</v>
      </c>
      <c r="P3043">
        <f t="shared" si="236"/>
        <v>96.53</v>
      </c>
      <c r="Q3043" s="11" t="s">
        <v>8303</v>
      </c>
      <c r="R3043" t="s">
        <v>8343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3040</v>
      </c>
      <c r="C3044" s="3" t="s">
        <v>7149</v>
      </c>
      <c r="D3044" s="5">
        <v>1500</v>
      </c>
      <c r="E3044" s="7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35"/>
        <v>128</v>
      </c>
      <c r="P3044">
        <f t="shared" si="236"/>
        <v>51.89</v>
      </c>
      <c r="Q3044" s="11" t="s">
        <v>8303</v>
      </c>
      <c r="R3044" t="s">
        <v>8343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3041</v>
      </c>
      <c r="C3045" s="3" t="s">
        <v>7150</v>
      </c>
      <c r="D3045" s="5">
        <v>15000</v>
      </c>
      <c r="E3045" s="7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35"/>
        <v>110</v>
      </c>
      <c r="P3045">
        <f t="shared" si="236"/>
        <v>128.91</v>
      </c>
      <c r="Q3045" s="11" t="s">
        <v>8303</v>
      </c>
      <c r="R3045" t="s">
        <v>8343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3042</v>
      </c>
      <c r="C3046" s="3" t="s">
        <v>7151</v>
      </c>
      <c r="D3046" s="5">
        <v>12000</v>
      </c>
      <c r="E3046" s="7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35"/>
        <v>109</v>
      </c>
      <c r="P3046">
        <f t="shared" si="236"/>
        <v>84.11</v>
      </c>
      <c r="Q3046" s="11" t="s">
        <v>8303</v>
      </c>
      <c r="R3046" t="s">
        <v>8343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3043</v>
      </c>
      <c r="C3047" s="3" t="s">
        <v>7152</v>
      </c>
      <c r="D3047" s="5">
        <v>4000</v>
      </c>
      <c r="E3047" s="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35"/>
        <v>133</v>
      </c>
      <c r="P3047">
        <f t="shared" si="236"/>
        <v>82.94</v>
      </c>
      <c r="Q3047" s="11" t="s">
        <v>8303</v>
      </c>
      <c r="R3047" t="s">
        <v>8343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3044</v>
      </c>
      <c r="C3048" s="3" t="s">
        <v>7153</v>
      </c>
      <c r="D3048" s="5">
        <v>7900</v>
      </c>
      <c r="E3048" s="7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35"/>
        <v>191</v>
      </c>
      <c r="P3048">
        <f t="shared" si="236"/>
        <v>259.95</v>
      </c>
      <c r="Q3048" s="11" t="s">
        <v>8303</v>
      </c>
      <c r="R3048" t="s">
        <v>8343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3045</v>
      </c>
      <c r="C3049" s="3" t="s">
        <v>7154</v>
      </c>
      <c r="D3049" s="5">
        <v>500</v>
      </c>
      <c r="E3049" s="7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35"/>
        <v>149</v>
      </c>
      <c r="P3049">
        <f t="shared" si="236"/>
        <v>37.25</v>
      </c>
      <c r="Q3049" s="11" t="s">
        <v>8303</v>
      </c>
      <c r="R3049" t="s">
        <v>8343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3046</v>
      </c>
      <c r="C3050" s="3" t="s">
        <v>7155</v>
      </c>
      <c r="D3050" s="5">
        <v>5000</v>
      </c>
      <c r="E3050" s="7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35"/>
        <v>166</v>
      </c>
      <c r="P3050">
        <f t="shared" si="236"/>
        <v>177.02</v>
      </c>
      <c r="Q3050" s="11" t="s">
        <v>8303</v>
      </c>
      <c r="R3050" t="s">
        <v>8343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3047</v>
      </c>
      <c r="C3051" s="3" t="s">
        <v>7156</v>
      </c>
      <c r="D3051" s="5">
        <v>3750</v>
      </c>
      <c r="E3051" s="7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35"/>
        <v>107</v>
      </c>
      <c r="P3051">
        <f t="shared" si="236"/>
        <v>74.069999999999993</v>
      </c>
      <c r="Q3051" s="11" t="s">
        <v>8303</v>
      </c>
      <c r="R3051" t="s">
        <v>8343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3048</v>
      </c>
      <c r="C3052" s="3" t="s">
        <v>7157</v>
      </c>
      <c r="D3052" s="5">
        <v>600</v>
      </c>
      <c r="E3052" s="7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35"/>
        <v>106</v>
      </c>
      <c r="P3052">
        <f t="shared" si="236"/>
        <v>70.67</v>
      </c>
      <c r="Q3052" s="11" t="s">
        <v>8303</v>
      </c>
      <c r="R3052" t="s">
        <v>8343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3049</v>
      </c>
      <c r="C3053" s="3" t="s">
        <v>7158</v>
      </c>
      <c r="D3053" s="5">
        <v>3500</v>
      </c>
      <c r="E3053" s="7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35"/>
        <v>24</v>
      </c>
      <c r="P3053">
        <f t="shared" si="236"/>
        <v>23.63</v>
      </c>
      <c r="Q3053" s="11" t="s">
        <v>8303</v>
      </c>
      <c r="R3053" t="s">
        <v>8343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3050</v>
      </c>
      <c r="C3054" s="3" t="s">
        <v>7159</v>
      </c>
      <c r="D3054" s="5">
        <v>50000</v>
      </c>
      <c r="E3054" s="7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35"/>
        <v>0</v>
      </c>
      <c r="P3054">
        <f t="shared" si="236"/>
        <v>37.5</v>
      </c>
      <c r="Q3054" s="11" t="s">
        <v>8303</v>
      </c>
      <c r="R3054" t="s">
        <v>8343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3051</v>
      </c>
      <c r="C3055" s="3" t="s">
        <v>7160</v>
      </c>
      <c r="D3055" s="5">
        <v>10000</v>
      </c>
      <c r="E3055" s="7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35"/>
        <v>0</v>
      </c>
      <c r="P3055">
        <f t="shared" si="236"/>
        <v>13.33</v>
      </c>
      <c r="Q3055" s="11" t="s">
        <v>8303</v>
      </c>
      <c r="R3055" t="s">
        <v>8343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3052</v>
      </c>
      <c r="C3056" s="3" t="s">
        <v>7161</v>
      </c>
      <c r="D3056" s="5">
        <v>300</v>
      </c>
      <c r="E3056" s="7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35"/>
        <v>0</v>
      </c>
      <c r="P3056">
        <f t="shared" si="236"/>
        <v>0</v>
      </c>
      <c r="Q3056" s="11" t="s">
        <v>8303</v>
      </c>
      <c r="R3056" t="s">
        <v>8343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3053</v>
      </c>
      <c r="C3057" s="3" t="s">
        <v>7162</v>
      </c>
      <c r="D3057" s="5">
        <v>20000</v>
      </c>
      <c r="E3057" s="7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35"/>
        <v>0</v>
      </c>
      <c r="P3057">
        <f t="shared" si="236"/>
        <v>1</v>
      </c>
      <c r="Q3057" s="11" t="s">
        <v>8303</v>
      </c>
      <c r="R3057" t="s">
        <v>8343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3054</v>
      </c>
      <c r="C3058" s="3" t="s">
        <v>7163</v>
      </c>
      <c r="D3058" s="5">
        <v>25000</v>
      </c>
      <c r="E3058" s="7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35"/>
        <v>0</v>
      </c>
      <c r="P3058">
        <f t="shared" si="236"/>
        <v>0</v>
      </c>
      <c r="Q3058" s="11" t="s">
        <v>8303</v>
      </c>
      <c r="R3058" t="s">
        <v>8343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3055</v>
      </c>
      <c r="C3059" s="3" t="s">
        <v>7164</v>
      </c>
      <c r="D3059" s="5">
        <v>50000</v>
      </c>
      <c r="E3059" s="7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35"/>
        <v>0</v>
      </c>
      <c r="P3059">
        <f t="shared" si="236"/>
        <v>0</v>
      </c>
      <c r="Q3059" s="11" t="s">
        <v>8303</v>
      </c>
      <c r="R3059" t="s">
        <v>8343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3056</v>
      </c>
      <c r="C3060" s="3" t="s">
        <v>7165</v>
      </c>
      <c r="D3060" s="5">
        <v>18000</v>
      </c>
      <c r="E3060" s="7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35"/>
        <v>0</v>
      </c>
      <c r="P3060">
        <f t="shared" si="236"/>
        <v>1</v>
      </c>
      <c r="Q3060" s="11" t="s">
        <v>8303</v>
      </c>
      <c r="R3060" t="s">
        <v>8343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3057</v>
      </c>
      <c r="C3061" s="3" t="s">
        <v>7166</v>
      </c>
      <c r="D3061" s="5">
        <v>15000</v>
      </c>
      <c r="E3061" s="7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35"/>
        <v>3</v>
      </c>
      <c r="P3061">
        <f t="shared" si="236"/>
        <v>41</v>
      </c>
      <c r="Q3061" s="11" t="s">
        <v>8303</v>
      </c>
      <c r="R3061" t="s">
        <v>8343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3058</v>
      </c>
      <c r="C3062" s="3" t="s">
        <v>7167</v>
      </c>
      <c r="D3062" s="5">
        <v>220000</v>
      </c>
      <c r="E3062" s="7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35"/>
        <v>0</v>
      </c>
      <c r="P3062">
        <f t="shared" si="236"/>
        <v>55.83</v>
      </c>
      <c r="Q3062" s="11" t="s">
        <v>8303</v>
      </c>
      <c r="R3062" t="s">
        <v>8343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3059</v>
      </c>
      <c r="C3063" s="3" t="s">
        <v>7168</v>
      </c>
      <c r="D3063" s="5">
        <v>1000000</v>
      </c>
      <c r="E3063" s="7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35"/>
        <v>0</v>
      </c>
      <c r="P3063">
        <f t="shared" si="236"/>
        <v>0</v>
      </c>
      <c r="Q3063" s="11" t="s">
        <v>8303</v>
      </c>
      <c r="R3063" t="s">
        <v>8343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3060</v>
      </c>
      <c r="C3064" s="3" t="s">
        <v>7169</v>
      </c>
      <c r="D3064" s="5">
        <v>10000</v>
      </c>
      <c r="E3064" s="7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35"/>
        <v>67</v>
      </c>
      <c r="P3064">
        <f t="shared" si="236"/>
        <v>99.76</v>
      </c>
      <c r="Q3064" s="11" t="s">
        <v>8303</v>
      </c>
      <c r="R3064" t="s">
        <v>8343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3061</v>
      </c>
      <c r="C3065" s="3" t="s">
        <v>7170</v>
      </c>
      <c r="D3065" s="5">
        <v>3000</v>
      </c>
      <c r="E3065" s="7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35"/>
        <v>20</v>
      </c>
      <c r="P3065">
        <f t="shared" si="236"/>
        <v>25.52</v>
      </c>
      <c r="Q3065" s="11" t="s">
        <v>8303</v>
      </c>
      <c r="R3065" t="s">
        <v>8343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3062</v>
      </c>
      <c r="C3066" s="3" t="s">
        <v>7171</v>
      </c>
      <c r="D3066" s="5">
        <v>75000</v>
      </c>
      <c r="E3066" s="7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35"/>
        <v>11</v>
      </c>
      <c r="P3066">
        <f t="shared" si="236"/>
        <v>117.65</v>
      </c>
      <c r="Q3066" s="11" t="s">
        <v>8303</v>
      </c>
      <c r="R3066" t="s">
        <v>8343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3063</v>
      </c>
      <c r="C3067" s="3" t="s">
        <v>7172</v>
      </c>
      <c r="D3067" s="5">
        <v>25000</v>
      </c>
      <c r="E3067" s="7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35"/>
        <v>0</v>
      </c>
      <c r="P3067">
        <f t="shared" si="236"/>
        <v>5</v>
      </c>
      <c r="Q3067" s="11" t="s">
        <v>8303</v>
      </c>
      <c r="R3067" t="s">
        <v>8343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3064</v>
      </c>
      <c r="C3068" s="3" t="s">
        <v>7173</v>
      </c>
      <c r="D3068" s="5">
        <v>350000</v>
      </c>
      <c r="E3068" s="7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35"/>
        <v>12</v>
      </c>
      <c r="P3068">
        <f t="shared" si="236"/>
        <v>2796.67</v>
      </c>
      <c r="Q3068" s="11" t="s">
        <v>8303</v>
      </c>
      <c r="R3068" t="s">
        <v>8343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3065</v>
      </c>
      <c r="C3069" s="3" t="s">
        <v>7174</v>
      </c>
      <c r="D3069" s="5">
        <v>8000</v>
      </c>
      <c r="E3069" s="7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35"/>
        <v>3</v>
      </c>
      <c r="P3069">
        <f t="shared" si="236"/>
        <v>200</v>
      </c>
      <c r="Q3069" s="11" t="s">
        <v>8303</v>
      </c>
      <c r="R3069" t="s">
        <v>8343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3066</v>
      </c>
      <c r="C3070" s="3" t="s">
        <v>7175</v>
      </c>
      <c r="D3070" s="5">
        <v>250000</v>
      </c>
      <c r="E3070" s="7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35"/>
        <v>0</v>
      </c>
      <c r="P3070">
        <f t="shared" si="236"/>
        <v>87.5</v>
      </c>
      <c r="Q3070" s="11" t="s">
        <v>8303</v>
      </c>
      <c r="R3070" t="s">
        <v>8343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3067</v>
      </c>
      <c r="C3071" s="3" t="s">
        <v>7176</v>
      </c>
      <c r="D3071" s="5">
        <v>1000</v>
      </c>
      <c r="E3071" s="7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35"/>
        <v>14</v>
      </c>
      <c r="P3071">
        <f t="shared" si="236"/>
        <v>20.14</v>
      </c>
      <c r="Q3071" s="11" t="s">
        <v>8303</v>
      </c>
      <c r="R3071" t="s">
        <v>8343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3068</v>
      </c>
      <c r="C3072" s="3" t="s">
        <v>7177</v>
      </c>
      <c r="D3072" s="5">
        <v>10000</v>
      </c>
      <c r="E3072" s="7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35"/>
        <v>3</v>
      </c>
      <c r="P3072">
        <f t="shared" si="236"/>
        <v>20.88</v>
      </c>
      <c r="Q3072" s="11" t="s">
        <v>8303</v>
      </c>
      <c r="R3072" t="s">
        <v>8343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3069</v>
      </c>
      <c r="C3073" s="3" t="s">
        <v>7178</v>
      </c>
      <c r="D3073" s="5">
        <v>12000</v>
      </c>
      <c r="E3073" s="7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35"/>
        <v>60</v>
      </c>
      <c r="P3073">
        <f t="shared" si="236"/>
        <v>61.31</v>
      </c>
      <c r="Q3073" s="11" t="s">
        <v>8303</v>
      </c>
      <c r="R3073" t="s">
        <v>8343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3070</v>
      </c>
      <c r="C3074" s="3" t="s">
        <v>7179</v>
      </c>
      <c r="D3074" s="5">
        <v>12000</v>
      </c>
      <c r="E3074" s="7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8303</v>
      </c>
      <c r="R3074" t="s">
        <v>8343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9" t="s">
        <v>3071</v>
      </c>
      <c r="C3075" s="3" t="s">
        <v>7180</v>
      </c>
      <c r="D3075" s="5">
        <v>2800000</v>
      </c>
      <c r="E3075" s="7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si="240"/>
        <v>0</v>
      </c>
      <c r="P3075">
        <f t="shared" si="241"/>
        <v>92.14</v>
      </c>
      <c r="Q3075" s="11" t="s">
        <v>8303</v>
      </c>
      <c r="R3075" t="s">
        <v>8343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9" t="s">
        <v>3072</v>
      </c>
      <c r="C3076" s="3" t="s">
        <v>7181</v>
      </c>
      <c r="D3076" s="5">
        <v>25000</v>
      </c>
      <c r="E3076" s="7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40"/>
        <v>0</v>
      </c>
      <c r="P3076">
        <f t="shared" si="241"/>
        <v>7.33</v>
      </c>
      <c r="Q3076" s="11" t="s">
        <v>8303</v>
      </c>
      <c r="R3076" t="s">
        <v>8343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3073</v>
      </c>
      <c r="C3077" s="3" t="s">
        <v>7182</v>
      </c>
      <c r="D3077" s="5">
        <v>15000</v>
      </c>
      <c r="E3077" s="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40"/>
        <v>9</v>
      </c>
      <c r="P3077">
        <f t="shared" si="241"/>
        <v>64.8</v>
      </c>
      <c r="Q3077" s="11" t="s">
        <v>8303</v>
      </c>
      <c r="R3077" t="s">
        <v>8343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3074</v>
      </c>
      <c r="C3078" s="3" t="s">
        <v>7183</v>
      </c>
      <c r="D3078" s="5">
        <v>10000</v>
      </c>
      <c r="E3078" s="7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40"/>
        <v>15</v>
      </c>
      <c r="P3078">
        <f t="shared" si="241"/>
        <v>30.12</v>
      </c>
      <c r="Q3078" s="11" t="s">
        <v>8303</v>
      </c>
      <c r="R3078" t="s">
        <v>8343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3075</v>
      </c>
      <c r="C3079" s="3" t="s">
        <v>7184</v>
      </c>
      <c r="D3079" s="5">
        <v>22000</v>
      </c>
      <c r="E3079" s="7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40"/>
        <v>0</v>
      </c>
      <c r="P3079">
        <f t="shared" si="241"/>
        <v>52.5</v>
      </c>
      <c r="Q3079" s="11" t="s">
        <v>8303</v>
      </c>
      <c r="R3079" t="s">
        <v>8343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3076</v>
      </c>
      <c r="C3080" s="3" t="s">
        <v>7185</v>
      </c>
      <c r="D3080" s="5">
        <v>60000</v>
      </c>
      <c r="E3080" s="7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40"/>
        <v>0</v>
      </c>
      <c r="P3080">
        <f t="shared" si="241"/>
        <v>23.67</v>
      </c>
      <c r="Q3080" s="11" t="s">
        <v>8303</v>
      </c>
      <c r="R3080" t="s">
        <v>8343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3077</v>
      </c>
      <c r="C3081" s="3" t="s">
        <v>7186</v>
      </c>
      <c r="D3081" s="5">
        <v>1333666</v>
      </c>
      <c r="E3081" s="7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40"/>
        <v>1</v>
      </c>
      <c r="P3081">
        <f t="shared" si="241"/>
        <v>415.78</v>
      </c>
      <c r="Q3081" s="11" t="s">
        <v>8303</v>
      </c>
      <c r="R3081" t="s">
        <v>8343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3078</v>
      </c>
      <c r="C3082" s="3" t="s">
        <v>7187</v>
      </c>
      <c r="D3082" s="5">
        <v>2000000</v>
      </c>
      <c r="E3082" s="7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40"/>
        <v>0</v>
      </c>
      <c r="P3082">
        <f t="shared" si="241"/>
        <v>53.71</v>
      </c>
      <c r="Q3082" s="11" t="s">
        <v>8303</v>
      </c>
      <c r="R3082" t="s">
        <v>8343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3079</v>
      </c>
      <c r="C3083" s="3" t="s">
        <v>7188</v>
      </c>
      <c r="D3083" s="5">
        <v>1000000</v>
      </c>
      <c r="E3083" s="7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40"/>
        <v>0</v>
      </c>
      <c r="P3083">
        <f t="shared" si="241"/>
        <v>420.6</v>
      </c>
      <c r="Q3083" s="11" t="s">
        <v>8303</v>
      </c>
      <c r="R3083" t="s">
        <v>8343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3080</v>
      </c>
      <c r="C3084" s="3" t="s">
        <v>7189</v>
      </c>
      <c r="D3084" s="5">
        <v>9000</v>
      </c>
      <c r="E3084" s="7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40"/>
        <v>0</v>
      </c>
      <c r="P3084">
        <f t="shared" si="241"/>
        <v>0</v>
      </c>
      <c r="Q3084" s="11" t="s">
        <v>8303</v>
      </c>
      <c r="R3084" t="s">
        <v>8343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3081</v>
      </c>
      <c r="C3085" s="3" t="s">
        <v>7190</v>
      </c>
      <c r="D3085" s="5">
        <v>20000</v>
      </c>
      <c r="E3085" s="7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40"/>
        <v>0</v>
      </c>
      <c r="P3085">
        <f t="shared" si="241"/>
        <v>18.670000000000002</v>
      </c>
      <c r="Q3085" s="11" t="s">
        <v>8303</v>
      </c>
      <c r="R3085" t="s">
        <v>8343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3082</v>
      </c>
      <c r="C3086" s="3" t="s">
        <v>7191</v>
      </c>
      <c r="D3086" s="5">
        <v>4059</v>
      </c>
      <c r="E3086" s="7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40"/>
        <v>12</v>
      </c>
      <c r="P3086">
        <f t="shared" si="241"/>
        <v>78.33</v>
      </c>
      <c r="Q3086" s="11" t="s">
        <v>8303</v>
      </c>
      <c r="R3086" t="s">
        <v>8343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3083</v>
      </c>
      <c r="C3087" s="3" t="s">
        <v>7192</v>
      </c>
      <c r="D3087" s="5">
        <v>25000</v>
      </c>
      <c r="E3087" s="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40"/>
        <v>2</v>
      </c>
      <c r="P3087">
        <f t="shared" si="241"/>
        <v>67.78</v>
      </c>
      <c r="Q3087" s="11" t="s">
        <v>8303</v>
      </c>
      <c r="R3087" t="s">
        <v>8343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3084</v>
      </c>
      <c r="C3088" s="3" t="s">
        <v>7193</v>
      </c>
      <c r="D3088" s="5">
        <v>20000</v>
      </c>
      <c r="E3088" s="7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40"/>
        <v>0</v>
      </c>
      <c r="P3088">
        <f t="shared" si="241"/>
        <v>16.670000000000002</v>
      </c>
      <c r="Q3088" s="11" t="s">
        <v>8303</v>
      </c>
      <c r="R3088" t="s">
        <v>8343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3085</v>
      </c>
      <c r="C3089" s="3" t="s">
        <v>7194</v>
      </c>
      <c r="D3089" s="5">
        <v>20000</v>
      </c>
      <c r="E3089" s="7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40"/>
        <v>1</v>
      </c>
      <c r="P3089">
        <f t="shared" si="241"/>
        <v>62.5</v>
      </c>
      <c r="Q3089" s="11" t="s">
        <v>8303</v>
      </c>
      <c r="R3089" t="s">
        <v>8343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3086</v>
      </c>
      <c r="C3090" s="3" t="s">
        <v>7195</v>
      </c>
      <c r="D3090" s="5">
        <v>65000</v>
      </c>
      <c r="E3090" s="7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40"/>
        <v>0</v>
      </c>
      <c r="P3090">
        <f t="shared" si="241"/>
        <v>42</v>
      </c>
      <c r="Q3090" s="11" t="s">
        <v>8303</v>
      </c>
      <c r="R3090" t="s">
        <v>8343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3087</v>
      </c>
      <c r="C3091" s="3" t="s">
        <v>7196</v>
      </c>
      <c r="D3091" s="5">
        <v>25000</v>
      </c>
      <c r="E3091" s="7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40"/>
        <v>23</v>
      </c>
      <c r="P3091">
        <f t="shared" si="241"/>
        <v>130.09</v>
      </c>
      <c r="Q3091" s="11" t="s">
        <v>8303</v>
      </c>
      <c r="R3091" t="s">
        <v>8343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3088</v>
      </c>
      <c r="C3092" s="3" t="s">
        <v>7197</v>
      </c>
      <c r="D3092" s="5">
        <v>225000</v>
      </c>
      <c r="E3092" s="7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40"/>
        <v>5</v>
      </c>
      <c r="P3092">
        <f t="shared" si="241"/>
        <v>1270.22</v>
      </c>
      <c r="Q3092" s="11" t="s">
        <v>8303</v>
      </c>
      <c r="R3092" t="s">
        <v>8343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3089</v>
      </c>
      <c r="C3093" s="3" t="s">
        <v>7198</v>
      </c>
      <c r="D3093" s="5">
        <v>5000</v>
      </c>
      <c r="E3093" s="7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40"/>
        <v>16</v>
      </c>
      <c r="P3093">
        <f t="shared" si="241"/>
        <v>88.44</v>
      </c>
      <c r="Q3093" s="11" t="s">
        <v>8303</v>
      </c>
      <c r="R3093" t="s">
        <v>8343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3090</v>
      </c>
      <c r="C3094" s="3" t="s">
        <v>7199</v>
      </c>
      <c r="D3094" s="5">
        <v>100000</v>
      </c>
      <c r="E3094" s="7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40"/>
        <v>1</v>
      </c>
      <c r="P3094">
        <f t="shared" si="241"/>
        <v>56.34</v>
      </c>
      <c r="Q3094" s="11" t="s">
        <v>8303</v>
      </c>
      <c r="R3094" t="s">
        <v>8343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3091</v>
      </c>
      <c r="C3095" s="3" t="s">
        <v>7200</v>
      </c>
      <c r="D3095" s="5">
        <v>4000</v>
      </c>
      <c r="E3095" s="7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40"/>
        <v>23</v>
      </c>
      <c r="P3095">
        <f t="shared" si="241"/>
        <v>53.53</v>
      </c>
      <c r="Q3095" s="11" t="s">
        <v>8303</v>
      </c>
      <c r="R3095" t="s">
        <v>8343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3092</v>
      </c>
      <c r="C3096" s="3" t="s">
        <v>7201</v>
      </c>
      <c r="D3096" s="5">
        <v>100000</v>
      </c>
      <c r="E3096" s="7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40"/>
        <v>0</v>
      </c>
      <c r="P3096">
        <f t="shared" si="241"/>
        <v>25</v>
      </c>
      <c r="Q3096" s="11" t="s">
        <v>8303</v>
      </c>
      <c r="R3096" t="s">
        <v>8343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3093</v>
      </c>
      <c r="C3097" s="3" t="s">
        <v>7202</v>
      </c>
      <c r="D3097" s="5">
        <v>14920</v>
      </c>
      <c r="E3097" s="7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40"/>
        <v>0</v>
      </c>
      <c r="P3097">
        <f t="shared" si="241"/>
        <v>50</v>
      </c>
      <c r="Q3097" s="11" t="s">
        <v>8303</v>
      </c>
      <c r="R3097" t="s">
        <v>8343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3094</v>
      </c>
      <c r="C3098" s="3" t="s">
        <v>7203</v>
      </c>
      <c r="D3098" s="5">
        <v>20000</v>
      </c>
      <c r="E3098" s="7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40"/>
        <v>4</v>
      </c>
      <c r="P3098">
        <f t="shared" si="241"/>
        <v>56.79</v>
      </c>
      <c r="Q3098" s="11" t="s">
        <v>8303</v>
      </c>
      <c r="R3098" t="s">
        <v>8343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3095</v>
      </c>
      <c r="C3099" s="3" t="s">
        <v>7204</v>
      </c>
      <c r="D3099" s="5">
        <v>10000</v>
      </c>
      <c r="E3099" s="7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40"/>
        <v>17</v>
      </c>
      <c r="P3099">
        <f t="shared" si="241"/>
        <v>40.83</v>
      </c>
      <c r="Q3099" s="11" t="s">
        <v>8303</v>
      </c>
      <c r="R3099" t="s">
        <v>8343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3096</v>
      </c>
      <c r="C3100" s="3" t="s">
        <v>7205</v>
      </c>
      <c r="D3100" s="5">
        <v>48725</v>
      </c>
      <c r="E3100" s="7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40"/>
        <v>4</v>
      </c>
      <c r="P3100">
        <f t="shared" si="241"/>
        <v>65.11</v>
      </c>
      <c r="Q3100" s="11" t="s">
        <v>8303</v>
      </c>
      <c r="R3100" t="s">
        <v>8343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3097</v>
      </c>
      <c r="C3101" s="3" t="s">
        <v>7206</v>
      </c>
      <c r="D3101" s="5">
        <v>2000</v>
      </c>
      <c r="E3101" s="7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40"/>
        <v>14</v>
      </c>
      <c r="P3101">
        <f t="shared" si="241"/>
        <v>55.6</v>
      </c>
      <c r="Q3101" s="11" t="s">
        <v>8303</v>
      </c>
      <c r="R3101" t="s">
        <v>8343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3098</v>
      </c>
      <c r="C3102" s="3" t="s">
        <v>7207</v>
      </c>
      <c r="D3102" s="5">
        <v>12000</v>
      </c>
      <c r="E3102" s="7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40"/>
        <v>15</v>
      </c>
      <c r="P3102">
        <f t="shared" si="241"/>
        <v>140.54</v>
      </c>
      <c r="Q3102" s="11" t="s">
        <v>8303</v>
      </c>
      <c r="R3102" t="s">
        <v>8343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3099</v>
      </c>
      <c r="C3103" s="3" t="s">
        <v>7208</v>
      </c>
      <c r="D3103" s="5">
        <v>2500</v>
      </c>
      <c r="E3103" s="7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40"/>
        <v>12</v>
      </c>
      <c r="P3103">
        <f t="shared" si="241"/>
        <v>25</v>
      </c>
      <c r="Q3103" s="11" t="s">
        <v>8303</v>
      </c>
      <c r="R3103" t="s">
        <v>8343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3100</v>
      </c>
      <c r="C3104" s="3" t="s">
        <v>7209</v>
      </c>
      <c r="D3104" s="5">
        <v>16000</v>
      </c>
      <c r="E3104" s="7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40"/>
        <v>39</v>
      </c>
      <c r="P3104">
        <f t="shared" si="241"/>
        <v>69.53</v>
      </c>
      <c r="Q3104" s="11" t="s">
        <v>8303</v>
      </c>
      <c r="R3104" t="s">
        <v>8343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3101</v>
      </c>
      <c r="C3105" s="3" t="s">
        <v>7210</v>
      </c>
      <c r="D3105" s="5">
        <v>4100</v>
      </c>
      <c r="E3105" s="7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40"/>
        <v>0</v>
      </c>
      <c r="P3105">
        <f t="shared" si="241"/>
        <v>5.5</v>
      </c>
      <c r="Q3105" s="11" t="s">
        <v>8303</v>
      </c>
      <c r="R3105" t="s">
        <v>8343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3102</v>
      </c>
      <c r="C3106" s="3" t="s">
        <v>7211</v>
      </c>
      <c r="D3106" s="5">
        <v>4000</v>
      </c>
      <c r="E3106" s="7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40"/>
        <v>30</v>
      </c>
      <c r="P3106">
        <f t="shared" si="241"/>
        <v>237</v>
      </c>
      <c r="Q3106" s="11" t="s">
        <v>8303</v>
      </c>
      <c r="R3106" t="s">
        <v>8343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3103</v>
      </c>
      <c r="C3107" s="3" t="s">
        <v>7212</v>
      </c>
      <c r="D3107" s="5">
        <v>5845</v>
      </c>
      <c r="E3107" s="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40"/>
        <v>42</v>
      </c>
      <c r="P3107">
        <f t="shared" si="241"/>
        <v>79.87</v>
      </c>
      <c r="Q3107" s="11" t="s">
        <v>8303</v>
      </c>
      <c r="R3107" t="s">
        <v>8343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3104</v>
      </c>
      <c r="C3108" s="3" t="s">
        <v>7213</v>
      </c>
      <c r="D3108" s="5">
        <v>1000</v>
      </c>
      <c r="E3108" s="7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40"/>
        <v>4</v>
      </c>
      <c r="P3108">
        <f t="shared" si="241"/>
        <v>10.25</v>
      </c>
      <c r="Q3108" s="11" t="s">
        <v>8303</v>
      </c>
      <c r="R3108" t="s">
        <v>8343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3105</v>
      </c>
      <c r="C3109" s="3" t="s">
        <v>7214</v>
      </c>
      <c r="D3109" s="5">
        <v>40000</v>
      </c>
      <c r="E3109" s="7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40"/>
        <v>20</v>
      </c>
      <c r="P3109">
        <f t="shared" si="241"/>
        <v>272.58999999999997</v>
      </c>
      <c r="Q3109" s="11" t="s">
        <v>8303</v>
      </c>
      <c r="R3109" t="s">
        <v>8343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3106</v>
      </c>
      <c r="C3110" s="3" t="s">
        <v>7215</v>
      </c>
      <c r="D3110" s="5">
        <v>50000</v>
      </c>
      <c r="E3110" s="7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40"/>
        <v>0</v>
      </c>
      <c r="P3110">
        <f t="shared" si="241"/>
        <v>13</v>
      </c>
      <c r="Q3110" s="11" t="s">
        <v>8303</v>
      </c>
      <c r="R3110" t="s">
        <v>8343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3107</v>
      </c>
      <c r="C3111" s="3" t="s">
        <v>7216</v>
      </c>
      <c r="D3111" s="5">
        <v>26500</v>
      </c>
      <c r="E3111" s="7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40"/>
        <v>25</v>
      </c>
      <c r="P3111">
        <f t="shared" si="241"/>
        <v>58.18</v>
      </c>
      <c r="Q3111" s="11" t="s">
        <v>8303</v>
      </c>
      <c r="R3111" t="s">
        <v>8343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3108</v>
      </c>
      <c r="C3112" s="3" t="s">
        <v>7217</v>
      </c>
      <c r="D3112" s="5">
        <v>25000</v>
      </c>
      <c r="E3112" s="7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40"/>
        <v>0</v>
      </c>
      <c r="P3112">
        <f t="shared" si="241"/>
        <v>10</v>
      </c>
      <c r="Q3112" s="11" t="s">
        <v>8303</v>
      </c>
      <c r="R3112" t="s">
        <v>8343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3109</v>
      </c>
      <c r="C3113" s="3" t="s">
        <v>7218</v>
      </c>
      <c r="D3113" s="5">
        <v>20000</v>
      </c>
      <c r="E3113" s="7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40"/>
        <v>27</v>
      </c>
      <c r="P3113">
        <f t="shared" si="241"/>
        <v>70.11</v>
      </c>
      <c r="Q3113" s="11" t="s">
        <v>8303</v>
      </c>
      <c r="R3113" t="s">
        <v>8343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3110</v>
      </c>
      <c r="C3114" s="3" t="s">
        <v>7219</v>
      </c>
      <c r="D3114" s="5">
        <v>11000</v>
      </c>
      <c r="E3114" s="7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40"/>
        <v>5</v>
      </c>
      <c r="P3114">
        <f t="shared" si="241"/>
        <v>57.89</v>
      </c>
      <c r="Q3114" s="11" t="s">
        <v>8303</v>
      </c>
      <c r="R3114" t="s">
        <v>8343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3111</v>
      </c>
      <c r="C3115" s="3" t="s">
        <v>7220</v>
      </c>
      <c r="D3115" s="5">
        <v>109225</v>
      </c>
      <c r="E3115" s="7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40"/>
        <v>4</v>
      </c>
      <c r="P3115">
        <f t="shared" si="241"/>
        <v>125.27</v>
      </c>
      <c r="Q3115" s="11" t="s">
        <v>8303</v>
      </c>
      <c r="R3115" t="s">
        <v>8343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3112</v>
      </c>
      <c r="C3116" s="3" t="s">
        <v>7221</v>
      </c>
      <c r="D3116" s="5">
        <v>75000</v>
      </c>
      <c r="E3116" s="7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40"/>
        <v>0</v>
      </c>
      <c r="P3116">
        <f t="shared" si="241"/>
        <v>0</v>
      </c>
      <c r="Q3116" s="11" t="s">
        <v>8303</v>
      </c>
      <c r="R3116" t="s">
        <v>8343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3113</v>
      </c>
      <c r="C3117" s="3" t="s">
        <v>7222</v>
      </c>
      <c r="D3117" s="5">
        <v>10000</v>
      </c>
      <c r="E3117" s="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40"/>
        <v>3</v>
      </c>
      <c r="P3117">
        <f t="shared" si="241"/>
        <v>300</v>
      </c>
      <c r="Q3117" s="11" t="s">
        <v>8303</v>
      </c>
      <c r="R3117" t="s">
        <v>8343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3114</v>
      </c>
      <c r="C3118" s="3" t="s">
        <v>7223</v>
      </c>
      <c r="D3118" s="5">
        <v>750</v>
      </c>
      <c r="E3118" s="7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40"/>
        <v>57</v>
      </c>
      <c r="P3118">
        <f t="shared" si="241"/>
        <v>43</v>
      </c>
      <c r="Q3118" s="11" t="s">
        <v>8303</v>
      </c>
      <c r="R3118" t="s">
        <v>8343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3115</v>
      </c>
      <c r="C3119" s="3" t="s">
        <v>7224</v>
      </c>
      <c r="D3119" s="5">
        <v>1000</v>
      </c>
      <c r="E3119" s="7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40"/>
        <v>0</v>
      </c>
      <c r="P3119">
        <f t="shared" si="241"/>
        <v>1</v>
      </c>
      <c r="Q3119" s="11" t="s">
        <v>8303</v>
      </c>
      <c r="R3119" t="s">
        <v>8343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3116</v>
      </c>
      <c r="C3120" s="3" t="s">
        <v>7225</v>
      </c>
      <c r="D3120" s="5">
        <v>500000</v>
      </c>
      <c r="E3120" s="7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40"/>
        <v>0</v>
      </c>
      <c r="P3120">
        <f t="shared" si="241"/>
        <v>775</v>
      </c>
      <c r="Q3120" s="11" t="s">
        <v>8303</v>
      </c>
      <c r="R3120" t="s">
        <v>8343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3117</v>
      </c>
      <c r="C3121" s="3" t="s">
        <v>7226</v>
      </c>
      <c r="D3121" s="5">
        <v>10000</v>
      </c>
      <c r="E3121" s="7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40"/>
        <v>0</v>
      </c>
      <c r="P3121">
        <f t="shared" si="241"/>
        <v>5</v>
      </c>
      <c r="Q3121" s="11" t="s">
        <v>8303</v>
      </c>
      <c r="R3121" t="s">
        <v>8343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3118</v>
      </c>
      <c r="C3122" s="3" t="s">
        <v>7227</v>
      </c>
      <c r="D3122" s="5">
        <v>1300000</v>
      </c>
      <c r="E3122" s="7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40"/>
        <v>0</v>
      </c>
      <c r="P3122">
        <f t="shared" si="241"/>
        <v>12.8</v>
      </c>
      <c r="Q3122" s="11" t="s">
        <v>8303</v>
      </c>
      <c r="R3122" t="s">
        <v>8343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3119</v>
      </c>
      <c r="C3123" s="3" t="s">
        <v>7228</v>
      </c>
      <c r="D3123" s="5">
        <v>1500</v>
      </c>
      <c r="E3123" s="7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40"/>
        <v>1</v>
      </c>
      <c r="P3123">
        <f t="shared" si="241"/>
        <v>10</v>
      </c>
      <c r="Q3123" s="11" t="s">
        <v>8303</v>
      </c>
      <c r="R3123" t="s">
        <v>8343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3120</v>
      </c>
      <c r="C3124" s="3" t="s">
        <v>7229</v>
      </c>
      <c r="D3124" s="5">
        <v>199</v>
      </c>
      <c r="E3124" s="7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40"/>
        <v>58</v>
      </c>
      <c r="P3124">
        <f t="shared" si="241"/>
        <v>58</v>
      </c>
      <c r="Q3124" s="11" t="s">
        <v>8303</v>
      </c>
      <c r="R3124" t="s">
        <v>8343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3121</v>
      </c>
      <c r="C3125" s="3" t="s">
        <v>7230</v>
      </c>
      <c r="D3125" s="5">
        <v>125000</v>
      </c>
      <c r="E3125" s="7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40"/>
        <v>68</v>
      </c>
      <c r="P3125">
        <f t="shared" si="241"/>
        <v>244.8</v>
      </c>
      <c r="Q3125" s="11" t="s">
        <v>8303</v>
      </c>
      <c r="R3125" t="s">
        <v>8343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3122</v>
      </c>
      <c r="C3126" s="3" t="s">
        <v>7231</v>
      </c>
      <c r="D3126" s="5">
        <v>800000</v>
      </c>
      <c r="E3126" s="7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40"/>
        <v>0</v>
      </c>
      <c r="P3126">
        <f t="shared" si="241"/>
        <v>6.5</v>
      </c>
      <c r="Q3126" s="11" t="s">
        <v>8303</v>
      </c>
      <c r="R3126" t="s">
        <v>8343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3123</v>
      </c>
      <c r="C3127" s="3" t="s">
        <v>7232</v>
      </c>
      <c r="D3127" s="5">
        <v>1500000</v>
      </c>
      <c r="E3127" s="7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40"/>
        <v>0</v>
      </c>
      <c r="P3127">
        <f t="shared" si="241"/>
        <v>0</v>
      </c>
      <c r="Q3127" s="11" t="s">
        <v>8303</v>
      </c>
      <c r="R3127" t="s">
        <v>8343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3124</v>
      </c>
      <c r="C3128" s="3" t="s">
        <v>7233</v>
      </c>
      <c r="D3128" s="5">
        <v>25000</v>
      </c>
      <c r="E3128" s="7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40"/>
        <v>4</v>
      </c>
      <c r="P3128">
        <f t="shared" si="241"/>
        <v>61.18</v>
      </c>
      <c r="Q3128" s="11" t="s">
        <v>8303</v>
      </c>
      <c r="R3128" t="s">
        <v>8343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3125</v>
      </c>
      <c r="C3129" s="3" t="s">
        <v>7234</v>
      </c>
      <c r="D3129" s="5">
        <v>100000</v>
      </c>
      <c r="E3129" s="7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40"/>
        <v>0</v>
      </c>
      <c r="P3129">
        <f t="shared" si="241"/>
        <v>0</v>
      </c>
      <c r="Q3129" s="11" t="s">
        <v>8303</v>
      </c>
      <c r="R3129" t="s">
        <v>8343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3126</v>
      </c>
      <c r="C3130" s="3" t="s">
        <v>7235</v>
      </c>
      <c r="D3130" s="5">
        <v>15000</v>
      </c>
      <c r="E3130" s="7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40"/>
        <v>109</v>
      </c>
      <c r="P3130">
        <f t="shared" si="241"/>
        <v>139.24</v>
      </c>
      <c r="Q3130" s="11" t="s">
        <v>8303</v>
      </c>
      <c r="R3130" t="s">
        <v>8304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3127</v>
      </c>
      <c r="C3131" s="3" t="s">
        <v>7236</v>
      </c>
      <c r="D3131" s="5">
        <v>1250</v>
      </c>
      <c r="E3131" s="7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40"/>
        <v>1</v>
      </c>
      <c r="P3131">
        <f t="shared" si="241"/>
        <v>10</v>
      </c>
      <c r="Q3131" s="11" t="s">
        <v>8303</v>
      </c>
      <c r="R3131" t="s">
        <v>8304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3128</v>
      </c>
      <c r="C3132" s="3" t="s">
        <v>7237</v>
      </c>
      <c r="D3132" s="5">
        <v>10000</v>
      </c>
      <c r="E3132" s="7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40"/>
        <v>4</v>
      </c>
      <c r="P3132">
        <f t="shared" si="241"/>
        <v>93.75</v>
      </c>
      <c r="Q3132" s="11" t="s">
        <v>8303</v>
      </c>
      <c r="R3132" t="s">
        <v>8304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3129</v>
      </c>
      <c r="C3133" s="3" t="s">
        <v>7238</v>
      </c>
      <c r="D3133" s="5">
        <v>4100</v>
      </c>
      <c r="E3133" s="7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40"/>
        <v>16</v>
      </c>
      <c r="P3133">
        <f t="shared" si="241"/>
        <v>53.75</v>
      </c>
      <c r="Q3133" s="11" t="s">
        <v>8303</v>
      </c>
      <c r="R3133" t="s">
        <v>8304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3130</v>
      </c>
      <c r="C3134" s="3" t="s">
        <v>7239</v>
      </c>
      <c r="D3134" s="5">
        <v>30000</v>
      </c>
      <c r="E3134" s="7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40"/>
        <v>0</v>
      </c>
      <c r="P3134">
        <f t="shared" si="241"/>
        <v>10</v>
      </c>
      <c r="Q3134" s="11" t="s">
        <v>8303</v>
      </c>
      <c r="R3134" t="s">
        <v>8304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3131</v>
      </c>
      <c r="C3135" s="3" t="s">
        <v>7240</v>
      </c>
      <c r="D3135" s="5">
        <v>500</v>
      </c>
      <c r="E3135" s="7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40"/>
        <v>108</v>
      </c>
      <c r="P3135">
        <f t="shared" si="241"/>
        <v>33.75</v>
      </c>
      <c r="Q3135" s="11" t="s">
        <v>8303</v>
      </c>
      <c r="R3135" t="s">
        <v>8304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3132</v>
      </c>
      <c r="C3136" s="3" t="s">
        <v>7241</v>
      </c>
      <c r="D3136" s="5">
        <v>1000</v>
      </c>
      <c r="E3136" s="7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40"/>
        <v>23</v>
      </c>
      <c r="P3136">
        <f t="shared" si="241"/>
        <v>18.75</v>
      </c>
      <c r="Q3136" s="11" t="s">
        <v>8303</v>
      </c>
      <c r="R3136" t="s">
        <v>8304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3133</v>
      </c>
      <c r="C3137" s="3" t="s">
        <v>7242</v>
      </c>
      <c r="D3137" s="5">
        <v>777</v>
      </c>
      <c r="E3137" s="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40"/>
        <v>21</v>
      </c>
      <c r="P3137">
        <f t="shared" si="241"/>
        <v>23.14</v>
      </c>
      <c r="Q3137" s="11" t="s">
        <v>8303</v>
      </c>
      <c r="R3137" t="s">
        <v>8304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3134</v>
      </c>
      <c r="C3138" s="3" t="s">
        <v>7243</v>
      </c>
      <c r="D3138" s="5">
        <v>500</v>
      </c>
      <c r="E3138" s="7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8303</v>
      </c>
      <c r="R3138" t="s">
        <v>8304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9" t="s">
        <v>3135</v>
      </c>
      <c r="C3139" s="3" t="s">
        <v>7244</v>
      </c>
      <c r="D3139" s="5">
        <v>1500</v>
      </c>
      <c r="E3139" s="7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si="245"/>
        <v>3</v>
      </c>
      <c r="P3139">
        <f t="shared" si="246"/>
        <v>50</v>
      </c>
      <c r="Q3139" s="11" t="s">
        <v>8303</v>
      </c>
      <c r="R3139" t="s">
        <v>8304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9" t="s">
        <v>3136</v>
      </c>
      <c r="C3140" s="3" t="s">
        <v>7245</v>
      </c>
      <c r="D3140" s="5">
        <v>200</v>
      </c>
      <c r="E3140" s="7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45"/>
        <v>0</v>
      </c>
      <c r="P3140">
        <f t="shared" si="246"/>
        <v>0</v>
      </c>
      <c r="Q3140" s="11" t="s">
        <v>8303</v>
      </c>
      <c r="R3140" t="s">
        <v>8304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3137</v>
      </c>
      <c r="C3141" s="3" t="s">
        <v>7246</v>
      </c>
      <c r="D3141" s="5">
        <v>50000</v>
      </c>
      <c r="E3141" s="7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45"/>
        <v>5</v>
      </c>
      <c r="P3141">
        <f t="shared" si="246"/>
        <v>450</v>
      </c>
      <c r="Q3141" s="11" t="s">
        <v>8303</v>
      </c>
      <c r="R3141" t="s">
        <v>8304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3138</v>
      </c>
      <c r="C3142" s="3" t="s">
        <v>7247</v>
      </c>
      <c r="D3142" s="5">
        <v>10000</v>
      </c>
      <c r="E3142" s="7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45"/>
        <v>1</v>
      </c>
      <c r="P3142">
        <f t="shared" si="246"/>
        <v>24</v>
      </c>
      <c r="Q3142" s="11" t="s">
        <v>8303</v>
      </c>
      <c r="R3142" t="s">
        <v>8304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3139</v>
      </c>
      <c r="C3143" s="3" t="s">
        <v>7248</v>
      </c>
      <c r="D3143" s="5">
        <v>500</v>
      </c>
      <c r="E3143" s="7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45"/>
        <v>52</v>
      </c>
      <c r="P3143">
        <f t="shared" si="246"/>
        <v>32.25</v>
      </c>
      <c r="Q3143" s="11" t="s">
        <v>8303</v>
      </c>
      <c r="R3143" t="s">
        <v>8304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3140</v>
      </c>
      <c r="C3144" s="3" t="s">
        <v>7249</v>
      </c>
      <c r="D3144" s="5">
        <v>2750</v>
      </c>
      <c r="E3144" s="7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45"/>
        <v>2</v>
      </c>
      <c r="P3144">
        <f t="shared" si="246"/>
        <v>15</v>
      </c>
      <c r="Q3144" s="11" t="s">
        <v>8303</v>
      </c>
      <c r="R3144" t="s">
        <v>8304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3141</v>
      </c>
      <c r="C3145" s="3" t="s">
        <v>7250</v>
      </c>
      <c r="D3145" s="5">
        <v>700</v>
      </c>
      <c r="E3145" s="7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45"/>
        <v>0</v>
      </c>
      <c r="P3145">
        <f t="shared" si="246"/>
        <v>0</v>
      </c>
      <c r="Q3145" s="11" t="s">
        <v>8303</v>
      </c>
      <c r="R3145" t="s">
        <v>8304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3142</v>
      </c>
      <c r="C3146" s="3" t="s">
        <v>7251</v>
      </c>
      <c r="D3146" s="5">
        <v>10000</v>
      </c>
      <c r="E3146" s="7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45"/>
        <v>75</v>
      </c>
      <c r="P3146">
        <f t="shared" si="246"/>
        <v>251.33</v>
      </c>
      <c r="Q3146" s="11" t="s">
        <v>8303</v>
      </c>
      <c r="R3146" t="s">
        <v>8304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3143</v>
      </c>
      <c r="C3147" s="3" t="s">
        <v>7252</v>
      </c>
      <c r="D3147" s="5">
        <v>25000</v>
      </c>
      <c r="E3147" s="7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45"/>
        <v>0</v>
      </c>
      <c r="P3147">
        <f t="shared" si="246"/>
        <v>0</v>
      </c>
      <c r="Q3147" s="11" t="s">
        <v>8303</v>
      </c>
      <c r="R3147" t="s">
        <v>8304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3144</v>
      </c>
      <c r="C3148" s="3" t="s">
        <v>7253</v>
      </c>
      <c r="D3148" s="5">
        <v>50000</v>
      </c>
      <c r="E3148" s="7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45"/>
        <v>11</v>
      </c>
      <c r="P3148">
        <f t="shared" si="246"/>
        <v>437.5</v>
      </c>
      <c r="Q3148" s="11" t="s">
        <v>8303</v>
      </c>
      <c r="R3148" t="s">
        <v>8304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3145</v>
      </c>
      <c r="C3149" s="3" t="s">
        <v>7254</v>
      </c>
      <c r="D3149" s="5">
        <v>20000</v>
      </c>
      <c r="E3149" s="7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45"/>
        <v>118</v>
      </c>
      <c r="P3149">
        <f t="shared" si="246"/>
        <v>110.35</v>
      </c>
      <c r="Q3149" s="11" t="s">
        <v>8303</v>
      </c>
      <c r="R3149" t="s">
        <v>8304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3146</v>
      </c>
      <c r="C3150" s="3" t="s">
        <v>7255</v>
      </c>
      <c r="D3150" s="5">
        <v>1800</v>
      </c>
      <c r="E3150" s="7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45"/>
        <v>131</v>
      </c>
      <c r="P3150">
        <f t="shared" si="246"/>
        <v>41.42</v>
      </c>
      <c r="Q3150" s="11" t="s">
        <v>8303</v>
      </c>
      <c r="R3150" t="s">
        <v>8304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3147</v>
      </c>
      <c r="C3151" s="3" t="s">
        <v>7256</v>
      </c>
      <c r="D3151" s="5">
        <v>1250</v>
      </c>
      <c r="E3151" s="7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45"/>
        <v>104</v>
      </c>
      <c r="P3151">
        <f t="shared" si="246"/>
        <v>52</v>
      </c>
      <c r="Q3151" s="11" t="s">
        <v>8303</v>
      </c>
      <c r="R3151" t="s">
        <v>8304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3148</v>
      </c>
      <c r="C3152" s="3" t="s">
        <v>7257</v>
      </c>
      <c r="D3152" s="5">
        <v>3500</v>
      </c>
      <c r="E3152" s="7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45"/>
        <v>101</v>
      </c>
      <c r="P3152">
        <f t="shared" si="246"/>
        <v>33.99</v>
      </c>
      <c r="Q3152" s="11" t="s">
        <v>8303</v>
      </c>
      <c r="R3152" t="s">
        <v>8304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3149</v>
      </c>
      <c r="C3153" s="3" t="s">
        <v>7258</v>
      </c>
      <c r="D3153" s="5">
        <v>3500</v>
      </c>
      <c r="E3153" s="7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45"/>
        <v>100</v>
      </c>
      <c r="P3153">
        <f t="shared" si="246"/>
        <v>103.35</v>
      </c>
      <c r="Q3153" s="11" t="s">
        <v>8303</v>
      </c>
      <c r="R3153" t="s">
        <v>8304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3150</v>
      </c>
      <c r="C3154" s="3" t="s">
        <v>7259</v>
      </c>
      <c r="D3154" s="5">
        <v>2200</v>
      </c>
      <c r="E3154" s="7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45"/>
        <v>106</v>
      </c>
      <c r="P3154">
        <f t="shared" si="246"/>
        <v>34.79</v>
      </c>
      <c r="Q3154" s="11" t="s">
        <v>8303</v>
      </c>
      <c r="R3154" t="s">
        <v>8304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3151</v>
      </c>
      <c r="C3155" s="3" t="s">
        <v>7260</v>
      </c>
      <c r="D3155" s="5">
        <v>3000</v>
      </c>
      <c r="E3155" s="7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45"/>
        <v>336</v>
      </c>
      <c r="P3155">
        <f t="shared" si="246"/>
        <v>41.77</v>
      </c>
      <c r="Q3155" s="11" t="s">
        <v>8303</v>
      </c>
      <c r="R3155" t="s">
        <v>8304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3152</v>
      </c>
      <c r="C3156" s="3" t="s">
        <v>7261</v>
      </c>
      <c r="D3156" s="5">
        <v>7000</v>
      </c>
      <c r="E3156" s="7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45"/>
        <v>113</v>
      </c>
      <c r="P3156">
        <f t="shared" si="246"/>
        <v>64.27</v>
      </c>
      <c r="Q3156" s="11" t="s">
        <v>8303</v>
      </c>
      <c r="R3156" t="s">
        <v>8304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3153</v>
      </c>
      <c r="C3157" s="3" t="s">
        <v>7262</v>
      </c>
      <c r="D3157" s="5">
        <v>5000</v>
      </c>
      <c r="E3157" s="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45"/>
        <v>189</v>
      </c>
      <c r="P3157">
        <f t="shared" si="246"/>
        <v>31.21</v>
      </c>
      <c r="Q3157" s="11" t="s">
        <v>8303</v>
      </c>
      <c r="R3157" t="s">
        <v>8304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3154</v>
      </c>
      <c r="C3158" s="3" t="s">
        <v>7263</v>
      </c>
      <c r="D3158" s="5">
        <v>5500</v>
      </c>
      <c r="E3158" s="7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45"/>
        <v>102</v>
      </c>
      <c r="P3158">
        <f t="shared" si="246"/>
        <v>62.92</v>
      </c>
      <c r="Q3158" s="11" t="s">
        <v>8303</v>
      </c>
      <c r="R3158" t="s">
        <v>8304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3155</v>
      </c>
      <c r="C3159" s="3" t="s">
        <v>7264</v>
      </c>
      <c r="D3159" s="5">
        <v>4000</v>
      </c>
      <c r="E3159" s="7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45"/>
        <v>101</v>
      </c>
      <c r="P3159">
        <f t="shared" si="246"/>
        <v>98.54</v>
      </c>
      <c r="Q3159" s="11" t="s">
        <v>8303</v>
      </c>
      <c r="R3159" t="s">
        <v>8304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3156</v>
      </c>
      <c r="C3160" s="3" t="s">
        <v>7265</v>
      </c>
      <c r="D3160" s="5">
        <v>5000</v>
      </c>
      <c r="E3160" s="7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45"/>
        <v>114</v>
      </c>
      <c r="P3160">
        <f t="shared" si="246"/>
        <v>82.61</v>
      </c>
      <c r="Q3160" s="11" t="s">
        <v>8303</v>
      </c>
      <c r="R3160" t="s">
        <v>8304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3157</v>
      </c>
      <c r="C3161" s="3" t="s">
        <v>7266</v>
      </c>
      <c r="D3161" s="5">
        <v>1500</v>
      </c>
      <c r="E3161" s="7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45"/>
        <v>133</v>
      </c>
      <c r="P3161">
        <f t="shared" si="246"/>
        <v>38.5</v>
      </c>
      <c r="Q3161" s="11" t="s">
        <v>8303</v>
      </c>
      <c r="R3161" t="s">
        <v>8304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3158</v>
      </c>
      <c r="C3162" s="3" t="s">
        <v>7267</v>
      </c>
      <c r="D3162" s="5">
        <v>4500</v>
      </c>
      <c r="E3162" s="7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45"/>
        <v>102</v>
      </c>
      <c r="P3162">
        <f t="shared" si="246"/>
        <v>80.16</v>
      </c>
      <c r="Q3162" s="11" t="s">
        <v>8303</v>
      </c>
      <c r="R3162" t="s">
        <v>8304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3159</v>
      </c>
      <c r="C3163" s="3" t="s">
        <v>7268</v>
      </c>
      <c r="D3163" s="5">
        <v>2000</v>
      </c>
      <c r="E3163" s="7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45"/>
        <v>105</v>
      </c>
      <c r="P3163">
        <f t="shared" si="246"/>
        <v>28.41</v>
      </c>
      <c r="Q3163" s="11" t="s">
        <v>8303</v>
      </c>
      <c r="R3163" t="s">
        <v>8304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3160</v>
      </c>
      <c r="C3164" s="3" t="s">
        <v>7269</v>
      </c>
      <c r="D3164" s="5">
        <v>4000</v>
      </c>
      <c r="E3164" s="7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45"/>
        <v>127</v>
      </c>
      <c r="P3164">
        <f t="shared" si="246"/>
        <v>80.73</v>
      </c>
      <c r="Q3164" s="11" t="s">
        <v>8303</v>
      </c>
      <c r="R3164" t="s">
        <v>8304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3161</v>
      </c>
      <c r="C3165" s="3" t="s">
        <v>7270</v>
      </c>
      <c r="D3165" s="5">
        <v>13000</v>
      </c>
      <c r="E3165" s="7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45"/>
        <v>111</v>
      </c>
      <c r="P3165">
        <f t="shared" si="246"/>
        <v>200.69</v>
      </c>
      <c r="Q3165" s="11" t="s">
        <v>8303</v>
      </c>
      <c r="R3165" t="s">
        <v>8304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3162</v>
      </c>
      <c r="C3166" s="3" t="s">
        <v>7271</v>
      </c>
      <c r="D3166" s="5">
        <v>2500</v>
      </c>
      <c r="E3166" s="7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45"/>
        <v>107</v>
      </c>
      <c r="P3166">
        <f t="shared" si="246"/>
        <v>37.590000000000003</v>
      </c>
      <c r="Q3166" s="11" t="s">
        <v>8303</v>
      </c>
      <c r="R3166" t="s">
        <v>8304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3163</v>
      </c>
      <c r="C3167" s="3" t="s">
        <v>7272</v>
      </c>
      <c r="D3167" s="5">
        <v>750</v>
      </c>
      <c r="E3167" s="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45"/>
        <v>163</v>
      </c>
      <c r="P3167">
        <f t="shared" si="246"/>
        <v>58.1</v>
      </c>
      <c r="Q3167" s="11" t="s">
        <v>8303</v>
      </c>
      <c r="R3167" t="s">
        <v>8304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3164</v>
      </c>
      <c r="C3168" s="3" t="s">
        <v>7273</v>
      </c>
      <c r="D3168" s="5">
        <v>35000</v>
      </c>
      <c r="E3168" s="7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45"/>
        <v>160</v>
      </c>
      <c r="P3168">
        <f t="shared" si="246"/>
        <v>60.3</v>
      </c>
      <c r="Q3168" s="11" t="s">
        <v>8303</v>
      </c>
      <c r="R3168" t="s">
        <v>8304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3165</v>
      </c>
      <c r="C3169" s="3" t="s">
        <v>7274</v>
      </c>
      <c r="D3169" s="5">
        <v>3000</v>
      </c>
      <c r="E3169" s="7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45"/>
        <v>116</v>
      </c>
      <c r="P3169">
        <f t="shared" si="246"/>
        <v>63.36</v>
      </c>
      <c r="Q3169" s="11" t="s">
        <v>8303</v>
      </c>
      <c r="R3169" t="s">
        <v>8304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3166</v>
      </c>
      <c r="C3170" s="3" t="s">
        <v>7275</v>
      </c>
      <c r="D3170" s="5">
        <v>2500</v>
      </c>
      <c r="E3170" s="7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45"/>
        <v>124</v>
      </c>
      <c r="P3170">
        <f t="shared" si="246"/>
        <v>50.9</v>
      </c>
      <c r="Q3170" s="11" t="s">
        <v>8303</v>
      </c>
      <c r="R3170" t="s">
        <v>8304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3167</v>
      </c>
      <c r="C3171" s="3" t="s">
        <v>7276</v>
      </c>
      <c r="D3171" s="5">
        <v>8000</v>
      </c>
      <c r="E3171" s="7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45"/>
        <v>103</v>
      </c>
      <c r="P3171">
        <f t="shared" si="246"/>
        <v>100.5</v>
      </c>
      <c r="Q3171" s="11" t="s">
        <v>8303</v>
      </c>
      <c r="R3171" t="s">
        <v>8304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3168</v>
      </c>
      <c r="C3172" s="3" t="s">
        <v>7277</v>
      </c>
      <c r="D3172" s="5">
        <v>2000</v>
      </c>
      <c r="E3172" s="7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45"/>
        <v>112</v>
      </c>
      <c r="P3172">
        <f t="shared" si="246"/>
        <v>31.62</v>
      </c>
      <c r="Q3172" s="11" t="s">
        <v>8303</v>
      </c>
      <c r="R3172" t="s">
        <v>8304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3169</v>
      </c>
      <c r="C3173" s="3" t="s">
        <v>7278</v>
      </c>
      <c r="D3173" s="5">
        <v>7000</v>
      </c>
      <c r="E3173" s="7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45"/>
        <v>109</v>
      </c>
      <c r="P3173">
        <f t="shared" si="246"/>
        <v>65.099999999999994</v>
      </c>
      <c r="Q3173" s="11" t="s">
        <v>8303</v>
      </c>
      <c r="R3173" t="s">
        <v>8304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3170</v>
      </c>
      <c r="C3174" s="3" t="s">
        <v>7279</v>
      </c>
      <c r="D3174" s="5">
        <v>2000</v>
      </c>
      <c r="E3174" s="7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45"/>
        <v>115</v>
      </c>
      <c r="P3174">
        <f t="shared" si="246"/>
        <v>79.31</v>
      </c>
      <c r="Q3174" s="11" t="s">
        <v>8303</v>
      </c>
      <c r="R3174" t="s">
        <v>8304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3171</v>
      </c>
      <c r="C3175" s="3" t="s">
        <v>7280</v>
      </c>
      <c r="D3175" s="5">
        <v>10000</v>
      </c>
      <c r="E3175" s="7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45"/>
        <v>103</v>
      </c>
      <c r="P3175">
        <f t="shared" si="246"/>
        <v>139.19</v>
      </c>
      <c r="Q3175" s="11" t="s">
        <v>8303</v>
      </c>
      <c r="R3175" t="s">
        <v>8304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3172</v>
      </c>
      <c r="C3176" s="3" t="s">
        <v>7281</v>
      </c>
      <c r="D3176" s="5">
        <v>3000</v>
      </c>
      <c r="E3176" s="7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45"/>
        <v>101</v>
      </c>
      <c r="P3176">
        <f t="shared" si="246"/>
        <v>131.91</v>
      </c>
      <c r="Q3176" s="11" t="s">
        <v>8303</v>
      </c>
      <c r="R3176" t="s">
        <v>8304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3173</v>
      </c>
      <c r="C3177" s="3" t="s">
        <v>7282</v>
      </c>
      <c r="D3177" s="5">
        <v>5000</v>
      </c>
      <c r="E3177" s="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45"/>
        <v>110</v>
      </c>
      <c r="P3177">
        <f t="shared" si="246"/>
        <v>91.3</v>
      </c>
      <c r="Q3177" s="11" t="s">
        <v>8303</v>
      </c>
      <c r="R3177" t="s">
        <v>8304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3174</v>
      </c>
      <c r="C3178" s="3" t="s">
        <v>7283</v>
      </c>
      <c r="D3178" s="5">
        <v>1900</v>
      </c>
      <c r="E3178" s="7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45"/>
        <v>115</v>
      </c>
      <c r="P3178">
        <f t="shared" si="246"/>
        <v>39.67</v>
      </c>
      <c r="Q3178" s="11" t="s">
        <v>8303</v>
      </c>
      <c r="R3178" t="s">
        <v>8304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3175</v>
      </c>
      <c r="C3179" s="3" t="s">
        <v>7284</v>
      </c>
      <c r="D3179" s="5">
        <v>2500</v>
      </c>
      <c r="E3179" s="7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45"/>
        <v>117</v>
      </c>
      <c r="P3179">
        <f t="shared" si="246"/>
        <v>57.55</v>
      </c>
      <c r="Q3179" s="11" t="s">
        <v>8303</v>
      </c>
      <c r="R3179" t="s">
        <v>8304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3176</v>
      </c>
      <c r="C3180" s="3" t="s">
        <v>7285</v>
      </c>
      <c r="D3180" s="5">
        <v>1500</v>
      </c>
      <c r="E3180" s="7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45"/>
        <v>172</v>
      </c>
      <c r="P3180">
        <f t="shared" si="246"/>
        <v>33.03</v>
      </c>
      <c r="Q3180" s="11" t="s">
        <v>8303</v>
      </c>
      <c r="R3180" t="s">
        <v>8304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3177</v>
      </c>
      <c r="C3181" s="3" t="s">
        <v>7286</v>
      </c>
      <c r="D3181" s="5">
        <v>4200</v>
      </c>
      <c r="E3181" s="7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45"/>
        <v>114</v>
      </c>
      <c r="P3181">
        <f t="shared" si="246"/>
        <v>77.34</v>
      </c>
      <c r="Q3181" s="11" t="s">
        <v>8303</v>
      </c>
      <c r="R3181" t="s">
        <v>8304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3178</v>
      </c>
      <c r="C3182" s="3" t="s">
        <v>7287</v>
      </c>
      <c r="D3182" s="5">
        <v>1200</v>
      </c>
      <c r="E3182" s="7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45"/>
        <v>120</v>
      </c>
      <c r="P3182">
        <f t="shared" si="246"/>
        <v>31.93</v>
      </c>
      <c r="Q3182" s="11" t="s">
        <v>8303</v>
      </c>
      <c r="R3182" t="s">
        <v>8304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3179</v>
      </c>
      <c r="C3183" s="3" t="s">
        <v>7288</v>
      </c>
      <c r="D3183" s="5">
        <v>500</v>
      </c>
      <c r="E3183" s="7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45"/>
        <v>109</v>
      </c>
      <c r="P3183">
        <f t="shared" si="246"/>
        <v>36.33</v>
      </c>
      <c r="Q3183" s="11" t="s">
        <v>8303</v>
      </c>
      <c r="R3183" t="s">
        <v>8304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3180</v>
      </c>
      <c r="C3184" s="3" t="s">
        <v>7289</v>
      </c>
      <c r="D3184" s="5">
        <v>7000</v>
      </c>
      <c r="E3184" s="7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45"/>
        <v>101</v>
      </c>
      <c r="P3184">
        <f t="shared" si="246"/>
        <v>46.77</v>
      </c>
      <c r="Q3184" s="11" t="s">
        <v>8303</v>
      </c>
      <c r="R3184" t="s">
        <v>8304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3181</v>
      </c>
      <c r="C3185" s="3" t="s">
        <v>7290</v>
      </c>
      <c r="D3185" s="5">
        <v>2500</v>
      </c>
      <c r="E3185" s="7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45"/>
        <v>109</v>
      </c>
      <c r="P3185">
        <f t="shared" si="246"/>
        <v>40.07</v>
      </c>
      <c r="Q3185" s="11" t="s">
        <v>8303</v>
      </c>
      <c r="R3185" t="s">
        <v>8304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3182</v>
      </c>
      <c r="C3186" s="3" t="s">
        <v>7291</v>
      </c>
      <c r="D3186" s="5">
        <v>4300</v>
      </c>
      <c r="E3186" s="7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45"/>
        <v>107</v>
      </c>
      <c r="P3186">
        <f t="shared" si="246"/>
        <v>100.22</v>
      </c>
      <c r="Q3186" s="11" t="s">
        <v>8303</v>
      </c>
      <c r="R3186" t="s">
        <v>8304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3183</v>
      </c>
      <c r="C3187" s="3" t="s">
        <v>7292</v>
      </c>
      <c r="D3187" s="5">
        <v>1000</v>
      </c>
      <c r="E3187" s="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45"/>
        <v>100</v>
      </c>
      <c r="P3187">
        <f t="shared" si="246"/>
        <v>41.67</v>
      </c>
      <c r="Q3187" s="11" t="s">
        <v>8303</v>
      </c>
      <c r="R3187" t="s">
        <v>8304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3184</v>
      </c>
      <c r="C3188" s="3" t="s">
        <v>7293</v>
      </c>
      <c r="D3188" s="5">
        <v>3200</v>
      </c>
      <c r="E3188" s="7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45"/>
        <v>102</v>
      </c>
      <c r="P3188">
        <f t="shared" si="246"/>
        <v>46.71</v>
      </c>
      <c r="Q3188" s="11" t="s">
        <v>8303</v>
      </c>
      <c r="R3188" t="s">
        <v>8304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3185</v>
      </c>
      <c r="C3189" s="3" t="s">
        <v>7294</v>
      </c>
      <c r="D3189" s="5">
        <v>15000</v>
      </c>
      <c r="E3189" s="7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45"/>
        <v>116</v>
      </c>
      <c r="P3189">
        <f t="shared" si="246"/>
        <v>71.489999999999995</v>
      </c>
      <c r="Q3189" s="11" t="s">
        <v>8303</v>
      </c>
      <c r="R3189" t="s">
        <v>8304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3186</v>
      </c>
      <c r="C3190" s="3" t="s">
        <v>7295</v>
      </c>
      <c r="D3190" s="5">
        <v>200</v>
      </c>
      <c r="E3190" s="7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45"/>
        <v>65</v>
      </c>
      <c r="P3190">
        <f t="shared" si="246"/>
        <v>14.44</v>
      </c>
      <c r="Q3190" s="11" t="s">
        <v>8303</v>
      </c>
      <c r="R3190" t="s">
        <v>8345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3187</v>
      </c>
      <c r="C3191" s="3" t="s">
        <v>7296</v>
      </c>
      <c r="D3191" s="5">
        <v>55000</v>
      </c>
      <c r="E3191" s="7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45"/>
        <v>12</v>
      </c>
      <c r="P3191">
        <f t="shared" si="246"/>
        <v>356.84</v>
      </c>
      <c r="Q3191" s="11" t="s">
        <v>8303</v>
      </c>
      <c r="R3191" t="s">
        <v>8345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3188</v>
      </c>
      <c r="C3192" s="3" t="s">
        <v>7297</v>
      </c>
      <c r="D3192" s="5">
        <v>4000</v>
      </c>
      <c r="E3192" s="7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45"/>
        <v>0</v>
      </c>
      <c r="P3192">
        <f t="shared" si="246"/>
        <v>0</v>
      </c>
      <c r="Q3192" s="11" t="s">
        <v>8303</v>
      </c>
      <c r="R3192" t="s">
        <v>8345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3189</v>
      </c>
      <c r="C3193" s="3" t="s">
        <v>7298</v>
      </c>
      <c r="D3193" s="5">
        <v>3750</v>
      </c>
      <c r="E3193" s="7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45"/>
        <v>4</v>
      </c>
      <c r="P3193">
        <f t="shared" si="246"/>
        <v>37.75</v>
      </c>
      <c r="Q3193" s="11" t="s">
        <v>8303</v>
      </c>
      <c r="R3193" t="s">
        <v>8345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3190</v>
      </c>
      <c r="C3194" s="3" t="s">
        <v>7299</v>
      </c>
      <c r="D3194" s="5">
        <v>10000</v>
      </c>
      <c r="E3194" s="7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45"/>
        <v>1</v>
      </c>
      <c r="P3194">
        <f t="shared" si="246"/>
        <v>12.75</v>
      </c>
      <c r="Q3194" s="11" t="s">
        <v>8303</v>
      </c>
      <c r="R3194" t="s">
        <v>8345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3191</v>
      </c>
      <c r="C3195" s="3" t="s">
        <v>7300</v>
      </c>
      <c r="D3195" s="5">
        <v>5000</v>
      </c>
      <c r="E3195" s="7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45"/>
        <v>12</v>
      </c>
      <c r="P3195">
        <f t="shared" si="246"/>
        <v>24.46</v>
      </c>
      <c r="Q3195" s="11" t="s">
        <v>8303</v>
      </c>
      <c r="R3195" t="s">
        <v>8345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3192</v>
      </c>
      <c r="C3196" s="3" t="s">
        <v>7301</v>
      </c>
      <c r="D3196" s="5">
        <v>11000</v>
      </c>
      <c r="E3196" s="7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45"/>
        <v>0</v>
      </c>
      <c r="P3196">
        <f t="shared" si="246"/>
        <v>0</v>
      </c>
      <c r="Q3196" s="11" t="s">
        <v>8303</v>
      </c>
      <c r="R3196" t="s">
        <v>8345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3193</v>
      </c>
      <c r="C3197" s="3" t="s">
        <v>7302</v>
      </c>
      <c r="D3197" s="5">
        <v>3500</v>
      </c>
      <c r="E3197" s="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45"/>
        <v>59</v>
      </c>
      <c r="P3197">
        <f t="shared" si="246"/>
        <v>53.08</v>
      </c>
      <c r="Q3197" s="11" t="s">
        <v>8303</v>
      </c>
      <c r="R3197" t="s">
        <v>8345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3194</v>
      </c>
      <c r="C3198" s="3" t="s">
        <v>7303</v>
      </c>
      <c r="D3198" s="5">
        <v>3000000</v>
      </c>
      <c r="E3198" s="7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45"/>
        <v>0</v>
      </c>
      <c r="P3198">
        <f t="shared" si="246"/>
        <v>300</v>
      </c>
      <c r="Q3198" s="11" t="s">
        <v>8303</v>
      </c>
      <c r="R3198" t="s">
        <v>8345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3195</v>
      </c>
      <c r="C3199" s="3" t="s">
        <v>7304</v>
      </c>
      <c r="D3199" s="5">
        <v>10000</v>
      </c>
      <c r="E3199" s="7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45"/>
        <v>11</v>
      </c>
      <c r="P3199">
        <f t="shared" si="246"/>
        <v>286.25</v>
      </c>
      <c r="Q3199" s="11" t="s">
        <v>8303</v>
      </c>
      <c r="R3199" t="s">
        <v>8345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3196</v>
      </c>
      <c r="C3200" s="3" t="s">
        <v>7305</v>
      </c>
      <c r="D3200" s="5">
        <v>30000</v>
      </c>
      <c r="E3200" s="7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45"/>
        <v>0</v>
      </c>
      <c r="P3200">
        <f t="shared" si="246"/>
        <v>36.67</v>
      </c>
      <c r="Q3200" s="11" t="s">
        <v>8303</v>
      </c>
      <c r="R3200" t="s">
        <v>8345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3197</v>
      </c>
      <c r="C3201" s="3" t="s">
        <v>7306</v>
      </c>
      <c r="D3201" s="5">
        <v>5000</v>
      </c>
      <c r="E3201" s="7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45"/>
        <v>52</v>
      </c>
      <c r="P3201">
        <f t="shared" si="246"/>
        <v>49.21</v>
      </c>
      <c r="Q3201" s="11" t="s">
        <v>8303</v>
      </c>
      <c r="R3201" t="s">
        <v>8345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3198</v>
      </c>
      <c r="C3202" s="3" t="s">
        <v>7307</v>
      </c>
      <c r="D3202" s="5">
        <v>50000</v>
      </c>
      <c r="E3202" s="7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8303</v>
      </c>
      <c r="R3202" t="s">
        <v>8345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9" t="s">
        <v>3199</v>
      </c>
      <c r="C3203" s="3" t="s">
        <v>7308</v>
      </c>
      <c r="D3203" s="5">
        <v>2000</v>
      </c>
      <c r="E3203" s="7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si="250"/>
        <v>1</v>
      </c>
      <c r="P3203">
        <f t="shared" si="251"/>
        <v>12.5</v>
      </c>
      <c r="Q3203" s="11" t="s">
        <v>8303</v>
      </c>
      <c r="R3203" t="s">
        <v>8345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9" t="s">
        <v>3200</v>
      </c>
      <c r="C3204" s="3" t="s">
        <v>7309</v>
      </c>
      <c r="D3204" s="5">
        <v>5000</v>
      </c>
      <c r="E3204" s="7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250"/>
        <v>55</v>
      </c>
      <c r="P3204">
        <f t="shared" si="251"/>
        <v>109.04</v>
      </c>
      <c r="Q3204" s="11" t="s">
        <v>8303</v>
      </c>
      <c r="R3204" t="s">
        <v>8345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3201</v>
      </c>
      <c r="C3205" s="3" t="s">
        <v>7310</v>
      </c>
      <c r="D3205" s="5">
        <v>1000</v>
      </c>
      <c r="E3205" s="7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250"/>
        <v>25</v>
      </c>
      <c r="P3205">
        <f t="shared" si="251"/>
        <v>41.67</v>
      </c>
      <c r="Q3205" s="11" t="s">
        <v>8303</v>
      </c>
      <c r="R3205" t="s">
        <v>8345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3202</v>
      </c>
      <c r="C3206" s="3" t="s">
        <v>7311</v>
      </c>
      <c r="D3206" s="5">
        <v>500</v>
      </c>
      <c r="E3206" s="7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250"/>
        <v>0</v>
      </c>
      <c r="P3206">
        <f t="shared" si="251"/>
        <v>0</v>
      </c>
      <c r="Q3206" s="11" t="s">
        <v>8303</v>
      </c>
      <c r="R3206" t="s">
        <v>8345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3203</v>
      </c>
      <c r="C3207" s="3" t="s">
        <v>7312</v>
      </c>
      <c r="D3207" s="5">
        <v>8000</v>
      </c>
      <c r="E3207" s="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250"/>
        <v>3</v>
      </c>
      <c r="P3207">
        <f t="shared" si="251"/>
        <v>22.75</v>
      </c>
      <c r="Q3207" s="11" t="s">
        <v>8303</v>
      </c>
      <c r="R3207" t="s">
        <v>8345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3204</v>
      </c>
      <c r="C3208" s="3" t="s">
        <v>7313</v>
      </c>
      <c r="D3208" s="5">
        <v>5000</v>
      </c>
      <c r="E3208" s="7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250"/>
        <v>0</v>
      </c>
      <c r="P3208">
        <f t="shared" si="251"/>
        <v>0</v>
      </c>
      <c r="Q3208" s="11" t="s">
        <v>8303</v>
      </c>
      <c r="R3208" t="s">
        <v>8345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3205</v>
      </c>
      <c r="C3209" s="3" t="s">
        <v>7314</v>
      </c>
      <c r="D3209" s="5">
        <v>5500</v>
      </c>
      <c r="E3209" s="7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250"/>
        <v>46</v>
      </c>
      <c r="P3209">
        <f t="shared" si="251"/>
        <v>70.83</v>
      </c>
      <c r="Q3209" s="11" t="s">
        <v>8303</v>
      </c>
      <c r="R3209" t="s">
        <v>8345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3206</v>
      </c>
      <c r="C3210" s="3" t="s">
        <v>7315</v>
      </c>
      <c r="D3210" s="5">
        <v>5000</v>
      </c>
      <c r="E3210" s="7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250"/>
        <v>104</v>
      </c>
      <c r="P3210">
        <f t="shared" si="251"/>
        <v>63.11</v>
      </c>
      <c r="Q3210" s="11" t="s">
        <v>8303</v>
      </c>
      <c r="R3210" t="s">
        <v>8304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3207</v>
      </c>
      <c r="C3211" s="3" t="s">
        <v>7316</v>
      </c>
      <c r="D3211" s="5">
        <v>9500</v>
      </c>
      <c r="E3211" s="7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250"/>
        <v>119</v>
      </c>
      <c r="P3211">
        <f t="shared" si="251"/>
        <v>50.16</v>
      </c>
      <c r="Q3211" s="11" t="s">
        <v>8303</v>
      </c>
      <c r="R3211" t="s">
        <v>8304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3208</v>
      </c>
      <c r="C3212" s="3" t="s">
        <v>7317</v>
      </c>
      <c r="D3212" s="5">
        <v>3000</v>
      </c>
      <c r="E3212" s="7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250"/>
        <v>126</v>
      </c>
      <c r="P3212">
        <f t="shared" si="251"/>
        <v>62.88</v>
      </c>
      <c r="Q3212" s="11" t="s">
        <v>8303</v>
      </c>
      <c r="R3212" t="s">
        <v>8304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3209</v>
      </c>
      <c r="C3213" s="3" t="s">
        <v>7318</v>
      </c>
      <c r="D3213" s="5">
        <v>23000</v>
      </c>
      <c r="E3213" s="7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250"/>
        <v>120</v>
      </c>
      <c r="P3213">
        <f t="shared" si="251"/>
        <v>85.53</v>
      </c>
      <c r="Q3213" s="11" t="s">
        <v>8303</v>
      </c>
      <c r="R3213" t="s">
        <v>8304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3210</v>
      </c>
      <c r="C3214" s="3" t="s">
        <v>7319</v>
      </c>
      <c r="D3214" s="5">
        <v>4000</v>
      </c>
      <c r="E3214" s="7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250"/>
        <v>126</v>
      </c>
      <c r="P3214">
        <f t="shared" si="251"/>
        <v>53.72</v>
      </c>
      <c r="Q3214" s="11" t="s">
        <v>8303</v>
      </c>
      <c r="R3214" t="s">
        <v>8304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3211</v>
      </c>
      <c r="C3215" s="3" t="s">
        <v>7320</v>
      </c>
      <c r="D3215" s="5">
        <v>6000</v>
      </c>
      <c r="E3215" s="7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250"/>
        <v>100</v>
      </c>
      <c r="P3215">
        <f t="shared" si="251"/>
        <v>127.81</v>
      </c>
      <c r="Q3215" s="11" t="s">
        <v>8303</v>
      </c>
      <c r="R3215" t="s">
        <v>8304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3212</v>
      </c>
      <c r="C3216" s="3" t="s">
        <v>7321</v>
      </c>
      <c r="D3216" s="5">
        <v>12000</v>
      </c>
      <c r="E3216" s="7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250"/>
        <v>102</v>
      </c>
      <c r="P3216">
        <f t="shared" si="251"/>
        <v>106.57</v>
      </c>
      <c r="Q3216" s="11" t="s">
        <v>8303</v>
      </c>
      <c r="R3216" t="s">
        <v>8304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3213</v>
      </c>
      <c r="C3217" s="3" t="s">
        <v>7322</v>
      </c>
      <c r="D3217" s="5">
        <v>35000</v>
      </c>
      <c r="E3217" s="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250"/>
        <v>100</v>
      </c>
      <c r="P3217">
        <f t="shared" si="251"/>
        <v>262.11</v>
      </c>
      <c r="Q3217" s="11" t="s">
        <v>8303</v>
      </c>
      <c r="R3217" t="s">
        <v>8304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3214</v>
      </c>
      <c r="C3218" s="3" t="s">
        <v>7323</v>
      </c>
      <c r="D3218" s="5">
        <v>2000</v>
      </c>
      <c r="E3218" s="7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250"/>
        <v>100</v>
      </c>
      <c r="P3218">
        <f t="shared" si="251"/>
        <v>57.17</v>
      </c>
      <c r="Q3218" s="11" t="s">
        <v>8303</v>
      </c>
      <c r="R3218" t="s">
        <v>8304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3215</v>
      </c>
      <c r="C3219" s="3" t="s">
        <v>7324</v>
      </c>
      <c r="D3219" s="5">
        <v>4500</v>
      </c>
      <c r="E3219" s="7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250"/>
        <v>116</v>
      </c>
      <c r="P3219">
        <f t="shared" si="251"/>
        <v>50.2</v>
      </c>
      <c r="Q3219" s="11" t="s">
        <v>8303</v>
      </c>
      <c r="R3219" t="s">
        <v>8304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3216</v>
      </c>
      <c r="C3220" s="3" t="s">
        <v>7325</v>
      </c>
      <c r="D3220" s="5">
        <v>12000</v>
      </c>
      <c r="E3220" s="7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250"/>
        <v>102</v>
      </c>
      <c r="P3220">
        <f t="shared" si="251"/>
        <v>66.59</v>
      </c>
      <c r="Q3220" s="11" t="s">
        <v>8303</v>
      </c>
      <c r="R3220" t="s">
        <v>8304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3217</v>
      </c>
      <c r="C3221" s="3" t="s">
        <v>7326</v>
      </c>
      <c r="D3221" s="5">
        <v>20000</v>
      </c>
      <c r="E3221" s="7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250"/>
        <v>100</v>
      </c>
      <c r="P3221">
        <f t="shared" si="251"/>
        <v>168.25</v>
      </c>
      <c r="Q3221" s="11" t="s">
        <v>8303</v>
      </c>
      <c r="R3221" t="s">
        <v>8304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3218</v>
      </c>
      <c r="C3222" s="3" t="s">
        <v>7327</v>
      </c>
      <c r="D3222" s="5">
        <v>15000</v>
      </c>
      <c r="E3222" s="7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250"/>
        <v>101</v>
      </c>
      <c r="P3222">
        <f t="shared" si="251"/>
        <v>256.37</v>
      </c>
      <c r="Q3222" s="11" t="s">
        <v>8303</v>
      </c>
      <c r="R3222" t="s">
        <v>8304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3219</v>
      </c>
      <c r="C3223" s="3" t="s">
        <v>7328</v>
      </c>
      <c r="D3223" s="5">
        <v>4000</v>
      </c>
      <c r="E3223" s="7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250"/>
        <v>103</v>
      </c>
      <c r="P3223">
        <f t="shared" si="251"/>
        <v>36.61</v>
      </c>
      <c r="Q3223" s="11" t="s">
        <v>8303</v>
      </c>
      <c r="R3223" t="s">
        <v>8304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3220</v>
      </c>
      <c r="C3224" s="3" t="s">
        <v>7329</v>
      </c>
      <c r="D3224" s="5">
        <v>2500</v>
      </c>
      <c r="E3224" s="7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250"/>
        <v>125</v>
      </c>
      <c r="P3224">
        <f t="shared" si="251"/>
        <v>37.14</v>
      </c>
      <c r="Q3224" s="11" t="s">
        <v>8303</v>
      </c>
      <c r="R3224" t="s">
        <v>8304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3221</v>
      </c>
      <c r="C3225" s="3" t="s">
        <v>7330</v>
      </c>
      <c r="D3225" s="5">
        <v>3100</v>
      </c>
      <c r="E3225" s="7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250"/>
        <v>110</v>
      </c>
      <c r="P3225">
        <f t="shared" si="251"/>
        <v>45.88</v>
      </c>
      <c r="Q3225" s="11" t="s">
        <v>8303</v>
      </c>
      <c r="R3225" t="s">
        <v>8304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3222</v>
      </c>
      <c r="C3226" s="3" t="s">
        <v>7331</v>
      </c>
      <c r="D3226" s="5">
        <v>30000</v>
      </c>
      <c r="E3226" s="7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250"/>
        <v>102</v>
      </c>
      <c r="P3226">
        <f t="shared" si="251"/>
        <v>141.71</v>
      </c>
      <c r="Q3226" s="11" t="s">
        <v>8303</v>
      </c>
      <c r="R3226" t="s">
        <v>8304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3223</v>
      </c>
      <c r="C3227" s="3" t="s">
        <v>7332</v>
      </c>
      <c r="D3227" s="5">
        <v>2000</v>
      </c>
      <c r="E3227" s="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250"/>
        <v>102</v>
      </c>
      <c r="P3227">
        <f t="shared" si="251"/>
        <v>52.49</v>
      </c>
      <c r="Q3227" s="11" t="s">
        <v>8303</v>
      </c>
      <c r="R3227" t="s">
        <v>8304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3224</v>
      </c>
      <c r="C3228" s="3" t="s">
        <v>7333</v>
      </c>
      <c r="D3228" s="5">
        <v>1200</v>
      </c>
      <c r="E3228" s="7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250"/>
        <v>104</v>
      </c>
      <c r="P3228">
        <f t="shared" si="251"/>
        <v>59.52</v>
      </c>
      <c r="Q3228" s="11" t="s">
        <v>8303</v>
      </c>
      <c r="R3228" t="s">
        <v>8304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3225</v>
      </c>
      <c r="C3229" s="3" t="s">
        <v>7334</v>
      </c>
      <c r="D3229" s="5">
        <v>1200</v>
      </c>
      <c r="E3229" s="7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250"/>
        <v>125</v>
      </c>
      <c r="P3229">
        <f t="shared" si="251"/>
        <v>50</v>
      </c>
      <c r="Q3229" s="11" t="s">
        <v>8303</v>
      </c>
      <c r="R3229" t="s">
        <v>8304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3226</v>
      </c>
      <c r="C3230" s="3" t="s">
        <v>7335</v>
      </c>
      <c r="D3230" s="5">
        <v>7000</v>
      </c>
      <c r="E3230" s="7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250"/>
        <v>102</v>
      </c>
      <c r="P3230">
        <f t="shared" si="251"/>
        <v>193.62</v>
      </c>
      <c r="Q3230" s="11" t="s">
        <v>8303</v>
      </c>
      <c r="R3230" t="s">
        <v>8304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3227</v>
      </c>
      <c r="C3231" s="3" t="s">
        <v>7336</v>
      </c>
      <c r="D3231" s="5">
        <v>20000</v>
      </c>
      <c r="E3231" s="7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250"/>
        <v>108</v>
      </c>
      <c r="P3231">
        <f t="shared" si="251"/>
        <v>106.8</v>
      </c>
      <c r="Q3231" s="11" t="s">
        <v>8303</v>
      </c>
      <c r="R3231" t="s">
        <v>8304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3228</v>
      </c>
      <c r="C3232" s="3" t="s">
        <v>7337</v>
      </c>
      <c r="D3232" s="5">
        <v>2600</v>
      </c>
      <c r="E3232" s="7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250"/>
        <v>110</v>
      </c>
      <c r="P3232">
        <f t="shared" si="251"/>
        <v>77.22</v>
      </c>
      <c r="Q3232" s="11" t="s">
        <v>8303</v>
      </c>
      <c r="R3232" t="s">
        <v>8304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3229</v>
      </c>
      <c r="C3233" s="3" t="s">
        <v>7338</v>
      </c>
      <c r="D3233" s="5">
        <v>1000</v>
      </c>
      <c r="E3233" s="7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250"/>
        <v>161</v>
      </c>
      <c r="P3233">
        <f t="shared" si="251"/>
        <v>57.5</v>
      </c>
      <c r="Q3233" s="11" t="s">
        <v>8303</v>
      </c>
      <c r="R3233" t="s">
        <v>8304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3230</v>
      </c>
      <c r="C3234" s="3" t="s">
        <v>7339</v>
      </c>
      <c r="D3234" s="5">
        <v>1000</v>
      </c>
      <c r="E3234" s="7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250"/>
        <v>131</v>
      </c>
      <c r="P3234">
        <f t="shared" si="251"/>
        <v>50.46</v>
      </c>
      <c r="Q3234" s="11" t="s">
        <v>8303</v>
      </c>
      <c r="R3234" t="s">
        <v>8304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3231</v>
      </c>
      <c r="C3235" s="3" t="s">
        <v>7340</v>
      </c>
      <c r="D3235" s="5">
        <v>5000</v>
      </c>
      <c r="E3235" s="7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250"/>
        <v>119</v>
      </c>
      <c r="P3235">
        <f t="shared" si="251"/>
        <v>97.38</v>
      </c>
      <c r="Q3235" s="11" t="s">
        <v>8303</v>
      </c>
      <c r="R3235" t="s">
        <v>8304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3232</v>
      </c>
      <c r="C3236" s="3" t="s">
        <v>7341</v>
      </c>
      <c r="D3236" s="5">
        <v>4000</v>
      </c>
      <c r="E3236" s="7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250"/>
        <v>100</v>
      </c>
      <c r="P3236">
        <f t="shared" si="251"/>
        <v>34.92</v>
      </c>
      <c r="Q3236" s="11" t="s">
        <v>8303</v>
      </c>
      <c r="R3236" t="s">
        <v>8304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3233</v>
      </c>
      <c r="C3237" s="3" t="s">
        <v>7342</v>
      </c>
      <c r="D3237" s="5">
        <v>15000</v>
      </c>
      <c r="E3237" s="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250"/>
        <v>103</v>
      </c>
      <c r="P3237">
        <f t="shared" si="251"/>
        <v>85.53</v>
      </c>
      <c r="Q3237" s="11" t="s">
        <v>8303</v>
      </c>
      <c r="R3237" t="s">
        <v>8304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3234</v>
      </c>
      <c r="C3238" s="3" t="s">
        <v>7343</v>
      </c>
      <c r="D3238" s="5">
        <v>20000</v>
      </c>
      <c r="E3238" s="7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250"/>
        <v>101</v>
      </c>
      <c r="P3238">
        <f t="shared" si="251"/>
        <v>182.91</v>
      </c>
      <c r="Q3238" s="11" t="s">
        <v>8303</v>
      </c>
      <c r="R3238" t="s">
        <v>8304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3235</v>
      </c>
      <c r="C3239" s="3" t="s">
        <v>7344</v>
      </c>
      <c r="D3239" s="5">
        <v>35000</v>
      </c>
      <c r="E3239" s="7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250"/>
        <v>101</v>
      </c>
      <c r="P3239">
        <f t="shared" si="251"/>
        <v>131.13999999999999</v>
      </c>
      <c r="Q3239" s="11" t="s">
        <v>8303</v>
      </c>
      <c r="R3239" t="s">
        <v>8304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3236</v>
      </c>
      <c r="C3240" s="3" t="s">
        <v>7345</v>
      </c>
      <c r="D3240" s="5">
        <v>2800</v>
      </c>
      <c r="E3240" s="7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250"/>
        <v>112</v>
      </c>
      <c r="P3240">
        <f t="shared" si="251"/>
        <v>39.81</v>
      </c>
      <c r="Q3240" s="11" t="s">
        <v>8303</v>
      </c>
      <c r="R3240" t="s">
        <v>8304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3237</v>
      </c>
      <c r="C3241" s="3" t="s">
        <v>7346</v>
      </c>
      <c r="D3241" s="5">
        <v>5862</v>
      </c>
      <c r="E3241" s="7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250"/>
        <v>106</v>
      </c>
      <c r="P3241">
        <f t="shared" si="251"/>
        <v>59.7</v>
      </c>
      <c r="Q3241" s="11" t="s">
        <v>8303</v>
      </c>
      <c r="R3241" t="s">
        <v>8304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3238</v>
      </c>
      <c r="C3242" s="3" t="s">
        <v>7347</v>
      </c>
      <c r="D3242" s="5">
        <v>3000</v>
      </c>
      <c r="E3242" s="7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250"/>
        <v>101</v>
      </c>
      <c r="P3242">
        <f t="shared" si="251"/>
        <v>88.74</v>
      </c>
      <c r="Q3242" s="11" t="s">
        <v>8303</v>
      </c>
      <c r="R3242" t="s">
        <v>8304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3239</v>
      </c>
      <c r="C3243" s="3" t="s">
        <v>7348</v>
      </c>
      <c r="D3243" s="5">
        <v>8500</v>
      </c>
      <c r="E3243" s="7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250"/>
        <v>115</v>
      </c>
      <c r="P3243">
        <f t="shared" si="251"/>
        <v>58.69</v>
      </c>
      <c r="Q3243" s="11" t="s">
        <v>8303</v>
      </c>
      <c r="R3243" t="s">
        <v>8304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3240</v>
      </c>
      <c r="C3244" s="3" t="s">
        <v>7349</v>
      </c>
      <c r="D3244" s="5">
        <v>10000</v>
      </c>
      <c r="E3244" s="7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250"/>
        <v>127</v>
      </c>
      <c r="P3244">
        <f t="shared" si="251"/>
        <v>69.569999999999993</v>
      </c>
      <c r="Q3244" s="11" t="s">
        <v>8303</v>
      </c>
      <c r="R3244" t="s">
        <v>8304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3241</v>
      </c>
      <c r="C3245" s="3" t="s">
        <v>7350</v>
      </c>
      <c r="D3245" s="5">
        <v>8000</v>
      </c>
      <c r="E3245" s="7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250"/>
        <v>103</v>
      </c>
      <c r="P3245">
        <f t="shared" si="251"/>
        <v>115.87</v>
      </c>
      <c r="Q3245" s="11" t="s">
        <v>8303</v>
      </c>
      <c r="R3245" t="s">
        <v>8304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3242</v>
      </c>
      <c r="C3246" s="3" t="s">
        <v>7351</v>
      </c>
      <c r="D3246" s="5">
        <v>1600</v>
      </c>
      <c r="E3246" s="7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250"/>
        <v>103</v>
      </c>
      <c r="P3246">
        <f t="shared" si="251"/>
        <v>23.87</v>
      </c>
      <c r="Q3246" s="11" t="s">
        <v>8303</v>
      </c>
      <c r="R3246" t="s">
        <v>8304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3243</v>
      </c>
      <c r="C3247" s="3" t="s">
        <v>7352</v>
      </c>
      <c r="D3247" s="5">
        <v>21000</v>
      </c>
      <c r="E3247" s="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250"/>
        <v>104</v>
      </c>
      <c r="P3247">
        <f t="shared" si="251"/>
        <v>81.13</v>
      </c>
      <c r="Q3247" s="11" t="s">
        <v>8303</v>
      </c>
      <c r="R3247" t="s">
        <v>8304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3244</v>
      </c>
      <c r="C3248" s="3" t="s">
        <v>7353</v>
      </c>
      <c r="D3248" s="5">
        <v>10000</v>
      </c>
      <c r="E3248" s="7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250"/>
        <v>111</v>
      </c>
      <c r="P3248">
        <f t="shared" si="251"/>
        <v>57.63</v>
      </c>
      <c r="Q3248" s="11" t="s">
        <v>8303</v>
      </c>
      <c r="R3248" t="s">
        <v>8304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3245</v>
      </c>
      <c r="C3249" s="3" t="s">
        <v>7354</v>
      </c>
      <c r="D3249" s="5">
        <v>2500</v>
      </c>
      <c r="E3249" s="7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250"/>
        <v>106</v>
      </c>
      <c r="P3249">
        <f t="shared" si="251"/>
        <v>46.43</v>
      </c>
      <c r="Q3249" s="11" t="s">
        <v>8303</v>
      </c>
      <c r="R3249" t="s">
        <v>8304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3246</v>
      </c>
      <c r="C3250" s="3" t="s">
        <v>7355</v>
      </c>
      <c r="D3250" s="5">
        <v>12000</v>
      </c>
      <c r="E3250" s="7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250"/>
        <v>101</v>
      </c>
      <c r="P3250">
        <f t="shared" si="251"/>
        <v>60.48</v>
      </c>
      <c r="Q3250" s="11" t="s">
        <v>8303</v>
      </c>
      <c r="R3250" t="s">
        <v>8304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3247</v>
      </c>
      <c r="C3251" s="3" t="s">
        <v>7356</v>
      </c>
      <c r="D3251" s="5">
        <v>5500</v>
      </c>
      <c r="E3251" s="7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250"/>
        <v>105</v>
      </c>
      <c r="P3251">
        <f t="shared" si="251"/>
        <v>65.58</v>
      </c>
      <c r="Q3251" s="11" t="s">
        <v>8303</v>
      </c>
      <c r="R3251" t="s">
        <v>8304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3248</v>
      </c>
      <c r="C3252" s="3" t="s">
        <v>7357</v>
      </c>
      <c r="D3252" s="5">
        <v>25000</v>
      </c>
      <c r="E3252" s="7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250"/>
        <v>102</v>
      </c>
      <c r="P3252">
        <f t="shared" si="251"/>
        <v>119.19</v>
      </c>
      <c r="Q3252" s="11" t="s">
        <v>8303</v>
      </c>
      <c r="R3252" t="s">
        <v>8304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3249</v>
      </c>
      <c r="C3253" s="3" t="s">
        <v>7358</v>
      </c>
      <c r="D3253" s="5">
        <v>1500</v>
      </c>
      <c r="E3253" s="7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250"/>
        <v>111</v>
      </c>
      <c r="P3253">
        <f t="shared" si="251"/>
        <v>83.05</v>
      </c>
      <c r="Q3253" s="11" t="s">
        <v>8303</v>
      </c>
      <c r="R3253" t="s">
        <v>8304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3250</v>
      </c>
      <c r="C3254" s="3" t="s">
        <v>7359</v>
      </c>
      <c r="D3254" s="5">
        <v>2250</v>
      </c>
      <c r="E3254" s="7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250"/>
        <v>128</v>
      </c>
      <c r="P3254">
        <f t="shared" si="251"/>
        <v>57.52</v>
      </c>
      <c r="Q3254" s="11" t="s">
        <v>8303</v>
      </c>
      <c r="R3254" t="s">
        <v>8304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3251</v>
      </c>
      <c r="C3255" s="3" t="s">
        <v>7360</v>
      </c>
      <c r="D3255" s="5">
        <v>20000</v>
      </c>
      <c r="E3255" s="7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250"/>
        <v>102</v>
      </c>
      <c r="P3255">
        <f t="shared" si="251"/>
        <v>177.09</v>
      </c>
      <c r="Q3255" s="11" t="s">
        <v>8303</v>
      </c>
      <c r="R3255" t="s">
        <v>8304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3252</v>
      </c>
      <c r="C3256" s="3" t="s">
        <v>7361</v>
      </c>
      <c r="D3256" s="5">
        <v>13000</v>
      </c>
      <c r="E3256" s="7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250"/>
        <v>101</v>
      </c>
      <c r="P3256">
        <f t="shared" si="251"/>
        <v>70.77</v>
      </c>
      <c r="Q3256" s="11" t="s">
        <v>8303</v>
      </c>
      <c r="R3256" t="s">
        <v>8304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3253</v>
      </c>
      <c r="C3257" s="3" t="s">
        <v>7362</v>
      </c>
      <c r="D3257" s="5">
        <v>300</v>
      </c>
      <c r="E3257" s="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250"/>
        <v>175</v>
      </c>
      <c r="P3257">
        <f t="shared" si="251"/>
        <v>29.17</v>
      </c>
      <c r="Q3257" s="11" t="s">
        <v>8303</v>
      </c>
      <c r="R3257" t="s">
        <v>8304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3254</v>
      </c>
      <c r="C3258" s="3" t="s">
        <v>7363</v>
      </c>
      <c r="D3258" s="5">
        <v>10000</v>
      </c>
      <c r="E3258" s="7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250"/>
        <v>128</v>
      </c>
      <c r="P3258">
        <f t="shared" si="251"/>
        <v>72.760000000000005</v>
      </c>
      <c r="Q3258" s="11" t="s">
        <v>8303</v>
      </c>
      <c r="R3258" t="s">
        <v>8304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3255</v>
      </c>
      <c r="C3259" s="3" t="s">
        <v>7364</v>
      </c>
      <c r="D3259" s="5">
        <v>2000</v>
      </c>
      <c r="E3259" s="7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250"/>
        <v>106</v>
      </c>
      <c r="P3259">
        <f t="shared" si="251"/>
        <v>51.85</v>
      </c>
      <c r="Q3259" s="11" t="s">
        <v>8303</v>
      </c>
      <c r="R3259" t="s">
        <v>8304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3256</v>
      </c>
      <c r="C3260" s="3" t="s">
        <v>7365</v>
      </c>
      <c r="D3260" s="5">
        <v>7000</v>
      </c>
      <c r="E3260" s="7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250"/>
        <v>105</v>
      </c>
      <c r="P3260">
        <f t="shared" si="251"/>
        <v>98.2</v>
      </c>
      <c r="Q3260" s="11" t="s">
        <v>8303</v>
      </c>
      <c r="R3260" t="s">
        <v>8304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3257</v>
      </c>
      <c r="C3261" s="3" t="s">
        <v>7366</v>
      </c>
      <c r="D3261" s="5">
        <v>23000</v>
      </c>
      <c r="E3261" s="7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250"/>
        <v>106</v>
      </c>
      <c r="P3261">
        <f t="shared" si="251"/>
        <v>251.74</v>
      </c>
      <c r="Q3261" s="11" t="s">
        <v>8303</v>
      </c>
      <c r="R3261" t="s">
        <v>8304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3258</v>
      </c>
      <c r="C3262" s="3" t="s">
        <v>7367</v>
      </c>
      <c r="D3262" s="5">
        <v>5000</v>
      </c>
      <c r="E3262" s="7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250"/>
        <v>109</v>
      </c>
      <c r="P3262">
        <f t="shared" si="251"/>
        <v>74.819999999999993</v>
      </c>
      <c r="Q3262" s="11" t="s">
        <v>8303</v>
      </c>
      <c r="R3262" t="s">
        <v>8304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3259</v>
      </c>
      <c r="C3263" s="3" t="s">
        <v>7368</v>
      </c>
      <c r="D3263" s="5">
        <v>3300</v>
      </c>
      <c r="E3263" s="7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250"/>
        <v>100</v>
      </c>
      <c r="P3263">
        <f t="shared" si="251"/>
        <v>67.650000000000006</v>
      </c>
      <c r="Q3263" s="11" t="s">
        <v>8303</v>
      </c>
      <c r="R3263" t="s">
        <v>8304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3260</v>
      </c>
      <c r="C3264" s="3" t="s">
        <v>7369</v>
      </c>
      <c r="D3264" s="5">
        <v>12200</v>
      </c>
      <c r="E3264" s="7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250"/>
        <v>103</v>
      </c>
      <c r="P3264">
        <f t="shared" si="251"/>
        <v>93.81</v>
      </c>
      <c r="Q3264" s="11" t="s">
        <v>8303</v>
      </c>
      <c r="R3264" t="s">
        <v>8304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3261</v>
      </c>
      <c r="C3265" s="3" t="s">
        <v>7370</v>
      </c>
      <c r="D3265" s="5">
        <v>2500</v>
      </c>
      <c r="E3265" s="7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250"/>
        <v>112</v>
      </c>
      <c r="P3265">
        <f t="shared" si="251"/>
        <v>41.24</v>
      </c>
      <c r="Q3265" s="11" t="s">
        <v>8303</v>
      </c>
      <c r="R3265" t="s">
        <v>8304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3262</v>
      </c>
      <c r="C3266" s="3" t="s">
        <v>7371</v>
      </c>
      <c r="D3266" s="5">
        <v>2500</v>
      </c>
      <c r="E3266" s="7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8303</v>
      </c>
      <c r="R3266" t="s">
        <v>8304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9" t="s">
        <v>3263</v>
      </c>
      <c r="C3267" s="3" t="s">
        <v>7372</v>
      </c>
      <c r="D3267" s="5">
        <v>2700</v>
      </c>
      <c r="E3267" s="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si="255"/>
        <v>164</v>
      </c>
      <c r="P3267">
        <f t="shared" si="256"/>
        <v>70.290000000000006</v>
      </c>
      <c r="Q3267" s="11" t="s">
        <v>8303</v>
      </c>
      <c r="R3267" t="s">
        <v>8304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9" t="s">
        <v>3264</v>
      </c>
      <c r="C3268" s="3" t="s">
        <v>7373</v>
      </c>
      <c r="D3268" s="5">
        <v>6000</v>
      </c>
      <c r="E3268" s="7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255"/>
        <v>131</v>
      </c>
      <c r="P3268">
        <f t="shared" si="256"/>
        <v>48.33</v>
      </c>
      <c r="Q3268" s="11" t="s">
        <v>8303</v>
      </c>
      <c r="R3268" t="s">
        <v>8304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3265</v>
      </c>
      <c r="C3269" s="3" t="s">
        <v>7374</v>
      </c>
      <c r="D3269" s="5">
        <v>15000</v>
      </c>
      <c r="E3269" s="7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255"/>
        <v>102</v>
      </c>
      <c r="P3269">
        <f t="shared" si="256"/>
        <v>53.18</v>
      </c>
      <c r="Q3269" s="11" t="s">
        <v>8303</v>
      </c>
      <c r="R3269" t="s">
        <v>8304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3266</v>
      </c>
      <c r="C3270" s="3" t="s">
        <v>7375</v>
      </c>
      <c r="D3270" s="5">
        <v>2000</v>
      </c>
      <c r="E3270" s="7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255"/>
        <v>128</v>
      </c>
      <c r="P3270">
        <f t="shared" si="256"/>
        <v>60.95</v>
      </c>
      <c r="Q3270" s="11" t="s">
        <v>8303</v>
      </c>
      <c r="R3270" t="s">
        <v>8304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3267</v>
      </c>
      <c r="C3271" s="3" t="s">
        <v>7376</v>
      </c>
      <c r="D3271" s="5">
        <v>8000</v>
      </c>
      <c r="E3271" s="7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255"/>
        <v>102</v>
      </c>
      <c r="P3271">
        <f t="shared" si="256"/>
        <v>116</v>
      </c>
      <c r="Q3271" s="11" t="s">
        <v>8303</v>
      </c>
      <c r="R3271" t="s">
        <v>8304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3268</v>
      </c>
      <c r="C3272" s="3" t="s">
        <v>7377</v>
      </c>
      <c r="D3272" s="5">
        <v>1800</v>
      </c>
      <c r="E3272" s="7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255"/>
        <v>102</v>
      </c>
      <c r="P3272">
        <f t="shared" si="256"/>
        <v>61</v>
      </c>
      <c r="Q3272" s="11" t="s">
        <v>8303</v>
      </c>
      <c r="R3272" t="s">
        <v>8304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3269</v>
      </c>
      <c r="C3273" s="3" t="s">
        <v>7378</v>
      </c>
      <c r="D3273" s="5">
        <v>1500</v>
      </c>
      <c r="E3273" s="7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255"/>
        <v>130</v>
      </c>
      <c r="P3273">
        <f t="shared" si="256"/>
        <v>38.24</v>
      </c>
      <c r="Q3273" s="11" t="s">
        <v>8303</v>
      </c>
      <c r="R3273" t="s">
        <v>8304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3270</v>
      </c>
      <c r="C3274" s="3" t="s">
        <v>7379</v>
      </c>
      <c r="D3274" s="5">
        <v>10000</v>
      </c>
      <c r="E3274" s="7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255"/>
        <v>154</v>
      </c>
      <c r="P3274">
        <f t="shared" si="256"/>
        <v>106.5</v>
      </c>
      <c r="Q3274" s="11" t="s">
        <v>8303</v>
      </c>
      <c r="R3274" t="s">
        <v>8304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3271</v>
      </c>
      <c r="C3275" s="3" t="s">
        <v>7380</v>
      </c>
      <c r="D3275" s="5">
        <v>4000</v>
      </c>
      <c r="E3275" s="7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255"/>
        <v>107</v>
      </c>
      <c r="P3275">
        <f t="shared" si="256"/>
        <v>204.57</v>
      </c>
      <c r="Q3275" s="11" t="s">
        <v>8303</v>
      </c>
      <c r="R3275" t="s">
        <v>8304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3272</v>
      </c>
      <c r="C3276" s="3" t="s">
        <v>7381</v>
      </c>
      <c r="D3276" s="5">
        <v>15500</v>
      </c>
      <c r="E3276" s="7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255"/>
        <v>101</v>
      </c>
      <c r="P3276">
        <f t="shared" si="256"/>
        <v>54.91</v>
      </c>
      <c r="Q3276" s="11" t="s">
        <v>8303</v>
      </c>
      <c r="R3276" t="s">
        <v>8304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3273</v>
      </c>
      <c r="C3277" s="3" t="s">
        <v>7382</v>
      </c>
      <c r="D3277" s="5">
        <v>1800</v>
      </c>
      <c r="E3277" s="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255"/>
        <v>100</v>
      </c>
      <c r="P3277">
        <f t="shared" si="256"/>
        <v>150.41999999999999</v>
      </c>
      <c r="Q3277" s="11" t="s">
        <v>8303</v>
      </c>
      <c r="R3277" t="s">
        <v>8304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3274</v>
      </c>
      <c r="C3278" s="3" t="s">
        <v>7383</v>
      </c>
      <c r="D3278" s="5">
        <v>4500</v>
      </c>
      <c r="E3278" s="7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255"/>
        <v>117</v>
      </c>
      <c r="P3278">
        <f t="shared" si="256"/>
        <v>52.58</v>
      </c>
      <c r="Q3278" s="11" t="s">
        <v>8303</v>
      </c>
      <c r="R3278" t="s">
        <v>8304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3275</v>
      </c>
      <c r="C3279" s="3" t="s">
        <v>7384</v>
      </c>
      <c r="D3279" s="5">
        <v>5000</v>
      </c>
      <c r="E3279" s="7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255"/>
        <v>109</v>
      </c>
      <c r="P3279">
        <f t="shared" si="256"/>
        <v>54.3</v>
      </c>
      <c r="Q3279" s="11" t="s">
        <v>8303</v>
      </c>
      <c r="R3279" t="s">
        <v>8304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3276</v>
      </c>
      <c r="C3280" s="3" t="s">
        <v>7385</v>
      </c>
      <c r="D3280" s="5">
        <v>2500</v>
      </c>
      <c r="E3280" s="7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255"/>
        <v>103</v>
      </c>
      <c r="P3280">
        <f t="shared" si="256"/>
        <v>76.03</v>
      </c>
      <c r="Q3280" s="11" t="s">
        <v>8303</v>
      </c>
      <c r="R3280" t="s">
        <v>8304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3277</v>
      </c>
      <c r="C3281" s="3" t="s">
        <v>7386</v>
      </c>
      <c r="D3281" s="5">
        <v>5800</v>
      </c>
      <c r="E3281" s="7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255"/>
        <v>114</v>
      </c>
      <c r="P3281">
        <f t="shared" si="256"/>
        <v>105.21</v>
      </c>
      <c r="Q3281" s="11" t="s">
        <v>8303</v>
      </c>
      <c r="R3281" t="s">
        <v>8304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3278</v>
      </c>
      <c r="C3282" s="3" t="s">
        <v>7387</v>
      </c>
      <c r="D3282" s="5">
        <v>2000</v>
      </c>
      <c r="E3282" s="7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255"/>
        <v>103</v>
      </c>
      <c r="P3282">
        <f t="shared" si="256"/>
        <v>68.67</v>
      </c>
      <c r="Q3282" s="11" t="s">
        <v>8303</v>
      </c>
      <c r="R3282" t="s">
        <v>8304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3279</v>
      </c>
      <c r="C3283" s="3" t="s">
        <v>7388</v>
      </c>
      <c r="D3283" s="5">
        <v>5000</v>
      </c>
      <c r="E3283" s="7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255"/>
        <v>122</v>
      </c>
      <c r="P3283">
        <f t="shared" si="256"/>
        <v>129.36000000000001</v>
      </c>
      <c r="Q3283" s="11" t="s">
        <v>8303</v>
      </c>
      <c r="R3283" t="s">
        <v>8304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3280</v>
      </c>
      <c r="C3284" s="3" t="s">
        <v>7389</v>
      </c>
      <c r="D3284" s="5">
        <v>31000</v>
      </c>
      <c r="E3284" s="7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255"/>
        <v>103</v>
      </c>
      <c r="P3284">
        <f t="shared" si="256"/>
        <v>134.26</v>
      </c>
      <c r="Q3284" s="11" t="s">
        <v>8303</v>
      </c>
      <c r="R3284" t="s">
        <v>8304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3281</v>
      </c>
      <c r="C3285" s="3" t="s">
        <v>7390</v>
      </c>
      <c r="D3285" s="5">
        <v>800</v>
      </c>
      <c r="E3285" s="7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255"/>
        <v>105</v>
      </c>
      <c r="P3285">
        <f t="shared" si="256"/>
        <v>17.829999999999998</v>
      </c>
      <c r="Q3285" s="11" t="s">
        <v>8303</v>
      </c>
      <c r="R3285" t="s">
        <v>8304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3282</v>
      </c>
      <c r="C3286" s="3" t="s">
        <v>7391</v>
      </c>
      <c r="D3286" s="5">
        <v>3000</v>
      </c>
      <c r="E3286" s="7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255"/>
        <v>102</v>
      </c>
      <c r="P3286">
        <f t="shared" si="256"/>
        <v>203.2</v>
      </c>
      <c r="Q3286" s="11" t="s">
        <v>8303</v>
      </c>
      <c r="R3286" t="s">
        <v>8304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3283</v>
      </c>
      <c r="C3287" s="3" t="s">
        <v>7392</v>
      </c>
      <c r="D3287" s="5">
        <v>4999</v>
      </c>
      <c r="E3287" s="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255"/>
        <v>112</v>
      </c>
      <c r="P3287">
        <f t="shared" si="256"/>
        <v>69.19</v>
      </c>
      <c r="Q3287" s="11" t="s">
        <v>8303</v>
      </c>
      <c r="R3287" t="s">
        <v>8304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3284</v>
      </c>
      <c r="C3288" s="3" t="s">
        <v>7393</v>
      </c>
      <c r="D3288" s="5">
        <v>15000</v>
      </c>
      <c r="E3288" s="7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255"/>
        <v>102</v>
      </c>
      <c r="P3288">
        <f t="shared" si="256"/>
        <v>125.12</v>
      </c>
      <c r="Q3288" s="11" t="s">
        <v>8303</v>
      </c>
      <c r="R3288" t="s">
        <v>8304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3285</v>
      </c>
      <c r="C3289" s="3" t="s">
        <v>7394</v>
      </c>
      <c r="D3289" s="5">
        <v>2500</v>
      </c>
      <c r="E3289" s="7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255"/>
        <v>100</v>
      </c>
      <c r="P3289">
        <f t="shared" si="256"/>
        <v>73.53</v>
      </c>
      <c r="Q3289" s="11" t="s">
        <v>8303</v>
      </c>
      <c r="R3289" t="s">
        <v>8304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3286</v>
      </c>
      <c r="C3290" s="3" t="s">
        <v>7395</v>
      </c>
      <c r="D3290" s="5">
        <v>10000</v>
      </c>
      <c r="E3290" s="7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255"/>
        <v>100</v>
      </c>
      <c r="P3290">
        <f t="shared" si="256"/>
        <v>48.44</v>
      </c>
      <c r="Q3290" s="11" t="s">
        <v>8303</v>
      </c>
      <c r="R3290" t="s">
        <v>8304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3287</v>
      </c>
      <c r="C3291" s="3" t="s">
        <v>7396</v>
      </c>
      <c r="D3291" s="5">
        <v>500</v>
      </c>
      <c r="E3291" s="7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255"/>
        <v>133</v>
      </c>
      <c r="P3291">
        <f t="shared" si="256"/>
        <v>26.61</v>
      </c>
      <c r="Q3291" s="11" t="s">
        <v>8303</v>
      </c>
      <c r="R3291" t="s">
        <v>8304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3288</v>
      </c>
      <c r="C3292" s="3" t="s">
        <v>7397</v>
      </c>
      <c r="D3292" s="5">
        <v>2000</v>
      </c>
      <c r="E3292" s="7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255"/>
        <v>121</v>
      </c>
      <c r="P3292">
        <f t="shared" si="256"/>
        <v>33.67</v>
      </c>
      <c r="Q3292" s="11" t="s">
        <v>8303</v>
      </c>
      <c r="R3292" t="s">
        <v>8304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3289</v>
      </c>
      <c r="C3293" s="3" t="s">
        <v>7398</v>
      </c>
      <c r="D3293" s="5">
        <v>500</v>
      </c>
      <c r="E3293" s="7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255"/>
        <v>114</v>
      </c>
      <c r="P3293">
        <f t="shared" si="256"/>
        <v>40.71</v>
      </c>
      <c r="Q3293" s="11" t="s">
        <v>8303</v>
      </c>
      <c r="R3293" t="s">
        <v>8304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3290</v>
      </c>
      <c r="C3294" s="3" t="s">
        <v>7399</v>
      </c>
      <c r="D3294" s="5">
        <v>101</v>
      </c>
      <c r="E3294" s="7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255"/>
        <v>286</v>
      </c>
      <c r="P3294">
        <f t="shared" si="256"/>
        <v>19.27</v>
      </c>
      <c r="Q3294" s="11" t="s">
        <v>8303</v>
      </c>
      <c r="R3294" t="s">
        <v>8304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3291</v>
      </c>
      <c r="C3295" s="3" t="s">
        <v>7400</v>
      </c>
      <c r="D3295" s="5">
        <v>4500</v>
      </c>
      <c r="E3295" s="7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255"/>
        <v>170</v>
      </c>
      <c r="P3295">
        <f t="shared" si="256"/>
        <v>84.29</v>
      </c>
      <c r="Q3295" s="11" t="s">
        <v>8303</v>
      </c>
      <c r="R3295" t="s">
        <v>8304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3292</v>
      </c>
      <c r="C3296" s="3" t="s">
        <v>7401</v>
      </c>
      <c r="D3296" s="5">
        <v>600</v>
      </c>
      <c r="E3296" s="7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255"/>
        <v>118</v>
      </c>
      <c r="P3296">
        <f t="shared" si="256"/>
        <v>29.58</v>
      </c>
      <c r="Q3296" s="11" t="s">
        <v>8303</v>
      </c>
      <c r="R3296" t="s">
        <v>8304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3293</v>
      </c>
      <c r="C3297" s="3" t="s">
        <v>7402</v>
      </c>
      <c r="D3297" s="5">
        <v>700</v>
      </c>
      <c r="E3297" s="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255"/>
        <v>103</v>
      </c>
      <c r="P3297">
        <f t="shared" si="256"/>
        <v>26.67</v>
      </c>
      <c r="Q3297" s="11" t="s">
        <v>8303</v>
      </c>
      <c r="R3297" t="s">
        <v>8304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3294</v>
      </c>
      <c r="C3298" s="3" t="s">
        <v>7403</v>
      </c>
      <c r="D3298" s="5">
        <v>1500</v>
      </c>
      <c r="E3298" s="7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255"/>
        <v>144</v>
      </c>
      <c r="P3298">
        <f t="shared" si="256"/>
        <v>45.98</v>
      </c>
      <c r="Q3298" s="11" t="s">
        <v>8303</v>
      </c>
      <c r="R3298" t="s">
        <v>8304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3295</v>
      </c>
      <c r="C3299" s="3" t="s">
        <v>7404</v>
      </c>
      <c r="D3299" s="5">
        <v>5500</v>
      </c>
      <c r="E3299" s="7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255"/>
        <v>100</v>
      </c>
      <c r="P3299">
        <f t="shared" si="256"/>
        <v>125.09</v>
      </c>
      <c r="Q3299" s="11" t="s">
        <v>8303</v>
      </c>
      <c r="R3299" t="s">
        <v>8304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3296</v>
      </c>
      <c r="C3300" s="3" t="s">
        <v>7405</v>
      </c>
      <c r="D3300" s="5">
        <v>10000</v>
      </c>
      <c r="E3300" s="7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255"/>
        <v>102</v>
      </c>
      <c r="P3300">
        <f t="shared" si="256"/>
        <v>141.29</v>
      </c>
      <c r="Q3300" s="11" t="s">
        <v>8303</v>
      </c>
      <c r="R3300" t="s">
        <v>8304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3297</v>
      </c>
      <c r="C3301" s="3" t="s">
        <v>7406</v>
      </c>
      <c r="D3301" s="5">
        <v>3000</v>
      </c>
      <c r="E3301" s="7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255"/>
        <v>116</v>
      </c>
      <c r="P3301">
        <f t="shared" si="256"/>
        <v>55.33</v>
      </c>
      <c r="Q3301" s="11" t="s">
        <v>8303</v>
      </c>
      <c r="R3301" t="s">
        <v>8304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3298</v>
      </c>
      <c r="C3302" s="3" t="s">
        <v>7407</v>
      </c>
      <c r="D3302" s="5">
        <v>3000</v>
      </c>
      <c r="E3302" s="7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255"/>
        <v>136</v>
      </c>
      <c r="P3302">
        <f t="shared" si="256"/>
        <v>46.42</v>
      </c>
      <c r="Q3302" s="11" t="s">
        <v>8303</v>
      </c>
      <c r="R3302" t="s">
        <v>8304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3299</v>
      </c>
      <c r="C3303" s="3" t="s">
        <v>7408</v>
      </c>
      <c r="D3303" s="5">
        <v>3000</v>
      </c>
      <c r="E3303" s="7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255"/>
        <v>133</v>
      </c>
      <c r="P3303">
        <f t="shared" si="256"/>
        <v>57.2</v>
      </c>
      <c r="Q3303" s="11" t="s">
        <v>8303</v>
      </c>
      <c r="R3303" t="s">
        <v>8304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3300</v>
      </c>
      <c r="C3304" s="3" t="s">
        <v>7409</v>
      </c>
      <c r="D3304" s="5">
        <v>8400</v>
      </c>
      <c r="E3304" s="7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255"/>
        <v>103</v>
      </c>
      <c r="P3304">
        <f t="shared" si="256"/>
        <v>173.7</v>
      </c>
      <c r="Q3304" s="11" t="s">
        <v>8303</v>
      </c>
      <c r="R3304" t="s">
        <v>8304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3301</v>
      </c>
      <c r="C3305" s="3" t="s">
        <v>7410</v>
      </c>
      <c r="D3305" s="5">
        <v>1800</v>
      </c>
      <c r="E3305" s="7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255"/>
        <v>116</v>
      </c>
      <c r="P3305">
        <f t="shared" si="256"/>
        <v>59.6</v>
      </c>
      <c r="Q3305" s="11" t="s">
        <v>8303</v>
      </c>
      <c r="R3305" t="s">
        <v>8304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3302</v>
      </c>
      <c r="C3306" s="3" t="s">
        <v>7411</v>
      </c>
      <c r="D3306" s="5">
        <v>15000</v>
      </c>
      <c r="E3306" s="7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255"/>
        <v>105</v>
      </c>
      <c r="P3306">
        <f t="shared" si="256"/>
        <v>89.59</v>
      </c>
      <c r="Q3306" s="11" t="s">
        <v>8303</v>
      </c>
      <c r="R3306" t="s">
        <v>8304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3303</v>
      </c>
      <c r="C3307" s="3" t="s">
        <v>7412</v>
      </c>
      <c r="D3307" s="5">
        <v>4000</v>
      </c>
      <c r="E3307" s="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255"/>
        <v>102</v>
      </c>
      <c r="P3307">
        <f t="shared" si="256"/>
        <v>204.05</v>
      </c>
      <c r="Q3307" s="11" t="s">
        <v>8303</v>
      </c>
      <c r="R3307" t="s">
        <v>8304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3304</v>
      </c>
      <c r="C3308" s="3" t="s">
        <v>7413</v>
      </c>
      <c r="D3308" s="5">
        <v>1500</v>
      </c>
      <c r="E3308" s="7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255"/>
        <v>175</v>
      </c>
      <c r="P3308">
        <f t="shared" si="256"/>
        <v>48.7</v>
      </c>
      <c r="Q3308" s="11" t="s">
        <v>8303</v>
      </c>
      <c r="R3308" t="s">
        <v>8304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3305</v>
      </c>
      <c r="C3309" s="3" t="s">
        <v>7414</v>
      </c>
      <c r="D3309" s="5">
        <v>1000</v>
      </c>
      <c r="E3309" s="7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255"/>
        <v>107</v>
      </c>
      <c r="P3309">
        <f t="shared" si="256"/>
        <v>53.34</v>
      </c>
      <c r="Q3309" s="11" t="s">
        <v>8303</v>
      </c>
      <c r="R3309" t="s">
        <v>8304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3306</v>
      </c>
      <c r="C3310" s="3" t="s">
        <v>7415</v>
      </c>
      <c r="D3310" s="5">
        <v>3500</v>
      </c>
      <c r="E3310" s="7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255"/>
        <v>122</v>
      </c>
      <c r="P3310">
        <f t="shared" si="256"/>
        <v>75.09</v>
      </c>
      <c r="Q3310" s="11" t="s">
        <v>8303</v>
      </c>
      <c r="R3310" t="s">
        <v>8304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3307</v>
      </c>
      <c r="C3311" s="3" t="s">
        <v>7416</v>
      </c>
      <c r="D3311" s="5">
        <v>350</v>
      </c>
      <c r="E3311" s="7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255"/>
        <v>159</v>
      </c>
      <c r="P3311">
        <f t="shared" si="256"/>
        <v>18</v>
      </c>
      <c r="Q3311" s="11" t="s">
        <v>8303</v>
      </c>
      <c r="R3311" t="s">
        <v>8304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3308</v>
      </c>
      <c r="C3312" s="3" t="s">
        <v>7417</v>
      </c>
      <c r="D3312" s="5">
        <v>6500</v>
      </c>
      <c r="E3312" s="7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255"/>
        <v>100</v>
      </c>
      <c r="P3312">
        <f t="shared" si="256"/>
        <v>209.84</v>
      </c>
      <c r="Q3312" s="11" t="s">
        <v>8303</v>
      </c>
      <c r="R3312" t="s">
        <v>8304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3309</v>
      </c>
      <c r="C3313" s="3" t="s">
        <v>7418</v>
      </c>
      <c r="D3313" s="5">
        <v>2500</v>
      </c>
      <c r="E3313" s="7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255"/>
        <v>110</v>
      </c>
      <c r="P3313">
        <f t="shared" si="256"/>
        <v>61.02</v>
      </c>
      <c r="Q3313" s="11" t="s">
        <v>8303</v>
      </c>
      <c r="R3313" t="s">
        <v>8304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3310</v>
      </c>
      <c r="C3314" s="3" t="s">
        <v>7419</v>
      </c>
      <c r="D3314" s="5">
        <v>2500</v>
      </c>
      <c r="E3314" s="7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255"/>
        <v>100</v>
      </c>
      <c r="P3314">
        <f t="shared" si="256"/>
        <v>61</v>
      </c>
      <c r="Q3314" s="11" t="s">
        <v>8303</v>
      </c>
      <c r="R3314" t="s">
        <v>8304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3311</v>
      </c>
      <c r="C3315" s="3" t="s">
        <v>7420</v>
      </c>
      <c r="D3315" s="5">
        <v>2000</v>
      </c>
      <c r="E3315" s="7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255"/>
        <v>116</v>
      </c>
      <c r="P3315">
        <f t="shared" si="256"/>
        <v>80.03</v>
      </c>
      <c r="Q3315" s="11" t="s">
        <v>8303</v>
      </c>
      <c r="R3315" t="s">
        <v>8304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3312</v>
      </c>
      <c r="C3316" s="3" t="s">
        <v>7421</v>
      </c>
      <c r="D3316" s="5">
        <v>800</v>
      </c>
      <c r="E3316" s="7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255"/>
        <v>211</v>
      </c>
      <c r="P3316">
        <f t="shared" si="256"/>
        <v>29.07</v>
      </c>
      <c r="Q3316" s="11" t="s">
        <v>8303</v>
      </c>
      <c r="R3316" t="s">
        <v>8304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3313</v>
      </c>
      <c r="C3317" s="3" t="s">
        <v>7422</v>
      </c>
      <c r="D3317" s="5">
        <v>4000</v>
      </c>
      <c r="E3317" s="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255"/>
        <v>110</v>
      </c>
      <c r="P3317">
        <f t="shared" si="256"/>
        <v>49.44</v>
      </c>
      <c r="Q3317" s="11" t="s">
        <v>8303</v>
      </c>
      <c r="R3317" t="s">
        <v>8304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3314</v>
      </c>
      <c r="C3318" s="3" t="s">
        <v>7423</v>
      </c>
      <c r="D3318" s="5">
        <v>11737</v>
      </c>
      <c r="E3318" s="7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255"/>
        <v>100</v>
      </c>
      <c r="P3318">
        <f t="shared" si="256"/>
        <v>93.98</v>
      </c>
      <c r="Q3318" s="11" t="s">
        <v>8303</v>
      </c>
      <c r="R3318" t="s">
        <v>8304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3315</v>
      </c>
      <c r="C3319" s="3" t="s">
        <v>7424</v>
      </c>
      <c r="D3319" s="5">
        <v>1050</v>
      </c>
      <c r="E3319" s="7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255"/>
        <v>106</v>
      </c>
      <c r="P3319">
        <f t="shared" si="256"/>
        <v>61.94</v>
      </c>
      <c r="Q3319" s="11" t="s">
        <v>8303</v>
      </c>
      <c r="R3319" t="s">
        <v>8304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3316</v>
      </c>
      <c r="C3320" s="3" t="s">
        <v>7425</v>
      </c>
      <c r="D3320" s="5">
        <v>2000</v>
      </c>
      <c r="E3320" s="7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255"/>
        <v>126</v>
      </c>
      <c r="P3320">
        <f t="shared" si="256"/>
        <v>78.5</v>
      </c>
      <c r="Q3320" s="11" t="s">
        <v>8303</v>
      </c>
      <c r="R3320" t="s">
        <v>8304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3317</v>
      </c>
      <c r="C3321" s="3" t="s">
        <v>7426</v>
      </c>
      <c r="D3321" s="5">
        <v>500</v>
      </c>
      <c r="E3321" s="7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255"/>
        <v>108</v>
      </c>
      <c r="P3321">
        <f t="shared" si="256"/>
        <v>33.75</v>
      </c>
      <c r="Q3321" s="11" t="s">
        <v>8303</v>
      </c>
      <c r="R3321" t="s">
        <v>8304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3318</v>
      </c>
      <c r="C3322" s="3" t="s">
        <v>7427</v>
      </c>
      <c r="D3322" s="5">
        <v>2500</v>
      </c>
      <c r="E3322" s="7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255"/>
        <v>101</v>
      </c>
      <c r="P3322">
        <f t="shared" si="256"/>
        <v>66.45</v>
      </c>
      <c r="Q3322" s="11" t="s">
        <v>8303</v>
      </c>
      <c r="R3322" t="s">
        <v>8304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3319</v>
      </c>
      <c r="C3323" s="3" t="s">
        <v>7428</v>
      </c>
      <c r="D3323" s="5">
        <v>500</v>
      </c>
      <c r="E3323" s="7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255"/>
        <v>107</v>
      </c>
      <c r="P3323">
        <f t="shared" si="256"/>
        <v>35.799999999999997</v>
      </c>
      <c r="Q3323" s="11" t="s">
        <v>8303</v>
      </c>
      <c r="R3323" t="s">
        <v>8304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3320</v>
      </c>
      <c r="C3324" s="3" t="s">
        <v>7429</v>
      </c>
      <c r="D3324" s="5">
        <v>3300</v>
      </c>
      <c r="E3324" s="7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255"/>
        <v>102</v>
      </c>
      <c r="P3324">
        <f t="shared" si="256"/>
        <v>145.65</v>
      </c>
      <c r="Q3324" s="11" t="s">
        <v>8303</v>
      </c>
      <c r="R3324" t="s">
        <v>8304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3321</v>
      </c>
      <c r="C3325" s="3" t="s">
        <v>7430</v>
      </c>
      <c r="D3325" s="5">
        <v>1000</v>
      </c>
      <c r="E3325" s="7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255"/>
        <v>126</v>
      </c>
      <c r="P3325">
        <f t="shared" si="256"/>
        <v>25.69</v>
      </c>
      <c r="Q3325" s="11" t="s">
        <v>8303</v>
      </c>
      <c r="R3325" t="s">
        <v>8304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3322</v>
      </c>
      <c r="C3326" s="3" t="s">
        <v>7431</v>
      </c>
      <c r="D3326" s="5">
        <v>1500</v>
      </c>
      <c r="E3326" s="7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255"/>
        <v>102</v>
      </c>
      <c r="P3326">
        <f t="shared" si="256"/>
        <v>152.5</v>
      </c>
      <c r="Q3326" s="11" t="s">
        <v>8303</v>
      </c>
      <c r="R3326" t="s">
        <v>8304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3323</v>
      </c>
      <c r="C3327" s="3" t="s">
        <v>7432</v>
      </c>
      <c r="D3327" s="5">
        <v>400</v>
      </c>
      <c r="E3327" s="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255"/>
        <v>113</v>
      </c>
      <c r="P3327">
        <f t="shared" si="256"/>
        <v>30</v>
      </c>
      <c r="Q3327" s="11" t="s">
        <v>8303</v>
      </c>
      <c r="R3327" t="s">
        <v>8304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3324</v>
      </c>
      <c r="C3328" s="3" t="s">
        <v>7433</v>
      </c>
      <c r="D3328" s="5">
        <v>8000</v>
      </c>
      <c r="E3328" s="7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255"/>
        <v>101</v>
      </c>
      <c r="P3328">
        <f t="shared" si="256"/>
        <v>142.28</v>
      </c>
      <c r="Q3328" s="11" t="s">
        <v>8303</v>
      </c>
      <c r="R3328" t="s">
        <v>8304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3325</v>
      </c>
      <c r="C3329" s="3" t="s">
        <v>7434</v>
      </c>
      <c r="D3329" s="5">
        <v>800</v>
      </c>
      <c r="E3329" s="7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255"/>
        <v>101</v>
      </c>
      <c r="P3329">
        <f t="shared" si="256"/>
        <v>24.55</v>
      </c>
      <c r="Q3329" s="11" t="s">
        <v>8303</v>
      </c>
      <c r="R3329" t="s">
        <v>8304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3326</v>
      </c>
      <c r="C3330" s="3" t="s">
        <v>7435</v>
      </c>
      <c r="D3330" s="5">
        <v>1800</v>
      </c>
      <c r="E3330" s="7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8303</v>
      </c>
      <c r="R3330" t="s">
        <v>8304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9" t="s">
        <v>3327</v>
      </c>
      <c r="C3331" s="3" t="s">
        <v>7436</v>
      </c>
      <c r="D3331" s="5">
        <v>1000</v>
      </c>
      <c r="E3331" s="7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si="260"/>
        <v>117</v>
      </c>
      <c r="P3331">
        <f t="shared" si="261"/>
        <v>44.92</v>
      </c>
      <c r="Q3331" s="11" t="s">
        <v>8303</v>
      </c>
      <c r="R3331" t="s">
        <v>8304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9" t="s">
        <v>3328</v>
      </c>
      <c r="C3332" s="3" t="s">
        <v>7437</v>
      </c>
      <c r="D3332" s="5">
        <v>1500</v>
      </c>
      <c r="E3332" s="7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260"/>
        <v>106</v>
      </c>
      <c r="P3332">
        <f t="shared" si="261"/>
        <v>23.1</v>
      </c>
      <c r="Q3332" s="11" t="s">
        <v>8303</v>
      </c>
      <c r="R3332" t="s">
        <v>8304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3329</v>
      </c>
      <c r="C3333" s="3" t="s">
        <v>7438</v>
      </c>
      <c r="D3333" s="5">
        <v>5000</v>
      </c>
      <c r="E3333" s="7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260"/>
        <v>105</v>
      </c>
      <c r="P3333">
        <f t="shared" si="261"/>
        <v>80.400000000000006</v>
      </c>
      <c r="Q3333" s="11" t="s">
        <v>8303</v>
      </c>
      <c r="R3333" t="s">
        <v>8304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3330</v>
      </c>
      <c r="C3334" s="3" t="s">
        <v>7439</v>
      </c>
      <c r="D3334" s="5">
        <v>6000</v>
      </c>
      <c r="E3334" s="7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260"/>
        <v>100</v>
      </c>
      <c r="P3334">
        <f t="shared" si="261"/>
        <v>72.290000000000006</v>
      </c>
      <c r="Q3334" s="11" t="s">
        <v>8303</v>
      </c>
      <c r="R3334" t="s">
        <v>8304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3331</v>
      </c>
      <c r="C3335" s="3" t="s">
        <v>7440</v>
      </c>
      <c r="D3335" s="5">
        <v>3500</v>
      </c>
      <c r="E3335" s="7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260"/>
        <v>105</v>
      </c>
      <c r="P3335">
        <f t="shared" si="261"/>
        <v>32.97</v>
      </c>
      <c r="Q3335" s="11" t="s">
        <v>8303</v>
      </c>
      <c r="R3335" t="s">
        <v>8304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3332</v>
      </c>
      <c r="C3336" s="3" t="s">
        <v>7441</v>
      </c>
      <c r="D3336" s="5">
        <v>3871</v>
      </c>
      <c r="E3336" s="7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260"/>
        <v>139</v>
      </c>
      <c r="P3336">
        <f t="shared" si="261"/>
        <v>116.65</v>
      </c>
      <c r="Q3336" s="11" t="s">
        <v>8303</v>
      </c>
      <c r="R3336" t="s">
        <v>8304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3333</v>
      </c>
      <c r="C3337" s="3" t="s">
        <v>7442</v>
      </c>
      <c r="D3337" s="5">
        <v>5000</v>
      </c>
      <c r="E3337" s="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260"/>
        <v>100</v>
      </c>
      <c r="P3337">
        <f t="shared" si="261"/>
        <v>79.62</v>
      </c>
      <c r="Q3337" s="11" t="s">
        <v>8303</v>
      </c>
      <c r="R3337" t="s">
        <v>8304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3334</v>
      </c>
      <c r="C3338" s="3" t="s">
        <v>7443</v>
      </c>
      <c r="D3338" s="5">
        <v>250</v>
      </c>
      <c r="E3338" s="7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260"/>
        <v>100</v>
      </c>
      <c r="P3338">
        <f t="shared" si="261"/>
        <v>27.78</v>
      </c>
      <c r="Q3338" s="11" t="s">
        <v>8303</v>
      </c>
      <c r="R3338" t="s">
        <v>8304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3335</v>
      </c>
      <c r="C3339" s="3" t="s">
        <v>7444</v>
      </c>
      <c r="D3339" s="5">
        <v>2500</v>
      </c>
      <c r="E3339" s="7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260"/>
        <v>110</v>
      </c>
      <c r="P3339">
        <f t="shared" si="261"/>
        <v>81.03</v>
      </c>
      <c r="Q3339" s="11" t="s">
        <v>8303</v>
      </c>
      <c r="R3339" t="s">
        <v>8304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3336</v>
      </c>
      <c r="C3340" s="3" t="s">
        <v>7445</v>
      </c>
      <c r="D3340" s="5">
        <v>15000</v>
      </c>
      <c r="E3340" s="7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260"/>
        <v>102</v>
      </c>
      <c r="P3340">
        <f t="shared" si="261"/>
        <v>136.85</v>
      </c>
      <c r="Q3340" s="11" t="s">
        <v>8303</v>
      </c>
      <c r="R3340" t="s">
        <v>8304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3337</v>
      </c>
      <c r="C3341" s="3" t="s">
        <v>7446</v>
      </c>
      <c r="D3341" s="5">
        <v>8000</v>
      </c>
      <c r="E3341" s="7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260"/>
        <v>104</v>
      </c>
      <c r="P3341">
        <f t="shared" si="261"/>
        <v>177.62</v>
      </c>
      <c r="Q3341" s="11" t="s">
        <v>8303</v>
      </c>
      <c r="R3341" t="s">
        <v>8304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3338</v>
      </c>
      <c r="C3342" s="3" t="s">
        <v>7447</v>
      </c>
      <c r="D3342" s="5">
        <v>3000</v>
      </c>
      <c r="E3342" s="7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260"/>
        <v>138</v>
      </c>
      <c r="P3342">
        <f t="shared" si="261"/>
        <v>109.08</v>
      </c>
      <c r="Q3342" s="11" t="s">
        <v>8303</v>
      </c>
      <c r="R3342" t="s">
        <v>8304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3339</v>
      </c>
      <c r="C3343" s="3" t="s">
        <v>7448</v>
      </c>
      <c r="D3343" s="5">
        <v>3350</v>
      </c>
      <c r="E3343" s="7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260"/>
        <v>100</v>
      </c>
      <c r="P3343">
        <f t="shared" si="261"/>
        <v>119.64</v>
      </c>
      <c r="Q3343" s="11" t="s">
        <v>8303</v>
      </c>
      <c r="R3343" t="s">
        <v>8304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3340</v>
      </c>
      <c r="C3344" s="3" t="s">
        <v>7449</v>
      </c>
      <c r="D3344" s="5">
        <v>6000</v>
      </c>
      <c r="E3344" s="7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260"/>
        <v>102</v>
      </c>
      <c r="P3344">
        <f t="shared" si="261"/>
        <v>78.209999999999994</v>
      </c>
      <c r="Q3344" s="11" t="s">
        <v>8303</v>
      </c>
      <c r="R3344" t="s">
        <v>8304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3341</v>
      </c>
      <c r="C3345" s="3" t="s">
        <v>7450</v>
      </c>
      <c r="D3345" s="5">
        <v>700</v>
      </c>
      <c r="E3345" s="7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260"/>
        <v>171</v>
      </c>
      <c r="P3345">
        <f t="shared" si="261"/>
        <v>52.17</v>
      </c>
      <c r="Q3345" s="11" t="s">
        <v>8303</v>
      </c>
      <c r="R3345" t="s">
        <v>8304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3342</v>
      </c>
      <c r="C3346" s="3" t="s">
        <v>7451</v>
      </c>
      <c r="D3346" s="5">
        <v>4500</v>
      </c>
      <c r="E3346" s="7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260"/>
        <v>101</v>
      </c>
      <c r="P3346">
        <f t="shared" si="261"/>
        <v>114.13</v>
      </c>
      <c r="Q3346" s="11" t="s">
        <v>8303</v>
      </c>
      <c r="R3346" t="s">
        <v>8304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3343</v>
      </c>
      <c r="C3347" s="3" t="s">
        <v>7452</v>
      </c>
      <c r="D3347" s="5">
        <v>500</v>
      </c>
      <c r="E3347" s="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260"/>
        <v>130</v>
      </c>
      <c r="P3347">
        <f t="shared" si="261"/>
        <v>50</v>
      </c>
      <c r="Q3347" s="11" t="s">
        <v>8303</v>
      </c>
      <c r="R3347" t="s">
        <v>8304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3344</v>
      </c>
      <c r="C3348" s="3" t="s">
        <v>7453</v>
      </c>
      <c r="D3348" s="5">
        <v>1500</v>
      </c>
      <c r="E3348" s="7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260"/>
        <v>110</v>
      </c>
      <c r="P3348">
        <f t="shared" si="261"/>
        <v>91.67</v>
      </c>
      <c r="Q3348" s="11" t="s">
        <v>8303</v>
      </c>
      <c r="R3348" t="s">
        <v>8304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3345</v>
      </c>
      <c r="C3349" s="3" t="s">
        <v>7454</v>
      </c>
      <c r="D3349" s="5">
        <v>2000</v>
      </c>
      <c r="E3349" s="7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260"/>
        <v>119</v>
      </c>
      <c r="P3349">
        <f t="shared" si="261"/>
        <v>108.59</v>
      </c>
      <c r="Q3349" s="11" t="s">
        <v>8303</v>
      </c>
      <c r="R3349" t="s">
        <v>8304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3264</v>
      </c>
      <c r="C3350" s="3" t="s">
        <v>7455</v>
      </c>
      <c r="D3350" s="5">
        <v>5500</v>
      </c>
      <c r="E3350" s="7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260"/>
        <v>100</v>
      </c>
      <c r="P3350">
        <f t="shared" si="261"/>
        <v>69.819999999999993</v>
      </c>
      <c r="Q3350" s="11" t="s">
        <v>8303</v>
      </c>
      <c r="R3350" t="s">
        <v>8304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3346</v>
      </c>
      <c r="C3351" s="3" t="s">
        <v>7456</v>
      </c>
      <c r="D3351" s="5">
        <v>1000</v>
      </c>
      <c r="E3351" s="7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260"/>
        <v>153</v>
      </c>
      <c r="P3351">
        <f t="shared" si="261"/>
        <v>109.57</v>
      </c>
      <c r="Q3351" s="11" t="s">
        <v>8303</v>
      </c>
      <c r="R3351" t="s">
        <v>8304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3347</v>
      </c>
      <c r="C3352" s="3" t="s">
        <v>7457</v>
      </c>
      <c r="D3352" s="5">
        <v>3500</v>
      </c>
      <c r="E3352" s="7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260"/>
        <v>104</v>
      </c>
      <c r="P3352">
        <f t="shared" si="261"/>
        <v>71.67</v>
      </c>
      <c r="Q3352" s="11" t="s">
        <v>8303</v>
      </c>
      <c r="R3352" t="s">
        <v>8304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3348</v>
      </c>
      <c r="C3353" s="3" t="s">
        <v>7458</v>
      </c>
      <c r="D3353" s="5">
        <v>5000</v>
      </c>
      <c r="E3353" s="7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260"/>
        <v>101</v>
      </c>
      <c r="P3353">
        <f t="shared" si="261"/>
        <v>93.61</v>
      </c>
      <c r="Q3353" s="11" t="s">
        <v>8303</v>
      </c>
      <c r="R3353" t="s">
        <v>8304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3349</v>
      </c>
      <c r="C3354" s="3" t="s">
        <v>7459</v>
      </c>
      <c r="D3354" s="5">
        <v>5000</v>
      </c>
      <c r="E3354" s="7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260"/>
        <v>108</v>
      </c>
      <c r="P3354">
        <f t="shared" si="261"/>
        <v>76.8</v>
      </c>
      <c r="Q3354" s="11" t="s">
        <v>8303</v>
      </c>
      <c r="R3354" t="s">
        <v>8304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3350</v>
      </c>
      <c r="C3355" s="3" t="s">
        <v>7460</v>
      </c>
      <c r="D3355" s="5">
        <v>500</v>
      </c>
      <c r="E3355" s="7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260"/>
        <v>315</v>
      </c>
      <c r="P3355">
        <f t="shared" si="261"/>
        <v>35.799999999999997</v>
      </c>
      <c r="Q3355" s="11" t="s">
        <v>8303</v>
      </c>
      <c r="R3355" t="s">
        <v>8304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3351</v>
      </c>
      <c r="C3356" s="3" t="s">
        <v>7461</v>
      </c>
      <c r="D3356" s="5">
        <v>3000</v>
      </c>
      <c r="E3356" s="7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260"/>
        <v>102</v>
      </c>
      <c r="P3356">
        <f t="shared" si="261"/>
        <v>55.6</v>
      </c>
      <c r="Q3356" s="11" t="s">
        <v>8303</v>
      </c>
      <c r="R3356" t="s">
        <v>8304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3352</v>
      </c>
      <c r="C3357" s="3" t="s">
        <v>7462</v>
      </c>
      <c r="D3357" s="5">
        <v>1750</v>
      </c>
      <c r="E3357" s="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260"/>
        <v>126</v>
      </c>
      <c r="P3357">
        <f t="shared" si="261"/>
        <v>147.33000000000001</v>
      </c>
      <c r="Q3357" s="11" t="s">
        <v>8303</v>
      </c>
      <c r="R3357" t="s">
        <v>8304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3353</v>
      </c>
      <c r="C3358" s="3" t="s">
        <v>7463</v>
      </c>
      <c r="D3358" s="5">
        <v>1500</v>
      </c>
      <c r="E3358" s="7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260"/>
        <v>101</v>
      </c>
      <c r="P3358">
        <f t="shared" si="261"/>
        <v>56.33</v>
      </c>
      <c r="Q3358" s="11" t="s">
        <v>8303</v>
      </c>
      <c r="R3358" t="s">
        <v>8304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3354</v>
      </c>
      <c r="C3359" s="3" t="s">
        <v>7464</v>
      </c>
      <c r="D3359" s="5">
        <v>2000</v>
      </c>
      <c r="E3359" s="7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260"/>
        <v>101</v>
      </c>
      <c r="P3359">
        <f t="shared" si="261"/>
        <v>96.19</v>
      </c>
      <c r="Q3359" s="11" t="s">
        <v>8303</v>
      </c>
      <c r="R3359" t="s">
        <v>8304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3355</v>
      </c>
      <c r="C3360" s="3" t="s">
        <v>7465</v>
      </c>
      <c r="D3360" s="5">
        <v>10000</v>
      </c>
      <c r="E3360" s="7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260"/>
        <v>103</v>
      </c>
      <c r="P3360">
        <f t="shared" si="261"/>
        <v>63.57</v>
      </c>
      <c r="Q3360" s="11" t="s">
        <v>8303</v>
      </c>
      <c r="R3360" t="s">
        <v>8304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3356</v>
      </c>
      <c r="C3361" s="3" t="s">
        <v>7466</v>
      </c>
      <c r="D3361" s="5">
        <v>4000</v>
      </c>
      <c r="E3361" s="7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260"/>
        <v>106</v>
      </c>
      <c r="P3361">
        <f t="shared" si="261"/>
        <v>184.78</v>
      </c>
      <c r="Q3361" s="11" t="s">
        <v>8303</v>
      </c>
      <c r="R3361" t="s">
        <v>8304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3357</v>
      </c>
      <c r="C3362" s="3" t="s">
        <v>7467</v>
      </c>
      <c r="D3362" s="5">
        <v>9000</v>
      </c>
      <c r="E3362" s="7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260"/>
        <v>101</v>
      </c>
      <c r="P3362">
        <f t="shared" si="261"/>
        <v>126.72</v>
      </c>
      <c r="Q3362" s="11" t="s">
        <v>8303</v>
      </c>
      <c r="R3362" t="s">
        <v>8304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3358</v>
      </c>
      <c r="C3363" s="3" t="s">
        <v>7468</v>
      </c>
      <c r="D3363" s="5">
        <v>5000</v>
      </c>
      <c r="E3363" s="7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260"/>
        <v>113</v>
      </c>
      <c r="P3363">
        <f t="shared" si="261"/>
        <v>83.43</v>
      </c>
      <c r="Q3363" s="11" t="s">
        <v>8303</v>
      </c>
      <c r="R3363" t="s">
        <v>8304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3359</v>
      </c>
      <c r="C3364" s="3" t="s">
        <v>7469</v>
      </c>
      <c r="D3364" s="5">
        <v>500</v>
      </c>
      <c r="E3364" s="7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260"/>
        <v>218</v>
      </c>
      <c r="P3364">
        <f t="shared" si="261"/>
        <v>54.5</v>
      </c>
      <c r="Q3364" s="11" t="s">
        <v>8303</v>
      </c>
      <c r="R3364" t="s">
        <v>8304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3360</v>
      </c>
      <c r="C3365" s="3" t="s">
        <v>7470</v>
      </c>
      <c r="D3365" s="5">
        <v>7750</v>
      </c>
      <c r="E3365" s="7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260"/>
        <v>101</v>
      </c>
      <c r="P3365">
        <f t="shared" si="261"/>
        <v>302.31</v>
      </c>
      <c r="Q3365" s="11" t="s">
        <v>8303</v>
      </c>
      <c r="R3365" t="s">
        <v>8304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3361</v>
      </c>
      <c r="C3366" s="3" t="s">
        <v>7471</v>
      </c>
      <c r="D3366" s="5">
        <v>3000</v>
      </c>
      <c r="E3366" s="7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260"/>
        <v>106</v>
      </c>
      <c r="P3366">
        <f t="shared" si="261"/>
        <v>44.14</v>
      </c>
      <c r="Q3366" s="11" t="s">
        <v>8303</v>
      </c>
      <c r="R3366" t="s">
        <v>8304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3362</v>
      </c>
      <c r="C3367" s="3" t="s">
        <v>7472</v>
      </c>
      <c r="D3367" s="5">
        <v>2500</v>
      </c>
      <c r="E3367" s="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260"/>
        <v>104</v>
      </c>
      <c r="P3367">
        <f t="shared" si="261"/>
        <v>866.67</v>
      </c>
      <c r="Q3367" s="11" t="s">
        <v>8303</v>
      </c>
      <c r="R3367" t="s">
        <v>8304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3363</v>
      </c>
      <c r="C3368" s="3" t="s">
        <v>7473</v>
      </c>
      <c r="D3368" s="5">
        <v>500</v>
      </c>
      <c r="E3368" s="7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260"/>
        <v>221</v>
      </c>
      <c r="P3368">
        <f t="shared" si="261"/>
        <v>61.39</v>
      </c>
      <c r="Q3368" s="11" t="s">
        <v>8303</v>
      </c>
      <c r="R3368" t="s">
        <v>8304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3364</v>
      </c>
      <c r="C3369" s="3" t="s">
        <v>7474</v>
      </c>
      <c r="D3369" s="5">
        <v>750</v>
      </c>
      <c r="E3369" s="7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260"/>
        <v>119</v>
      </c>
      <c r="P3369">
        <f t="shared" si="261"/>
        <v>29.67</v>
      </c>
      <c r="Q3369" s="11" t="s">
        <v>8303</v>
      </c>
      <c r="R3369" t="s">
        <v>8304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3365</v>
      </c>
      <c r="C3370" s="3" t="s">
        <v>7475</v>
      </c>
      <c r="D3370" s="5">
        <v>1000</v>
      </c>
      <c r="E3370" s="7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260"/>
        <v>105</v>
      </c>
      <c r="P3370">
        <f t="shared" si="261"/>
        <v>45.48</v>
      </c>
      <c r="Q3370" s="11" t="s">
        <v>8303</v>
      </c>
      <c r="R3370" t="s">
        <v>8304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3366</v>
      </c>
      <c r="C3371" s="3" t="s">
        <v>7476</v>
      </c>
      <c r="D3371" s="5">
        <v>5000</v>
      </c>
      <c r="E3371" s="7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260"/>
        <v>104</v>
      </c>
      <c r="P3371">
        <f t="shared" si="261"/>
        <v>96.2</v>
      </c>
      <c r="Q3371" s="11" t="s">
        <v>8303</v>
      </c>
      <c r="R3371" t="s">
        <v>8304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3367</v>
      </c>
      <c r="C3372" s="3" t="s">
        <v>7477</v>
      </c>
      <c r="D3372" s="5">
        <v>1500</v>
      </c>
      <c r="E3372" s="7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260"/>
        <v>118</v>
      </c>
      <c r="P3372">
        <f t="shared" si="261"/>
        <v>67.92</v>
      </c>
      <c r="Q3372" s="11" t="s">
        <v>8303</v>
      </c>
      <c r="R3372" t="s">
        <v>8304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3368</v>
      </c>
      <c r="C3373" s="3" t="s">
        <v>7478</v>
      </c>
      <c r="D3373" s="5">
        <v>200</v>
      </c>
      <c r="E3373" s="7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260"/>
        <v>139</v>
      </c>
      <c r="P3373">
        <f t="shared" si="261"/>
        <v>30.78</v>
      </c>
      <c r="Q3373" s="11" t="s">
        <v>8303</v>
      </c>
      <c r="R3373" t="s">
        <v>8304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3369</v>
      </c>
      <c r="C3374" s="3" t="s">
        <v>7479</v>
      </c>
      <c r="D3374" s="5">
        <v>1000</v>
      </c>
      <c r="E3374" s="7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260"/>
        <v>104</v>
      </c>
      <c r="P3374">
        <f t="shared" si="261"/>
        <v>38.33</v>
      </c>
      <c r="Q3374" s="11" t="s">
        <v>8303</v>
      </c>
      <c r="R3374" t="s">
        <v>8304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3370</v>
      </c>
      <c r="C3375" s="3" t="s">
        <v>7480</v>
      </c>
      <c r="D3375" s="5">
        <v>2000</v>
      </c>
      <c r="E3375" s="7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260"/>
        <v>100</v>
      </c>
      <c r="P3375">
        <f t="shared" si="261"/>
        <v>66.83</v>
      </c>
      <c r="Q3375" s="11" t="s">
        <v>8303</v>
      </c>
      <c r="R3375" t="s">
        <v>8304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3371</v>
      </c>
      <c r="C3376" s="3" t="s">
        <v>7481</v>
      </c>
      <c r="D3376" s="5">
        <v>3500</v>
      </c>
      <c r="E3376" s="7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260"/>
        <v>107</v>
      </c>
      <c r="P3376">
        <f t="shared" si="261"/>
        <v>71.73</v>
      </c>
      <c r="Q3376" s="11" t="s">
        <v>8303</v>
      </c>
      <c r="R3376" t="s">
        <v>8304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3372</v>
      </c>
      <c r="C3377" s="3" t="s">
        <v>7482</v>
      </c>
      <c r="D3377" s="5">
        <v>3000</v>
      </c>
      <c r="E3377" s="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260"/>
        <v>100</v>
      </c>
      <c r="P3377">
        <f t="shared" si="261"/>
        <v>176.47</v>
      </c>
      <c r="Q3377" s="11" t="s">
        <v>8303</v>
      </c>
      <c r="R3377" t="s">
        <v>8304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3373</v>
      </c>
      <c r="C3378" s="3" t="s">
        <v>7483</v>
      </c>
      <c r="D3378" s="5">
        <v>8000</v>
      </c>
      <c r="E3378" s="7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260"/>
        <v>100</v>
      </c>
      <c r="P3378">
        <f t="shared" si="261"/>
        <v>421.11</v>
      </c>
      <c r="Q3378" s="11" t="s">
        <v>8303</v>
      </c>
      <c r="R3378" t="s">
        <v>8304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3374</v>
      </c>
      <c r="C3379" s="3" t="s">
        <v>7484</v>
      </c>
      <c r="D3379" s="5">
        <v>8000</v>
      </c>
      <c r="E3379" s="7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260"/>
        <v>101</v>
      </c>
      <c r="P3379">
        <f t="shared" si="261"/>
        <v>104.99</v>
      </c>
      <c r="Q3379" s="11" t="s">
        <v>8303</v>
      </c>
      <c r="R3379" t="s">
        <v>8304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3375</v>
      </c>
      <c r="C3380" s="3" t="s">
        <v>7485</v>
      </c>
      <c r="D3380" s="5">
        <v>550</v>
      </c>
      <c r="E3380" s="7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260"/>
        <v>108</v>
      </c>
      <c r="P3380">
        <f t="shared" si="261"/>
        <v>28.19</v>
      </c>
      <c r="Q3380" s="11" t="s">
        <v>8303</v>
      </c>
      <c r="R3380" t="s">
        <v>8304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3376</v>
      </c>
      <c r="C3381" s="3" t="s">
        <v>7486</v>
      </c>
      <c r="D3381" s="5">
        <v>2000</v>
      </c>
      <c r="E3381" s="7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260"/>
        <v>104</v>
      </c>
      <c r="P3381">
        <f t="shared" si="261"/>
        <v>54.55</v>
      </c>
      <c r="Q3381" s="11" t="s">
        <v>8303</v>
      </c>
      <c r="R3381" t="s">
        <v>8304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3377</v>
      </c>
      <c r="C3382" s="3" t="s">
        <v>7487</v>
      </c>
      <c r="D3382" s="5">
        <v>3000</v>
      </c>
      <c r="E3382" s="7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260"/>
        <v>104</v>
      </c>
      <c r="P3382">
        <f t="shared" si="261"/>
        <v>111.89</v>
      </c>
      <c r="Q3382" s="11" t="s">
        <v>8303</v>
      </c>
      <c r="R3382" t="s">
        <v>8304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3378</v>
      </c>
      <c r="C3383" s="3" t="s">
        <v>7488</v>
      </c>
      <c r="D3383" s="5">
        <v>4000</v>
      </c>
      <c r="E3383" s="7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260"/>
        <v>102</v>
      </c>
      <c r="P3383">
        <f t="shared" si="261"/>
        <v>85.21</v>
      </c>
      <c r="Q3383" s="11" t="s">
        <v>8303</v>
      </c>
      <c r="R3383" t="s">
        <v>8304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3379</v>
      </c>
      <c r="C3384" s="3" t="s">
        <v>7489</v>
      </c>
      <c r="D3384" s="5">
        <v>3500</v>
      </c>
      <c r="E3384" s="7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260"/>
        <v>101</v>
      </c>
      <c r="P3384">
        <f t="shared" si="261"/>
        <v>76.650000000000006</v>
      </c>
      <c r="Q3384" s="11" t="s">
        <v>8303</v>
      </c>
      <c r="R3384" t="s">
        <v>8304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3380</v>
      </c>
      <c r="C3385" s="3" t="s">
        <v>7490</v>
      </c>
      <c r="D3385" s="5">
        <v>1750</v>
      </c>
      <c r="E3385" s="7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260"/>
        <v>112</v>
      </c>
      <c r="P3385">
        <f t="shared" si="261"/>
        <v>65.17</v>
      </c>
      <c r="Q3385" s="11" t="s">
        <v>8303</v>
      </c>
      <c r="R3385" t="s">
        <v>8304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3381</v>
      </c>
      <c r="C3386" s="3" t="s">
        <v>7491</v>
      </c>
      <c r="D3386" s="5">
        <v>6000</v>
      </c>
      <c r="E3386" s="7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260"/>
        <v>100</v>
      </c>
      <c r="P3386">
        <f t="shared" si="261"/>
        <v>93.76</v>
      </c>
      <c r="Q3386" s="11" t="s">
        <v>8303</v>
      </c>
      <c r="R3386" t="s">
        <v>8304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3382</v>
      </c>
      <c r="C3387" s="3" t="s">
        <v>7492</v>
      </c>
      <c r="D3387" s="5">
        <v>2000</v>
      </c>
      <c r="E3387" s="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260"/>
        <v>100</v>
      </c>
      <c r="P3387">
        <f t="shared" si="261"/>
        <v>133.33000000000001</v>
      </c>
      <c r="Q3387" s="11" t="s">
        <v>8303</v>
      </c>
      <c r="R3387" t="s">
        <v>8304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3383</v>
      </c>
      <c r="C3388" s="3" t="s">
        <v>7493</v>
      </c>
      <c r="D3388" s="5">
        <v>2000</v>
      </c>
      <c r="E3388" s="7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260"/>
        <v>105</v>
      </c>
      <c r="P3388">
        <f t="shared" si="261"/>
        <v>51.22</v>
      </c>
      <c r="Q3388" s="11" t="s">
        <v>8303</v>
      </c>
      <c r="R3388" t="s">
        <v>8304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3384</v>
      </c>
      <c r="C3389" s="3" t="s">
        <v>7494</v>
      </c>
      <c r="D3389" s="5">
        <v>3000</v>
      </c>
      <c r="E3389" s="7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260"/>
        <v>117</v>
      </c>
      <c r="P3389">
        <f t="shared" si="261"/>
        <v>100.17</v>
      </c>
      <c r="Q3389" s="11" t="s">
        <v>8303</v>
      </c>
      <c r="R3389" t="s">
        <v>8304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3385</v>
      </c>
      <c r="C3390" s="3" t="s">
        <v>7495</v>
      </c>
      <c r="D3390" s="5">
        <v>1500</v>
      </c>
      <c r="E3390" s="7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260"/>
        <v>104</v>
      </c>
      <c r="P3390">
        <f t="shared" si="261"/>
        <v>34.6</v>
      </c>
      <c r="Q3390" s="11" t="s">
        <v>8303</v>
      </c>
      <c r="R3390" t="s">
        <v>8304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3386</v>
      </c>
      <c r="C3391" s="3" t="s">
        <v>7496</v>
      </c>
      <c r="D3391" s="5">
        <v>10000</v>
      </c>
      <c r="E3391" s="7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260"/>
        <v>115</v>
      </c>
      <c r="P3391">
        <f t="shared" si="261"/>
        <v>184.68</v>
      </c>
      <c r="Q3391" s="11" t="s">
        <v>8303</v>
      </c>
      <c r="R3391" t="s">
        <v>8304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3387</v>
      </c>
      <c r="C3392" s="3" t="s">
        <v>7497</v>
      </c>
      <c r="D3392" s="5">
        <v>1500</v>
      </c>
      <c r="E3392" s="7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260"/>
        <v>102</v>
      </c>
      <c r="P3392">
        <f t="shared" si="261"/>
        <v>69.819999999999993</v>
      </c>
      <c r="Q3392" s="11" t="s">
        <v>8303</v>
      </c>
      <c r="R3392" t="s">
        <v>8304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3388</v>
      </c>
      <c r="C3393" s="3" t="s">
        <v>7498</v>
      </c>
      <c r="D3393" s="5">
        <v>500</v>
      </c>
      <c r="E3393" s="7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260"/>
        <v>223</v>
      </c>
      <c r="P3393">
        <f t="shared" si="261"/>
        <v>61.94</v>
      </c>
      <c r="Q3393" s="11" t="s">
        <v>8303</v>
      </c>
      <c r="R3393" t="s">
        <v>8304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3389</v>
      </c>
      <c r="C3394" s="3" t="s">
        <v>7499</v>
      </c>
      <c r="D3394" s="5">
        <v>500</v>
      </c>
      <c r="E3394" s="7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8303</v>
      </c>
      <c r="R3394" t="s">
        <v>8304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9" t="s">
        <v>3390</v>
      </c>
      <c r="C3395" s="3" t="s">
        <v>7500</v>
      </c>
      <c r="D3395" s="5">
        <v>1500</v>
      </c>
      <c r="E3395" s="7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si="265"/>
        <v>106</v>
      </c>
      <c r="P3395">
        <f t="shared" si="266"/>
        <v>36.07</v>
      </c>
      <c r="Q3395" s="11" t="s">
        <v>8303</v>
      </c>
      <c r="R3395" t="s">
        <v>8304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9" t="s">
        <v>3391</v>
      </c>
      <c r="C3396" s="3" t="s">
        <v>7501</v>
      </c>
      <c r="D3396" s="5">
        <v>550</v>
      </c>
      <c r="E3396" s="7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265"/>
        <v>142</v>
      </c>
      <c r="P3396">
        <f t="shared" si="266"/>
        <v>29</v>
      </c>
      <c r="Q3396" s="11" t="s">
        <v>8303</v>
      </c>
      <c r="R3396" t="s">
        <v>8304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3392</v>
      </c>
      <c r="C3397" s="3" t="s">
        <v>7502</v>
      </c>
      <c r="D3397" s="5">
        <v>500</v>
      </c>
      <c r="E3397" s="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265"/>
        <v>184</v>
      </c>
      <c r="P3397">
        <f t="shared" si="266"/>
        <v>24.21</v>
      </c>
      <c r="Q3397" s="11" t="s">
        <v>8303</v>
      </c>
      <c r="R3397" t="s">
        <v>8304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3393</v>
      </c>
      <c r="C3398" s="3" t="s">
        <v>7503</v>
      </c>
      <c r="D3398" s="5">
        <v>1500</v>
      </c>
      <c r="E3398" s="7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265"/>
        <v>104</v>
      </c>
      <c r="P3398">
        <f t="shared" si="266"/>
        <v>55.89</v>
      </c>
      <c r="Q3398" s="11" t="s">
        <v>8303</v>
      </c>
      <c r="R3398" t="s">
        <v>8304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3394</v>
      </c>
      <c r="C3399" s="3" t="s">
        <v>7504</v>
      </c>
      <c r="D3399" s="5">
        <v>250</v>
      </c>
      <c r="E3399" s="7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265"/>
        <v>112</v>
      </c>
      <c r="P3399">
        <f t="shared" si="266"/>
        <v>11.67</v>
      </c>
      <c r="Q3399" s="11" t="s">
        <v>8303</v>
      </c>
      <c r="R3399" t="s">
        <v>8304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3395</v>
      </c>
      <c r="C3400" s="3" t="s">
        <v>7505</v>
      </c>
      <c r="D3400" s="5">
        <v>4000</v>
      </c>
      <c r="E3400" s="7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265"/>
        <v>111</v>
      </c>
      <c r="P3400">
        <f t="shared" si="266"/>
        <v>68.349999999999994</v>
      </c>
      <c r="Q3400" s="11" t="s">
        <v>8303</v>
      </c>
      <c r="R3400" t="s">
        <v>8304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3396</v>
      </c>
      <c r="C3401" s="3" t="s">
        <v>7506</v>
      </c>
      <c r="D3401" s="5">
        <v>1200</v>
      </c>
      <c r="E3401" s="7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265"/>
        <v>104</v>
      </c>
      <c r="P3401">
        <f t="shared" si="266"/>
        <v>27.07</v>
      </c>
      <c r="Q3401" s="11" t="s">
        <v>8303</v>
      </c>
      <c r="R3401" t="s">
        <v>8304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3397</v>
      </c>
      <c r="C3402" s="3" t="s">
        <v>7507</v>
      </c>
      <c r="D3402" s="5">
        <v>10000</v>
      </c>
      <c r="E3402" s="7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265"/>
        <v>100</v>
      </c>
      <c r="P3402">
        <f t="shared" si="266"/>
        <v>118.13</v>
      </c>
      <c r="Q3402" s="11" t="s">
        <v>8303</v>
      </c>
      <c r="R3402" t="s">
        <v>8304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3398</v>
      </c>
      <c r="C3403" s="3" t="s">
        <v>7508</v>
      </c>
      <c r="D3403" s="5">
        <v>2900</v>
      </c>
      <c r="E3403" s="7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265"/>
        <v>102</v>
      </c>
      <c r="P3403">
        <f t="shared" si="266"/>
        <v>44.76</v>
      </c>
      <c r="Q3403" s="11" t="s">
        <v>8303</v>
      </c>
      <c r="R3403" t="s">
        <v>8304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3399</v>
      </c>
      <c r="C3404" s="3" t="s">
        <v>7509</v>
      </c>
      <c r="D3404" s="5">
        <v>15000</v>
      </c>
      <c r="E3404" s="7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265"/>
        <v>110</v>
      </c>
      <c r="P3404">
        <f t="shared" si="266"/>
        <v>99.79</v>
      </c>
      <c r="Q3404" s="11" t="s">
        <v>8303</v>
      </c>
      <c r="R3404" t="s">
        <v>8304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3400</v>
      </c>
      <c r="C3405" s="3" t="s">
        <v>7510</v>
      </c>
      <c r="D3405" s="5">
        <v>2000</v>
      </c>
      <c r="E3405" s="7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265"/>
        <v>100</v>
      </c>
      <c r="P3405">
        <f t="shared" si="266"/>
        <v>117.65</v>
      </c>
      <c r="Q3405" s="11" t="s">
        <v>8303</v>
      </c>
      <c r="R3405" t="s">
        <v>8304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3401</v>
      </c>
      <c r="C3406" s="3" t="s">
        <v>7511</v>
      </c>
      <c r="D3406" s="5">
        <v>500</v>
      </c>
      <c r="E3406" s="7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265"/>
        <v>122</v>
      </c>
      <c r="P3406">
        <f t="shared" si="266"/>
        <v>203.33</v>
      </c>
      <c r="Q3406" s="11" t="s">
        <v>8303</v>
      </c>
      <c r="R3406" t="s">
        <v>8304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3402</v>
      </c>
      <c r="C3407" s="3" t="s">
        <v>7512</v>
      </c>
      <c r="D3407" s="5">
        <v>350</v>
      </c>
      <c r="E3407" s="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265"/>
        <v>138</v>
      </c>
      <c r="P3407">
        <f t="shared" si="266"/>
        <v>28.32</v>
      </c>
      <c r="Q3407" s="11" t="s">
        <v>8303</v>
      </c>
      <c r="R3407" t="s">
        <v>8304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3403</v>
      </c>
      <c r="C3408" s="3" t="s">
        <v>7513</v>
      </c>
      <c r="D3408" s="5">
        <v>10000</v>
      </c>
      <c r="E3408" s="7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265"/>
        <v>100</v>
      </c>
      <c r="P3408">
        <f t="shared" si="266"/>
        <v>110.23</v>
      </c>
      <c r="Q3408" s="11" t="s">
        <v>8303</v>
      </c>
      <c r="R3408" t="s">
        <v>8304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3404</v>
      </c>
      <c r="C3409" s="3" t="s">
        <v>7514</v>
      </c>
      <c r="D3409" s="5">
        <v>2000</v>
      </c>
      <c r="E3409" s="7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265"/>
        <v>107</v>
      </c>
      <c r="P3409">
        <f t="shared" si="266"/>
        <v>31.97</v>
      </c>
      <c r="Q3409" s="11" t="s">
        <v>8303</v>
      </c>
      <c r="R3409" t="s">
        <v>8304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3405</v>
      </c>
      <c r="C3410" s="3" t="s">
        <v>7515</v>
      </c>
      <c r="D3410" s="5">
        <v>500</v>
      </c>
      <c r="E3410" s="7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265"/>
        <v>211</v>
      </c>
      <c r="P3410">
        <f t="shared" si="266"/>
        <v>58.61</v>
      </c>
      <c r="Q3410" s="11" t="s">
        <v>8303</v>
      </c>
      <c r="R3410" t="s">
        <v>8304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3406</v>
      </c>
      <c r="C3411" s="3" t="s">
        <v>7516</v>
      </c>
      <c r="D3411" s="5">
        <v>500</v>
      </c>
      <c r="E3411" s="7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265"/>
        <v>124</v>
      </c>
      <c r="P3411">
        <f t="shared" si="266"/>
        <v>29.43</v>
      </c>
      <c r="Q3411" s="11" t="s">
        <v>8303</v>
      </c>
      <c r="R3411" t="s">
        <v>8304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3407</v>
      </c>
      <c r="C3412" s="3" t="s">
        <v>7517</v>
      </c>
      <c r="D3412" s="5">
        <v>3000</v>
      </c>
      <c r="E3412" s="7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265"/>
        <v>109</v>
      </c>
      <c r="P3412">
        <f t="shared" si="266"/>
        <v>81.38</v>
      </c>
      <c r="Q3412" s="11" t="s">
        <v>8303</v>
      </c>
      <c r="R3412" t="s">
        <v>8304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3408</v>
      </c>
      <c r="C3413" s="3" t="s">
        <v>7518</v>
      </c>
      <c r="D3413" s="5">
        <v>15000</v>
      </c>
      <c r="E3413" s="7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265"/>
        <v>104</v>
      </c>
      <c r="P3413">
        <f t="shared" si="266"/>
        <v>199.17</v>
      </c>
      <c r="Q3413" s="11" t="s">
        <v>8303</v>
      </c>
      <c r="R3413" t="s">
        <v>8304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3409</v>
      </c>
      <c r="C3414" s="3" t="s">
        <v>7519</v>
      </c>
      <c r="D3414" s="5">
        <v>3000</v>
      </c>
      <c r="E3414" s="7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265"/>
        <v>100</v>
      </c>
      <c r="P3414">
        <f t="shared" si="266"/>
        <v>115.38</v>
      </c>
      <c r="Q3414" s="11" t="s">
        <v>8303</v>
      </c>
      <c r="R3414" t="s">
        <v>8304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3410</v>
      </c>
      <c r="C3415" s="3" t="s">
        <v>7520</v>
      </c>
      <c r="D3415" s="5">
        <v>500</v>
      </c>
      <c r="E3415" s="7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265"/>
        <v>130</v>
      </c>
      <c r="P3415">
        <f t="shared" si="266"/>
        <v>46.43</v>
      </c>
      <c r="Q3415" s="11" t="s">
        <v>8303</v>
      </c>
      <c r="R3415" t="s">
        <v>8304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3411</v>
      </c>
      <c r="C3416" s="3" t="s">
        <v>7521</v>
      </c>
      <c r="D3416" s="5">
        <v>3000</v>
      </c>
      <c r="E3416" s="7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265"/>
        <v>104</v>
      </c>
      <c r="P3416">
        <f t="shared" si="266"/>
        <v>70.569999999999993</v>
      </c>
      <c r="Q3416" s="11" t="s">
        <v>8303</v>
      </c>
      <c r="R3416" t="s">
        <v>8304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3412</v>
      </c>
      <c r="C3417" s="3" t="s">
        <v>7522</v>
      </c>
      <c r="D3417" s="5">
        <v>200</v>
      </c>
      <c r="E3417" s="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265"/>
        <v>100</v>
      </c>
      <c r="P3417">
        <f t="shared" si="266"/>
        <v>22.22</v>
      </c>
      <c r="Q3417" s="11" t="s">
        <v>8303</v>
      </c>
      <c r="R3417" t="s">
        <v>8304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3413</v>
      </c>
      <c r="C3418" s="3" t="s">
        <v>7523</v>
      </c>
      <c r="D3418" s="5">
        <v>4000</v>
      </c>
      <c r="E3418" s="7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265"/>
        <v>120</v>
      </c>
      <c r="P3418">
        <f t="shared" si="266"/>
        <v>159.47</v>
      </c>
      <c r="Q3418" s="11" t="s">
        <v>8303</v>
      </c>
      <c r="R3418" t="s">
        <v>8304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3414</v>
      </c>
      <c r="C3419" s="3" t="s">
        <v>7524</v>
      </c>
      <c r="D3419" s="5">
        <v>1700</v>
      </c>
      <c r="E3419" s="7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265"/>
        <v>100</v>
      </c>
      <c r="P3419">
        <f t="shared" si="266"/>
        <v>37.78</v>
      </c>
      <c r="Q3419" s="11" t="s">
        <v>8303</v>
      </c>
      <c r="R3419" t="s">
        <v>8304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3415</v>
      </c>
      <c r="C3420" s="3" t="s">
        <v>7525</v>
      </c>
      <c r="D3420" s="5">
        <v>4000</v>
      </c>
      <c r="E3420" s="7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265"/>
        <v>101</v>
      </c>
      <c r="P3420">
        <f t="shared" si="266"/>
        <v>72.05</v>
      </c>
      <c r="Q3420" s="11" t="s">
        <v>8303</v>
      </c>
      <c r="R3420" t="s">
        <v>8304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3416</v>
      </c>
      <c r="C3421" s="3" t="s">
        <v>7526</v>
      </c>
      <c r="D3421" s="5">
        <v>2750</v>
      </c>
      <c r="E3421" s="7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265"/>
        <v>107</v>
      </c>
      <c r="P3421">
        <f t="shared" si="266"/>
        <v>63.7</v>
      </c>
      <c r="Q3421" s="11" t="s">
        <v>8303</v>
      </c>
      <c r="R3421" t="s">
        <v>8304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3417</v>
      </c>
      <c r="C3422" s="3" t="s">
        <v>7527</v>
      </c>
      <c r="D3422" s="5">
        <v>700</v>
      </c>
      <c r="E3422" s="7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265"/>
        <v>138</v>
      </c>
      <c r="P3422">
        <f t="shared" si="266"/>
        <v>28.41</v>
      </c>
      <c r="Q3422" s="11" t="s">
        <v>8303</v>
      </c>
      <c r="R3422" t="s">
        <v>8304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3418</v>
      </c>
      <c r="C3423" s="3" t="s">
        <v>7528</v>
      </c>
      <c r="D3423" s="5">
        <v>10000</v>
      </c>
      <c r="E3423" s="7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265"/>
        <v>101</v>
      </c>
      <c r="P3423">
        <f t="shared" si="266"/>
        <v>103.21</v>
      </c>
      <c r="Q3423" s="11" t="s">
        <v>8303</v>
      </c>
      <c r="R3423" t="s">
        <v>8304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3419</v>
      </c>
      <c r="C3424" s="3" t="s">
        <v>7529</v>
      </c>
      <c r="D3424" s="5">
        <v>3000</v>
      </c>
      <c r="E3424" s="7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265"/>
        <v>109</v>
      </c>
      <c r="P3424">
        <f t="shared" si="266"/>
        <v>71.150000000000006</v>
      </c>
      <c r="Q3424" s="11" t="s">
        <v>8303</v>
      </c>
      <c r="R3424" t="s">
        <v>8304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3420</v>
      </c>
      <c r="C3425" s="3" t="s">
        <v>7530</v>
      </c>
      <c r="D3425" s="5">
        <v>250</v>
      </c>
      <c r="E3425" s="7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265"/>
        <v>140</v>
      </c>
      <c r="P3425">
        <f t="shared" si="266"/>
        <v>35</v>
      </c>
      <c r="Q3425" s="11" t="s">
        <v>8303</v>
      </c>
      <c r="R3425" t="s">
        <v>8304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3421</v>
      </c>
      <c r="C3426" s="3" t="s">
        <v>7531</v>
      </c>
      <c r="D3426" s="5">
        <v>6000</v>
      </c>
      <c r="E3426" s="7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265"/>
        <v>104</v>
      </c>
      <c r="P3426">
        <f t="shared" si="266"/>
        <v>81.78</v>
      </c>
      <c r="Q3426" s="11" t="s">
        <v>8303</v>
      </c>
      <c r="R3426" t="s">
        <v>8304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3422</v>
      </c>
      <c r="C3427" s="3" t="s">
        <v>7532</v>
      </c>
      <c r="D3427" s="5">
        <v>30000</v>
      </c>
      <c r="E3427" s="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265"/>
        <v>103</v>
      </c>
      <c r="P3427">
        <f t="shared" si="266"/>
        <v>297.02999999999997</v>
      </c>
      <c r="Q3427" s="11" t="s">
        <v>8303</v>
      </c>
      <c r="R3427" t="s">
        <v>8304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3423</v>
      </c>
      <c r="C3428" s="3" t="s">
        <v>7533</v>
      </c>
      <c r="D3428" s="5">
        <v>3750</v>
      </c>
      <c r="E3428" s="7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265"/>
        <v>108</v>
      </c>
      <c r="P3428">
        <f t="shared" si="266"/>
        <v>46.61</v>
      </c>
      <c r="Q3428" s="11" t="s">
        <v>8303</v>
      </c>
      <c r="R3428" t="s">
        <v>8304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3424</v>
      </c>
      <c r="C3429" s="3" t="s">
        <v>7534</v>
      </c>
      <c r="D3429" s="5">
        <v>1500</v>
      </c>
      <c r="E3429" s="7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265"/>
        <v>100</v>
      </c>
      <c r="P3429">
        <f t="shared" si="266"/>
        <v>51.72</v>
      </c>
      <c r="Q3429" s="11" t="s">
        <v>8303</v>
      </c>
      <c r="R3429" t="s">
        <v>8304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3425</v>
      </c>
      <c r="C3430" s="3" t="s">
        <v>7535</v>
      </c>
      <c r="D3430" s="5">
        <v>2000</v>
      </c>
      <c r="E3430" s="7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265"/>
        <v>103</v>
      </c>
      <c r="P3430">
        <f t="shared" si="266"/>
        <v>40.29</v>
      </c>
      <c r="Q3430" s="11" t="s">
        <v>8303</v>
      </c>
      <c r="R3430" t="s">
        <v>8304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3426</v>
      </c>
      <c r="C3431" s="3" t="s">
        <v>7536</v>
      </c>
      <c r="D3431" s="5">
        <v>150</v>
      </c>
      <c r="E3431" s="7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265"/>
        <v>130</v>
      </c>
      <c r="P3431">
        <f t="shared" si="266"/>
        <v>16.25</v>
      </c>
      <c r="Q3431" s="11" t="s">
        <v>8303</v>
      </c>
      <c r="R3431" t="s">
        <v>8304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3427</v>
      </c>
      <c r="C3432" s="3" t="s">
        <v>7537</v>
      </c>
      <c r="D3432" s="5">
        <v>2000</v>
      </c>
      <c r="E3432" s="7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265"/>
        <v>109</v>
      </c>
      <c r="P3432">
        <f t="shared" si="266"/>
        <v>30.15</v>
      </c>
      <c r="Q3432" s="11" t="s">
        <v>8303</v>
      </c>
      <c r="R3432" t="s">
        <v>8304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3428</v>
      </c>
      <c r="C3433" s="3" t="s">
        <v>7538</v>
      </c>
      <c r="D3433" s="5">
        <v>2000</v>
      </c>
      <c r="E3433" s="7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265"/>
        <v>100</v>
      </c>
      <c r="P3433">
        <f t="shared" si="266"/>
        <v>95.24</v>
      </c>
      <c r="Q3433" s="11" t="s">
        <v>8303</v>
      </c>
      <c r="R3433" t="s">
        <v>8304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3429</v>
      </c>
      <c r="C3434" s="3" t="s">
        <v>7539</v>
      </c>
      <c r="D3434" s="5">
        <v>2000</v>
      </c>
      <c r="E3434" s="7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265"/>
        <v>110</v>
      </c>
      <c r="P3434">
        <f t="shared" si="266"/>
        <v>52.21</v>
      </c>
      <c r="Q3434" s="11" t="s">
        <v>8303</v>
      </c>
      <c r="R3434" t="s">
        <v>8304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3430</v>
      </c>
      <c r="C3435" s="3" t="s">
        <v>7540</v>
      </c>
      <c r="D3435" s="5">
        <v>9500</v>
      </c>
      <c r="E3435" s="7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265"/>
        <v>100</v>
      </c>
      <c r="P3435">
        <f t="shared" si="266"/>
        <v>134.15</v>
      </c>
      <c r="Q3435" s="11" t="s">
        <v>8303</v>
      </c>
      <c r="R3435" t="s">
        <v>8304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3431</v>
      </c>
      <c r="C3436" s="3" t="s">
        <v>7541</v>
      </c>
      <c r="D3436" s="5">
        <v>10000</v>
      </c>
      <c r="E3436" s="7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265"/>
        <v>106</v>
      </c>
      <c r="P3436">
        <f t="shared" si="266"/>
        <v>62.83</v>
      </c>
      <c r="Q3436" s="11" t="s">
        <v>8303</v>
      </c>
      <c r="R3436" t="s">
        <v>8304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3432</v>
      </c>
      <c r="C3437" s="3" t="s">
        <v>7542</v>
      </c>
      <c r="D3437" s="5">
        <v>1000</v>
      </c>
      <c r="E3437" s="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265"/>
        <v>112</v>
      </c>
      <c r="P3437">
        <f t="shared" si="266"/>
        <v>58.95</v>
      </c>
      <c r="Q3437" s="11" t="s">
        <v>8303</v>
      </c>
      <c r="R3437" t="s">
        <v>8304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3433</v>
      </c>
      <c r="C3438" s="3" t="s">
        <v>7543</v>
      </c>
      <c r="D3438" s="5">
        <v>5000</v>
      </c>
      <c r="E3438" s="7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265"/>
        <v>106</v>
      </c>
      <c r="P3438">
        <f t="shared" si="266"/>
        <v>143.11000000000001</v>
      </c>
      <c r="Q3438" s="11" t="s">
        <v>8303</v>
      </c>
      <c r="R3438" t="s">
        <v>8304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3434</v>
      </c>
      <c r="C3439" s="3" t="s">
        <v>7544</v>
      </c>
      <c r="D3439" s="5">
        <v>3000</v>
      </c>
      <c r="E3439" s="7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265"/>
        <v>101</v>
      </c>
      <c r="P3439">
        <f t="shared" si="266"/>
        <v>84.17</v>
      </c>
      <c r="Q3439" s="11" t="s">
        <v>8303</v>
      </c>
      <c r="R3439" t="s">
        <v>8304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3435</v>
      </c>
      <c r="C3440" s="3" t="s">
        <v>7545</v>
      </c>
      <c r="D3440" s="5">
        <v>2500</v>
      </c>
      <c r="E3440" s="7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265"/>
        <v>104</v>
      </c>
      <c r="P3440">
        <f t="shared" si="266"/>
        <v>186.07</v>
      </c>
      <c r="Q3440" s="11" t="s">
        <v>8303</v>
      </c>
      <c r="R3440" t="s">
        <v>8304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3436</v>
      </c>
      <c r="C3441" s="3" t="s">
        <v>7546</v>
      </c>
      <c r="D3441" s="5">
        <v>1200</v>
      </c>
      <c r="E3441" s="7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265"/>
        <v>135</v>
      </c>
      <c r="P3441">
        <f t="shared" si="266"/>
        <v>89.79</v>
      </c>
      <c r="Q3441" s="11" t="s">
        <v>8303</v>
      </c>
      <c r="R3441" t="s">
        <v>8304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3437</v>
      </c>
      <c r="C3442" s="3" t="s">
        <v>7547</v>
      </c>
      <c r="D3442" s="5">
        <v>5000</v>
      </c>
      <c r="E3442" s="7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265"/>
        <v>105</v>
      </c>
      <c r="P3442">
        <f t="shared" si="266"/>
        <v>64.16</v>
      </c>
      <c r="Q3442" s="11" t="s">
        <v>8303</v>
      </c>
      <c r="R3442" t="s">
        <v>8304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3438</v>
      </c>
      <c r="C3443" s="3" t="s">
        <v>7548</v>
      </c>
      <c r="D3443" s="5">
        <v>2500</v>
      </c>
      <c r="E3443" s="7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265"/>
        <v>103</v>
      </c>
      <c r="P3443">
        <f t="shared" si="266"/>
        <v>59.65</v>
      </c>
      <c r="Q3443" s="11" t="s">
        <v>8303</v>
      </c>
      <c r="R3443" t="s">
        <v>8304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3439</v>
      </c>
      <c r="C3444" s="3" t="s">
        <v>7549</v>
      </c>
      <c r="D3444" s="5">
        <v>250</v>
      </c>
      <c r="E3444" s="7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265"/>
        <v>100</v>
      </c>
      <c r="P3444">
        <f t="shared" si="266"/>
        <v>31.25</v>
      </c>
      <c r="Q3444" s="11" t="s">
        <v>8303</v>
      </c>
      <c r="R3444" t="s">
        <v>8304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3440</v>
      </c>
      <c r="C3445" s="3" t="s">
        <v>7550</v>
      </c>
      <c r="D3445" s="5">
        <v>1000</v>
      </c>
      <c r="E3445" s="7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265"/>
        <v>186</v>
      </c>
      <c r="P3445">
        <f t="shared" si="266"/>
        <v>41.22</v>
      </c>
      <c r="Q3445" s="11" t="s">
        <v>8303</v>
      </c>
      <c r="R3445" t="s">
        <v>8304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3441</v>
      </c>
      <c r="C3446" s="3" t="s">
        <v>7551</v>
      </c>
      <c r="D3446" s="5">
        <v>300</v>
      </c>
      <c r="E3446" s="7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265"/>
        <v>289</v>
      </c>
      <c r="P3446">
        <f t="shared" si="266"/>
        <v>43.35</v>
      </c>
      <c r="Q3446" s="11" t="s">
        <v>8303</v>
      </c>
      <c r="R3446" t="s">
        <v>8304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3442</v>
      </c>
      <c r="C3447" s="3" t="s">
        <v>7552</v>
      </c>
      <c r="D3447" s="5">
        <v>2000</v>
      </c>
      <c r="E3447" s="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265"/>
        <v>100</v>
      </c>
      <c r="P3447">
        <f t="shared" si="266"/>
        <v>64.52</v>
      </c>
      <c r="Q3447" s="11" t="s">
        <v>8303</v>
      </c>
      <c r="R3447" t="s">
        <v>8304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3443</v>
      </c>
      <c r="C3448" s="3" t="s">
        <v>7553</v>
      </c>
      <c r="D3448" s="5">
        <v>1000</v>
      </c>
      <c r="E3448" s="7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265"/>
        <v>108</v>
      </c>
      <c r="P3448">
        <f t="shared" si="266"/>
        <v>43.28</v>
      </c>
      <c r="Q3448" s="11" t="s">
        <v>8303</v>
      </c>
      <c r="R3448" t="s">
        <v>8304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3444</v>
      </c>
      <c r="C3449" s="3" t="s">
        <v>7554</v>
      </c>
      <c r="D3449" s="5">
        <v>1000</v>
      </c>
      <c r="E3449" s="7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265"/>
        <v>108</v>
      </c>
      <c r="P3449">
        <f t="shared" si="266"/>
        <v>77</v>
      </c>
      <c r="Q3449" s="11" t="s">
        <v>8303</v>
      </c>
      <c r="R3449" t="s">
        <v>8304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3445</v>
      </c>
      <c r="C3450" s="3" t="s">
        <v>7555</v>
      </c>
      <c r="D3450" s="5">
        <v>2100</v>
      </c>
      <c r="E3450" s="7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265"/>
        <v>110</v>
      </c>
      <c r="P3450">
        <f t="shared" si="266"/>
        <v>51.22</v>
      </c>
      <c r="Q3450" s="11" t="s">
        <v>8303</v>
      </c>
      <c r="R3450" t="s">
        <v>8304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3446</v>
      </c>
      <c r="C3451" s="3" t="s">
        <v>7556</v>
      </c>
      <c r="D3451" s="5">
        <v>800</v>
      </c>
      <c r="E3451" s="7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265"/>
        <v>171</v>
      </c>
      <c r="P3451">
        <f t="shared" si="266"/>
        <v>68.25</v>
      </c>
      <c r="Q3451" s="11" t="s">
        <v>8303</v>
      </c>
      <c r="R3451" t="s">
        <v>8304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3447</v>
      </c>
      <c r="C3452" s="3" t="s">
        <v>7557</v>
      </c>
      <c r="D3452" s="5">
        <v>500</v>
      </c>
      <c r="E3452" s="7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265"/>
        <v>152</v>
      </c>
      <c r="P3452">
        <f t="shared" si="266"/>
        <v>19.489999999999998</v>
      </c>
      <c r="Q3452" s="11" t="s">
        <v>8303</v>
      </c>
      <c r="R3452" t="s">
        <v>8304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3448</v>
      </c>
      <c r="C3453" s="3" t="s">
        <v>7558</v>
      </c>
      <c r="D3453" s="5">
        <v>650</v>
      </c>
      <c r="E3453" s="7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265"/>
        <v>101</v>
      </c>
      <c r="P3453">
        <f t="shared" si="266"/>
        <v>41.13</v>
      </c>
      <c r="Q3453" s="11" t="s">
        <v>8303</v>
      </c>
      <c r="R3453" t="s">
        <v>8304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3449</v>
      </c>
      <c r="C3454" s="3" t="s">
        <v>7559</v>
      </c>
      <c r="D3454" s="5">
        <v>1000</v>
      </c>
      <c r="E3454" s="7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265"/>
        <v>153</v>
      </c>
      <c r="P3454">
        <f t="shared" si="266"/>
        <v>41.41</v>
      </c>
      <c r="Q3454" s="11" t="s">
        <v>8303</v>
      </c>
      <c r="R3454" t="s">
        <v>8304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3450</v>
      </c>
      <c r="C3455" s="3" t="s">
        <v>7560</v>
      </c>
      <c r="D3455" s="5">
        <v>300</v>
      </c>
      <c r="E3455" s="7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265"/>
        <v>128</v>
      </c>
      <c r="P3455">
        <f t="shared" si="266"/>
        <v>27.5</v>
      </c>
      <c r="Q3455" s="11" t="s">
        <v>8303</v>
      </c>
      <c r="R3455" t="s">
        <v>8304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3451</v>
      </c>
      <c r="C3456" s="3" t="s">
        <v>7561</v>
      </c>
      <c r="D3456" s="5">
        <v>700</v>
      </c>
      <c r="E3456" s="7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265"/>
        <v>101</v>
      </c>
      <c r="P3456">
        <f t="shared" si="266"/>
        <v>33.57</v>
      </c>
      <c r="Q3456" s="11" t="s">
        <v>8303</v>
      </c>
      <c r="R3456" t="s">
        <v>8304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3452</v>
      </c>
      <c r="C3457" s="3" t="s">
        <v>7562</v>
      </c>
      <c r="D3457" s="5">
        <v>10000</v>
      </c>
      <c r="E3457" s="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265"/>
        <v>101</v>
      </c>
      <c r="P3457">
        <f t="shared" si="266"/>
        <v>145.87</v>
      </c>
      <c r="Q3457" s="11" t="s">
        <v>8303</v>
      </c>
      <c r="R3457" t="s">
        <v>8304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3453</v>
      </c>
      <c r="C3458" s="3" t="s">
        <v>7563</v>
      </c>
      <c r="D3458" s="5">
        <v>3000</v>
      </c>
      <c r="E3458" s="7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8303</v>
      </c>
      <c r="R3458" t="s">
        <v>8304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9" t="s">
        <v>3454</v>
      </c>
      <c r="C3459" s="3" t="s">
        <v>7564</v>
      </c>
      <c r="D3459" s="5">
        <v>2000</v>
      </c>
      <c r="E3459" s="7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si="270"/>
        <v>140</v>
      </c>
      <c r="P3459">
        <f t="shared" si="271"/>
        <v>50.98</v>
      </c>
      <c r="Q3459" s="11" t="s">
        <v>8303</v>
      </c>
      <c r="R3459" t="s">
        <v>8304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9" t="s">
        <v>3455</v>
      </c>
      <c r="C3460" s="3" t="s">
        <v>7565</v>
      </c>
      <c r="D3460" s="5">
        <v>978</v>
      </c>
      <c r="E3460" s="7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270"/>
        <v>124</v>
      </c>
      <c r="P3460">
        <f t="shared" si="271"/>
        <v>45.04</v>
      </c>
      <c r="Q3460" s="11" t="s">
        <v>8303</v>
      </c>
      <c r="R3460" t="s">
        <v>8304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3456</v>
      </c>
      <c r="C3461" s="3" t="s">
        <v>7566</v>
      </c>
      <c r="D3461" s="5">
        <v>500</v>
      </c>
      <c r="E3461" s="7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270"/>
        <v>126</v>
      </c>
      <c r="P3461">
        <f t="shared" si="271"/>
        <v>17.53</v>
      </c>
      <c r="Q3461" s="11" t="s">
        <v>8303</v>
      </c>
      <c r="R3461" t="s">
        <v>8304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3457</v>
      </c>
      <c r="C3462" s="3" t="s">
        <v>7567</v>
      </c>
      <c r="D3462" s="5">
        <v>500</v>
      </c>
      <c r="E3462" s="7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270"/>
        <v>190</v>
      </c>
      <c r="P3462">
        <f t="shared" si="271"/>
        <v>50</v>
      </c>
      <c r="Q3462" s="11" t="s">
        <v>8303</v>
      </c>
      <c r="R3462" t="s">
        <v>8304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3458</v>
      </c>
      <c r="C3463" s="3" t="s">
        <v>7568</v>
      </c>
      <c r="D3463" s="5">
        <v>500</v>
      </c>
      <c r="E3463" s="7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270"/>
        <v>139</v>
      </c>
      <c r="P3463">
        <f t="shared" si="271"/>
        <v>57.92</v>
      </c>
      <c r="Q3463" s="11" t="s">
        <v>8303</v>
      </c>
      <c r="R3463" t="s">
        <v>8304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3459</v>
      </c>
      <c r="C3464" s="3" t="s">
        <v>7569</v>
      </c>
      <c r="D3464" s="5">
        <v>250</v>
      </c>
      <c r="E3464" s="7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270"/>
        <v>202</v>
      </c>
      <c r="P3464">
        <f t="shared" si="271"/>
        <v>29.71</v>
      </c>
      <c r="Q3464" s="11" t="s">
        <v>8303</v>
      </c>
      <c r="R3464" t="s">
        <v>8304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3460</v>
      </c>
      <c r="C3465" s="3" t="s">
        <v>7570</v>
      </c>
      <c r="D3465" s="5">
        <v>10000</v>
      </c>
      <c r="E3465" s="7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270"/>
        <v>103</v>
      </c>
      <c r="P3465">
        <f t="shared" si="271"/>
        <v>90.68</v>
      </c>
      <c r="Q3465" s="11" t="s">
        <v>8303</v>
      </c>
      <c r="R3465" t="s">
        <v>8304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3461</v>
      </c>
      <c r="C3466" s="3" t="s">
        <v>7571</v>
      </c>
      <c r="D3466" s="5">
        <v>5000</v>
      </c>
      <c r="E3466" s="7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270"/>
        <v>102</v>
      </c>
      <c r="P3466">
        <f t="shared" si="271"/>
        <v>55.01</v>
      </c>
      <c r="Q3466" s="11" t="s">
        <v>8303</v>
      </c>
      <c r="R3466" t="s">
        <v>8304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3462</v>
      </c>
      <c r="C3467" s="3" t="s">
        <v>7572</v>
      </c>
      <c r="D3467" s="5">
        <v>2000</v>
      </c>
      <c r="E3467" s="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270"/>
        <v>103</v>
      </c>
      <c r="P3467">
        <f t="shared" si="271"/>
        <v>57.22</v>
      </c>
      <c r="Q3467" s="11" t="s">
        <v>8303</v>
      </c>
      <c r="R3467" t="s">
        <v>8304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3463</v>
      </c>
      <c r="C3468" s="3" t="s">
        <v>7573</v>
      </c>
      <c r="D3468" s="5">
        <v>3500</v>
      </c>
      <c r="E3468" s="7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270"/>
        <v>127</v>
      </c>
      <c r="P3468">
        <f t="shared" si="271"/>
        <v>72.95</v>
      </c>
      <c r="Q3468" s="11" t="s">
        <v>8303</v>
      </c>
      <c r="R3468" t="s">
        <v>8304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3464</v>
      </c>
      <c r="C3469" s="3" t="s">
        <v>7574</v>
      </c>
      <c r="D3469" s="5">
        <v>3000</v>
      </c>
      <c r="E3469" s="7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270"/>
        <v>101</v>
      </c>
      <c r="P3469">
        <f t="shared" si="271"/>
        <v>64.47</v>
      </c>
      <c r="Q3469" s="11" t="s">
        <v>8303</v>
      </c>
      <c r="R3469" t="s">
        <v>8304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3465</v>
      </c>
      <c r="C3470" s="3" t="s">
        <v>7575</v>
      </c>
      <c r="D3470" s="5">
        <v>10000</v>
      </c>
      <c r="E3470" s="7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270"/>
        <v>122</v>
      </c>
      <c r="P3470">
        <f t="shared" si="271"/>
        <v>716.35</v>
      </c>
      <c r="Q3470" s="11" t="s">
        <v>8303</v>
      </c>
      <c r="R3470" t="s">
        <v>8304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3466</v>
      </c>
      <c r="C3471" s="3" t="s">
        <v>7576</v>
      </c>
      <c r="D3471" s="5">
        <v>2800</v>
      </c>
      <c r="E3471" s="7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270"/>
        <v>113</v>
      </c>
      <c r="P3471">
        <f t="shared" si="271"/>
        <v>50.4</v>
      </c>
      <c r="Q3471" s="11" t="s">
        <v>8303</v>
      </c>
      <c r="R3471" t="s">
        <v>8304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3467</v>
      </c>
      <c r="C3472" s="3" t="s">
        <v>7577</v>
      </c>
      <c r="D3472" s="5">
        <v>250</v>
      </c>
      <c r="E3472" s="7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270"/>
        <v>150</v>
      </c>
      <c r="P3472">
        <f t="shared" si="271"/>
        <v>41.67</v>
      </c>
      <c r="Q3472" s="11" t="s">
        <v>8303</v>
      </c>
      <c r="R3472" t="s">
        <v>8304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3468</v>
      </c>
      <c r="C3473" s="3" t="s">
        <v>7578</v>
      </c>
      <c r="D3473" s="5">
        <v>500</v>
      </c>
      <c r="E3473" s="7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270"/>
        <v>215</v>
      </c>
      <c r="P3473">
        <f t="shared" si="271"/>
        <v>35.770000000000003</v>
      </c>
      <c r="Q3473" s="11" t="s">
        <v>8303</v>
      </c>
      <c r="R3473" t="s">
        <v>8304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3469</v>
      </c>
      <c r="C3474" s="3" t="s">
        <v>7579</v>
      </c>
      <c r="D3474" s="5">
        <v>2000</v>
      </c>
      <c r="E3474" s="7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270"/>
        <v>102</v>
      </c>
      <c r="P3474">
        <f t="shared" si="271"/>
        <v>88.74</v>
      </c>
      <c r="Q3474" s="11" t="s">
        <v>8303</v>
      </c>
      <c r="R3474" t="s">
        <v>8304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3470</v>
      </c>
      <c r="C3475" s="3" t="s">
        <v>7580</v>
      </c>
      <c r="D3475" s="5">
        <v>4900</v>
      </c>
      <c r="E3475" s="7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270"/>
        <v>100</v>
      </c>
      <c r="P3475">
        <f t="shared" si="271"/>
        <v>148.47999999999999</v>
      </c>
      <c r="Q3475" s="11" t="s">
        <v>8303</v>
      </c>
      <c r="R3475" t="s">
        <v>8304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3471</v>
      </c>
      <c r="C3476" s="3" t="s">
        <v>7581</v>
      </c>
      <c r="D3476" s="5">
        <v>2000</v>
      </c>
      <c r="E3476" s="7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270"/>
        <v>101</v>
      </c>
      <c r="P3476">
        <f t="shared" si="271"/>
        <v>51.79</v>
      </c>
      <c r="Q3476" s="11" t="s">
        <v>8303</v>
      </c>
      <c r="R3476" t="s">
        <v>8304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3472</v>
      </c>
      <c r="C3477" s="3" t="s">
        <v>7582</v>
      </c>
      <c r="D3477" s="5">
        <v>300</v>
      </c>
      <c r="E3477" s="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270"/>
        <v>113</v>
      </c>
      <c r="P3477">
        <f t="shared" si="271"/>
        <v>20</v>
      </c>
      <c r="Q3477" s="11" t="s">
        <v>8303</v>
      </c>
      <c r="R3477" t="s">
        <v>8304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3473</v>
      </c>
      <c r="C3478" s="3" t="s">
        <v>7583</v>
      </c>
      <c r="D3478" s="5">
        <v>300</v>
      </c>
      <c r="E3478" s="7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270"/>
        <v>104</v>
      </c>
      <c r="P3478">
        <f t="shared" si="271"/>
        <v>52</v>
      </c>
      <c r="Q3478" s="11" t="s">
        <v>8303</v>
      </c>
      <c r="R3478" t="s">
        <v>8304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3474</v>
      </c>
      <c r="C3479" s="3" t="s">
        <v>7584</v>
      </c>
      <c r="D3479" s="5">
        <v>1800</v>
      </c>
      <c r="E3479" s="7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270"/>
        <v>115</v>
      </c>
      <c r="P3479">
        <f t="shared" si="271"/>
        <v>53.23</v>
      </c>
      <c r="Q3479" s="11" t="s">
        <v>8303</v>
      </c>
      <c r="R3479" t="s">
        <v>8304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3475</v>
      </c>
      <c r="C3480" s="3" t="s">
        <v>7585</v>
      </c>
      <c r="D3480" s="5">
        <v>2000</v>
      </c>
      <c r="E3480" s="7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270"/>
        <v>113</v>
      </c>
      <c r="P3480">
        <f t="shared" si="271"/>
        <v>39.6</v>
      </c>
      <c r="Q3480" s="11" t="s">
        <v>8303</v>
      </c>
      <c r="R3480" t="s">
        <v>8304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3476</v>
      </c>
      <c r="C3481" s="3" t="s">
        <v>7586</v>
      </c>
      <c r="D3481" s="5">
        <v>1500</v>
      </c>
      <c r="E3481" s="7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270"/>
        <v>128</v>
      </c>
      <c r="P3481">
        <f t="shared" si="271"/>
        <v>34.25</v>
      </c>
      <c r="Q3481" s="11" t="s">
        <v>8303</v>
      </c>
      <c r="R3481" t="s">
        <v>8304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3477</v>
      </c>
      <c r="C3482" s="3" t="s">
        <v>7587</v>
      </c>
      <c r="D3482" s="5">
        <v>1500</v>
      </c>
      <c r="E3482" s="7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270"/>
        <v>143</v>
      </c>
      <c r="P3482">
        <f t="shared" si="271"/>
        <v>164.62</v>
      </c>
      <c r="Q3482" s="11" t="s">
        <v>8303</v>
      </c>
      <c r="R3482" t="s">
        <v>8304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3478</v>
      </c>
      <c r="C3483" s="3" t="s">
        <v>7588</v>
      </c>
      <c r="D3483" s="5">
        <v>10000</v>
      </c>
      <c r="E3483" s="7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270"/>
        <v>119</v>
      </c>
      <c r="P3483">
        <f t="shared" si="271"/>
        <v>125.05</v>
      </c>
      <c r="Q3483" s="11" t="s">
        <v>8303</v>
      </c>
      <c r="R3483" t="s">
        <v>8304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3479</v>
      </c>
      <c r="C3484" s="3" t="s">
        <v>7589</v>
      </c>
      <c r="D3484" s="5">
        <v>3000</v>
      </c>
      <c r="E3484" s="7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270"/>
        <v>138</v>
      </c>
      <c r="P3484">
        <f t="shared" si="271"/>
        <v>51.88</v>
      </c>
      <c r="Q3484" s="11" t="s">
        <v>8303</v>
      </c>
      <c r="R3484" t="s">
        <v>8304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3480</v>
      </c>
      <c r="C3485" s="3" t="s">
        <v>7590</v>
      </c>
      <c r="D3485" s="5">
        <v>3350</v>
      </c>
      <c r="E3485" s="7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270"/>
        <v>160</v>
      </c>
      <c r="P3485">
        <f t="shared" si="271"/>
        <v>40.29</v>
      </c>
      <c r="Q3485" s="11" t="s">
        <v>8303</v>
      </c>
      <c r="R3485" t="s">
        <v>8304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3481</v>
      </c>
      <c r="C3486" s="3" t="s">
        <v>7591</v>
      </c>
      <c r="D3486" s="5">
        <v>2500</v>
      </c>
      <c r="E3486" s="7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270"/>
        <v>114</v>
      </c>
      <c r="P3486">
        <f t="shared" si="271"/>
        <v>64.91</v>
      </c>
      <c r="Q3486" s="11" t="s">
        <v>8303</v>
      </c>
      <c r="R3486" t="s">
        <v>8304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3482</v>
      </c>
      <c r="C3487" s="3" t="s">
        <v>7592</v>
      </c>
      <c r="D3487" s="5">
        <v>1650</v>
      </c>
      <c r="E3487" s="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270"/>
        <v>101</v>
      </c>
      <c r="P3487">
        <f t="shared" si="271"/>
        <v>55.33</v>
      </c>
      <c r="Q3487" s="11" t="s">
        <v>8303</v>
      </c>
      <c r="R3487" t="s">
        <v>8304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3483</v>
      </c>
      <c r="C3488" s="3" t="s">
        <v>7593</v>
      </c>
      <c r="D3488" s="5">
        <v>3000</v>
      </c>
      <c r="E3488" s="7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270"/>
        <v>155</v>
      </c>
      <c r="P3488">
        <f t="shared" si="271"/>
        <v>83.14</v>
      </c>
      <c r="Q3488" s="11" t="s">
        <v>8303</v>
      </c>
      <c r="R3488" t="s">
        <v>8304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3484</v>
      </c>
      <c r="C3489" s="3" t="s">
        <v>7594</v>
      </c>
      <c r="D3489" s="5">
        <v>2000</v>
      </c>
      <c r="E3489" s="7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270"/>
        <v>128</v>
      </c>
      <c r="P3489">
        <f t="shared" si="271"/>
        <v>38.71</v>
      </c>
      <c r="Q3489" s="11" t="s">
        <v>8303</v>
      </c>
      <c r="R3489" t="s">
        <v>8304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3485</v>
      </c>
      <c r="C3490" s="3" t="s">
        <v>7595</v>
      </c>
      <c r="D3490" s="5">
        <v>3000</v>
      </c>
      <c r="E3490" s="7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270"/>
        <v>121</v>
      </c>
      <c r="P3490">
        <f t="shared" si="271"/>
        <v>125.38</v>
      </c>
      <c r="Q3490" s="11" t="s">
        <v>8303</v>
      </c>
      <c r="R3490" t="s">
        <v>8304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3486</v>
      </c>
      <c r="C3491" s="3" t="s">
        <v>7596</v>
      </c>
      <c r="D3491" s="5">
        <v>5000</v>
      </c>
      <c r="E3491" s="7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270"/>
        <v>113</v>
      </c>
      <c r="P3491">
        <f t="shared" si="271"/>
        <v>78.260000000000005</v>
      </c>
      <c r="Q3491" s="11" t="s">
        <v>8303</v>
      </c>
      <c r="R3491" t="s">
        <v>8304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3487</v>
      </c>
      <c r="C3492" s="3" t="s">
        <v>7597</v>
      </c>
      <c r="D3492" s="5">
        <v>1000</v>
      </c>
      <c r="E3492" s="7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270"/>
        <v>128</v>
      </c>
      <c r="P3492">
        <f t="shared" si="271"/>
        <v>47.22</v>
      </c>
      <c r="Q3492" s="11" t="s">
        <v>8303</v>
      </c>
      <c r="R3492" t="s">
        <v>8304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3488</v>
      </c>
      <c r="C3493" s="3" t="s">
        <v>7598</v>
      </c>
      <c r="D3493" s="5">
        <v>500</v>
      </c>
      <c r="E3493" s="7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270"/>
        <v>158</v>
      </c>
      <c r="P3493">
        <f t="shared" si="271"/>
        <v>79.099999999999994</v>
      </c>
      <c r="Q3493" s="11" t="s">
        <v>8303</v>
      </c>
      <c r="R3493" t="s">
        <v>8304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3489</v>
      </c>
      <c r="C3494" s="3" t="s">
        <v>7599</v>
      </c>
      <c r="D3494" s="5">
        <v>3800</v>
      </c>
      <c r="E3494" s="7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270"/>
        <v>105</v>
      </c>
      <c r="P3494">
        <f t="shared" si="271"/>
        <v>114.29</v>
      </c>
      <c r="Q3494" s="11" t="s">
        <v>8303</v>
      </c>
      <c r="R3494" t="s">
        <v>8304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3490</v>
      </c>
      <c r="C3495" s="3" t="s">
        <v>7600</v>
      </c>
      <c r="D3495" s="5">
        <v>1500</v>
      </c>
      <c r="E3495" s="7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270"/>
        <v>100</v>
      </c>
      <c r="P3495">
        <f t="shared" si="271"/>
        <v>51.72</v>
      </c>
      <c r="Q3495" s="11" t="s">
        <v>8303</v>
      </c>
      <c r="R3495" t="s">
        <v>8304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3491</v>
      </c>
      <c r="C3496" s="3" t="s">
        <v>7601</v>
      </c>
      <c r="D3496" s="5">
        <v>400</v>
      </c>
      <c r="E3496" s="7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270"/>
        <v>100</v>
      </c>
      <c r="P3496">
        <f t="shared" si="271"/>
        <v>30.77</v>
      </c>
      <c r="Q3496" s="11" t="s">
        <v>8303</v>
      </c>
      <c r="R3496" t="s">
        <v>8304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3492</v>
      </c>
      <c r="C3497" s="3" t="s">
        <v>7602</v>
      </c>
      <c r="D3497" s="5">
        <v>5000</v>
      </c>
      <c r="E3497" s="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270"/>
        <v>107</v>
      </c>
      <c r="P3497">
        <f t="shared" si="271"/>
        <v>74.209999999999994</v>
      </c>
      <c r="Q3497" s="11" t="s">
        <v>8303</v>
      </c>
      <c r="R3497" t="s">
        <v>8304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3493</v>
      </c>
      <c r="C3498" s="3" t="s">
        <v>7603</v>
      </c>
      <c r="D3498" s="5">
        <v>3000</v>
      </c>
      <c r="E3498" s="7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270"/>
        <v>124</v>
      </c>
      <c r="P3498">
        <f t="shared" si="271"/>
        <v>47.85</v>
      </c>
      <c r="Q3498" s="11" t="s">
        <v>8303</v>
      </c>
      <c r="R3498" t="s">
        <v>8304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3494</v>
      </c>
      <c r="C3499" s="3" t="s">
        <v>7604</v>
      </c>
      <c r="D3499" s="5">
        <v>1551</v>
      </c>
      <c r="E3499" s="7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270"/>
        <v>109</v>
      </c>
      <c r="P3499">
        <f t="shared" si="271"/>
        <v>34.409999999999997</v>
      </c>
      <c r="Q3499" s="11" t="s">
        <v>8303</v>
      </c>
      <c r="R3499" t="s">
        <v>8304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3495</v>
      </c>
      <c r="C3500" s="3" t="s">
        <v>7605</v>
      </c>
      <c r="D3500" s="5">
        <v>1650</v>
      </c>
      <c r="E3500" s="7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270"/>
        <v>102</v>
      </c>
      <c r="P3500">
        <f t="shared" si="271"/>
        <v>40.24</v>
      </c>
      <c r="Q3500" s="11" t="s">
        <v>8303</v>
      </c>
      <c r="R3500" t="s">
        <v>8304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3496</v>
      </c>
      <c r="C3501" s="3" t="s">
        <v>7606</v>
      </c>
      <c r="D3501" s="5">
        <v>2000</v>
      </c>
      <c r="E3501" s="7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270"/>
        <v>106</v>
      </c>
      <c r="P3501">
        <f t="shared" si="271"/>
        <v>60.29</v>
      </c>
      <c r="Q3501" s="11" t="s">
        <v>8303</v>
      </c>
      <c r="R3501" t="s">
        <v>8304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3497</v>
      </c>
      <c r="C3502" s="3" t="s">
        <v>7607</v>
      </c>
      <c r="D3502" s="5">
        <v>1000</v>
      </c>
      <c r="E3502" s="7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270"/>
        <v>106</v>
      </c>
      <c r="P3502">
        <f t="shared" si="271"/>
        <v>25.31</v>
      </c>
      <c r="Q3502" s="11" t="s">
        <v>8303</v>
      </c>
      <c r="R3502" t="s">
        <v>8304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3498</v>
      </c>
      <c r="C3503" s="3" t="s">
        <v>7608</v>
      </c>
      <c r="D3503" s="5">
        <v>1500</v>
      </c>
      <c r="E3503" s="7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270"/>
        <v>101</v>
      </c>
      <c r="P3503">
        <f t="shared" si="271"/>
        <v>35.950000000000003</v>
      </c>
      <c r="Q3503" s="11" t="s">
        <v>8303</v>
      </c>
      <c r="R3503" t="s">
        <v>8304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3499</v>
      </c>
      <c r="C3504" s="3" t="s">
        <v>7609</v>
      </c>
      <c r="D3504" s="5">
        <v>4000</v>
      </c>
      <c r="E3504" s="7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270"/>
        <v>105</v>
      </c>
      <c r="P3504">
        <f t="shared" si="271"/>
        <v>136</v>
      </c>
      <c r="Q3504" s="11" t="s">
        <v>8303</v>
      </c>
      <c r="R3504" t="s">
        <v>8304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3500</v>
      </c>
      <c r="C3505" s="3" t="s">
        <v>7610</v>
      </c>
      <c r="D3505" s="5">
        <v>2500</v>
      </c>
      <c r="E3505" s="7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270"/>
        <v>108</v>
      </c>
      <c r="P3505">
        <f t="shared" si="271"/>
        <v>70.760000000000005</v>
      </c>
      <c r="Q3505" s="11" t="s">
        <v>8303</v>
      </c>
      <c r="R3505" t="s">
        <v>8304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3501</v>
      </c>
      <c r="C3506" s="3" t="s">
        <v>7611</v>
      </c>
      <c r="D3506" s="5">
        <v>1000</v>
      </c>
      <c r="E3506" s="7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270"/>
        <v>100</v>
      </c>
      <c r="P3506">
        <f t="shared" si="271"/>
        <v>125</v>
      </c>
      <c r="Q3506" s="11" t="s">
        <v>8303</v>
      </c>
      <c r="R3506" t="s">
        <v>8304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3502</v>
      </c>
      <c r="C3507" s="3" t="s">
        <v>7612</v>
      </c>
      <c r="D3507" s="5">
        <v>2500</v>
      </c>
      <c r="E3507" s="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270"/>
        <v>104</v>
      </c>
      <c r="P3507">
        <f t="shared" si="271"/>
        <v>66.510000000000005</v>
      </c>
      <c r="Q3507" s="11" t="s">
        <v>8303</v>
      </c>
      <c r="R3507" t="s">
        <v>8304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3503</v>
      </c>
      <c r="C3508" s="3" t="s">
        <v>7613</v>
      </c>
      <c r="D3508" s="5">
        <v>3000</v>
      </c>
      <c r="E3508" s="7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270"/>
        <v>102</v>
      </c>
      <c r="P3508">
        <f t="shared" si="271"/>
        <v>105</v>
      </c>
      <c r="Q3508" s="11" t="s">
        <v>8303</v>
      </c>
      <c r="R3508" t="s">
        <v>8304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3504</v>
      </c>
      <c r="C3509" s="3" t="s">
        <v>7614</v>
      </c>
      <c r="D3509" s="5">
        <v>10000</v>
      </c>
      <c r="E3509" s="7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270"/>
        <v>104</v>
      </c>
      <c r="P3509">
        <f t="shared" si="271"/>
        <v>145</v>
      </c>
      <c r="Q3509" s="11" t="s">
        <v>8303</v>
      </c>
      <c r="R3509" t="s">
        <v>8304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3505</v>
      </c>
      <c r="C3510" s="3" t="s">
        <v>7615</v>
      </c>
      <c r="D3510" s="5">
        <v>100</v>
      </c>
      <c r="E3510" s="7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270"/>
        <v>180</v>
      </c>
      <c r="P3510">
        <f t="shared" si="271"/>
        <v>12</v>
      </c>
      <c r="Q3510" s="11" t="s">
        <v>8303</v>
      </c>
      <c r="R3510" t="s">
        <v>8304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3506</v>
      </c>
      <c r="C3511" s="3" t="s">
        <v>7616</v>
      </c>
      <c r="D3511" s="5">
        <v>3000</v>
      </c>
      <c r="E3511" s="7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270"/>
        <v>106</v>
      </c>
      <c r="P3511">
        <f t="shared" si="271"/>
        <v>96.67</v>
      </c>
      <c r="Q3511" s="11" t="s">
        <v>8303</v>
      </c>
      <c r="R3511" t="s">
        <v>8304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3507</v>
      </c>
      <c r="C3512" s="3" t="s">
        <v>7617</v>
      </c>
      <c r="D3512" s="5">
        <v>900</v>
      </c>
      <c r="E3512" s="7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270"/>
        <v>101</v>
      </c>
      <c r="P3512">
        <f t="shared" si="271"/>
        <v>60.33</v>
      </c>
      <c r="Q3512" s="11" t="s">
        <v>8303</v>
      </c>
      <c r="R3512" t="s">
        <v>8304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3508</v>
      </c>
      <c r="C3513" s="3" t="s">
        <v>7618</v>
      </c>
      <c r="D3513" s="5">
        <v>1500</v>
      </c>
      <c r="E3513" s="7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270"/>
        <v>101</v>
      </c>
      <c r="P3513">
        <f t="shared" si="271"/>
        <v>79.89</v>
      </c>
      <c r="Q3513" s="11" t="s">
        <v>8303</v>
      </c>
      <c r="R3513" t="s">
        <v>8304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3509</v>
      </c>
      <c r="C3514" s="3" t="s">
        <v>7619</v>
      </c>
      <c r="D3514" s="5">
        <v>1000</v>
      </c>
      <c r="E3514" s="7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270"/>
        <v>100</v>
      </c>
      <c r="P3514">
        <f t="shared" si="271"/>
        <v>58.82</v>
      </c>
      <c r="Q3514" s="11" t="s">
        <v>8303</v>
      </c>
      <c r="R3514" t="s">
        <v>8304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3510</v>
      </c>
      <c r="C3515" s="3" t="s">
        <v>7620</v>
      </c>
      <c r="D3515" s="5">
        <v>2800</v>
      </c>
      <c r="E3515" s="7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270"/>
        <v>118</v>
      </c>
      <c r="P3515">
        <f t="shared" si="271"/>
        <v>75.34</v>
      </c>
      <c r="Q3515" s="11" t="s">
        <v>8303</v>
      </c>
      <c r="R3515" t="s">
        <v>8304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3511</v>
      </c>
      <c r="C3516" s="3" t="s">
        <v>7621</v>
      </c>
      <c r="D3516" s="5">
        <v>500</v>
      </c>
      <c r="E3516" s="7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270"/>
        <v>110</v>
      </c>
      <c r="P3516">
        <f t="shared" si="271"/>
        <v>55</v>
      </c>
      <c r="Q3516" s="11" t="s">
        <v>8303</v>
      </c>
      <c r="R3516" t="s">
        <v>8304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3512</v>
      </c>
      <c r="C3517" s="3" t="s">
        <v>7622</v>
      </c>
      <c r="D3517" s="5">
        <v>3000</v>
      </c>
      <c r="E3517" s="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270"/>
        <v>103</v>
      </c>
      <c r="P3517">
        <f t="shared" si="271"/>
        <v>66.959999999999994</v>
      </c>
      <c r="Q3517" s="11" t="s">
        <v>8303</v>
      </c>
      <c r="R3517" t="s">
        <v>8304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3513</v>
      </c>
      <c r="C3518" s="3" t="s">
        <v>7623</v>
      </c>
      <c r="D3518" s="5">
        <v>2500</v>
      </c>
      <c r="E3518" s="7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270"/>
        <v>100</v>
      </c>
      <c r="P3518">
        <f t="shared" si="271"/>
        <v>227.27</v>
      </c>
      <c r="Q3518" s="11" t="s">
        <v>8303</v>
      </c>
      <c r="R3518" t="s">
        <v>8304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3514</v>
      </c>
      <c r="C3519" s="3" t="s">
        <v>7624</v>
      </c>
      <c r="D3519" s="5">
        <v>4000</v>
      </c>
      <c r="E3519" s="7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270"/>
        <v>100</v>
      </c>
      <c r="P3519">
        <f t="shared" si="271"/>
        <v>307.69</v>
      </c>
      <c r="Q3519" s="11" t="s">
        <v>8303</v>
      </c>
      <c r="R3519" t="s">
        <v>8304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3515</v>
      </c>
      <c r="C3520" s="3" t="s">
        <v>7625</v>
      </c>
      <c r="D3520" s="5">
        <v>1500</v>
      </c>
      <c r="E3520" s="7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270"/>
        <v>110</v>
      </c>
      <c r="P3520">
        <f t="shared" si="271"/>
        <v>50.02</v>
      </c>
      <c r="Q3520" s="11" t="s">
        <v>8303</v>
      </c>
      <c r="R3520" t="s">
        <v>8304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3516</v>
      </c>
      <c r="C3521" s="3" t="s">
        <v>7626</v>
      </c>
      <c r="D3521" s="5">
        <v>2000</v>
      </c>
      <c r="E3521" s="7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270"/>
        <v>101</v>
      </c>
      <c r="P3521">
        <f t="shared" si="271"/>
        <v>72.39</v>
      </c>
      <c r="Q3521" s="11" t="s">
        <v>8303</v>
      </c>
      <c r="R3521" t="s">
        <v>8304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3517</v>
      </c>
      <c r="C3522" s="3" t="s">
        <v>7627</v>
      </c>
      <c r="D3522" s="5">
        <v>2000</v>
      </c>
      <c r="E3522" s="7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8303</v>
      </c>
      <c r="R3522" t="s">
        <v>8304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9" t="s">
        <v>3518</v>
      </c>
      <c r="C3523" s="3" t="s">
        <v>7628</v>
      </c>
      <c r="D3523" s="5">
        <v>350</v>
      </c>
      <c r="E3523" s="7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si="275"/>
        <v>169</v>
      </c>
      <c r="P3523">
        <f t="shared" si="276"/>
        <v>45.62</v>
      </c>
      <c r="Q3523" s="11" t="s">
        <v>8303</v>
      </c>
      <c r="R3523" t="s">
        <v>8304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9" t="s">
        <v>3519</v>
      </c>
      <c r="C3524" s="3" t="s">
        <v>7629</v>
      </c>
      <c r="D3524" s="5">
        <v>1395</v>
      </c>
      <c r="E3524" s="7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275"/>
        <v>100</v>
      </c>
      <c r="P3524">
        <f t="shared" si="276"/>
        <v>41.03</v>
      </c>
      <c r="Q3524" s="11" t="s">
        <v>8303</v>
      </c>
      <c r="R3524" t="s">
        <v>8304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3520</v>
      </c>
      <c r="C3525" s="3" t="s">
        <v>7630</v>
      </c>
      <c r="D3525" s="5">
        <v>4000</v>
      </c>
      <c r="E3525" s="7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275"/>
        <v>114</v>
      </c>
      <c r="P3525">
        <f t="shared" si="276"/>
        <v>56.83</v>
      </c>
      <c r="Q3525" s="11" t="s">
        <v>8303</v>
      </c>
      <c r="R3525" t="s">
        <v>8304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3521</v>
      </c>
      <c r="C3526" s="3" t="s">
        <v>7631</v>
      </c>
      <c r="D3526" s="5">
        <v>10000</v>
      </c>
      <c r="E3526" s="7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275"/>
        <v>102</v>
      </c>
      <c r="P3526">
        <f t="shared" si="276"/>
        <v>137.24</v>
      </c>
      <c r="Q3526" s="11" t="s">
        <v>8303</v>
      </c>
      <c r="R3526" t="s">
        <v>8304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3522</v>
      </c>
      <c r="C3527" s="3" t="s">
        <v>7632</v>
      </c>
      <c r="D3527" s="5">
        <v>500</v>
      </c>
      <c r="E3527" s="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275"/>
        <v>106</v>
      </c>
      <c r="P3527">
        <f t="shared" si="276"/>
        <v>75.709999999999994</v>
      </c>
      <c r="Q3527" s="11" t="s">
        <v>8303</v>
      </c>
      <c r="R3527" t="s">
        <v>8304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3523</v>
      </c>
      <c r="C3528" s="3" t="s">
        <v>7633</v>
      </c>
      <c r="D3528" s="5">
        <v>3300</v>
      </c>
      <c r="E3528" s="7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275"/>
        <v>102</v>
      </c>
      <c r="P3528">
        <f t="shared" si="276"/>
        <v>99</v>
      </c>
      <c r="Q3528" s="11" t="s">
        <v>8303</v>
      </c>
      <c r="R3528" t="s">
        <v>8304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3524</v>
      </c>
      <c r="C3529" s="3" t="s">
        <v>7634</v>
      </c>
      <c r="D3529" s="5">
        <v>6000</v>
      </c>
      <c r="E3529" s="7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275"/>
        <v>117</v>
      </c>
      <c r="P3529">
        <f t="shared" si="276"/>
        <v>81.569999999999993</v>
      </c>
      <c r="Q3529" s="11" t="s">
        <v>8303</v>
      </c>
      <c r="R3529" t="s">
        <v>8304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3525</v>
      </c>
      <c r="C3530" s="3" t="s">
        <v>7635</v>
      </c>
      <c r="D3530" s="5">
        <v>1650</v>
      </c>
      <c r="E3530" s="7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275"/>
        <v>101</v>
      </c>
      <c r="P3530">
        <f t="shared" si="276"/>
        <v>45.11</v>
      </c>
      <c r="Q3530" s="11" t="s">
        <v>8303</v>
      </c>
      <c r="R3530" t="s">
        <v>8304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3526</v>
      </c>
      <c r="C3531" s="3" t="s">
        <v>7636</v>
      </c>
      <c r="D3531" s="5">
        <v>500</v>
      </c>
      <c r="E3531" s="7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275"/>
        <v>132</v>
      </c>
      <c r="P3531">
        <f t="shared" si="276"/>
        <v>36.67</v>
      </c>
      <c r="Q3531" s="11" t="s">
        <v>8303</v>
      </c>
      <c r="R3531" t="s">
        <v>8304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3527</v>
      </c>
      <c r="C3532" s="3" t="s">
        <v>7637</v>
      </c>
      <c r="D3532" s="5">
        <v>2750</v>
      </c>
      <c r="E3532" s="7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275"/>
        <v>100</v>
      </c>
      <c r="P3532">
        <f t="shared" si="276"/>
        <v>125</v>
      </c>
      <c r="Q3532" s="11" t="s">
        <v>8303</v>
      </c>
      <c r="R3532" t="s">
        <v>8304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3528</v>
      </c>
      <c r="C3533" s="3" t="s">
        <v>7638</v>
      </c>
      <c r="D3533" s="5">
        <v>1000</v>
      </c>
      <c r="E3533" s="7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275"/>
        <v>128</v>
      </c>
      <c r="P3533">
        <f t="shared" si="276"/>
        <v>49.23</v>
      </c>
      <c r="Q3533" s="11" t="s">
        <v>8303</v>
      </c>
      <c r="R3533" t="s">
        <v>8304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3529</v>
      </c>
      <c r="C3534" s="3" t="s">
        <v>7639</v>
      </c>
      <c r="D3534" s="5">
        <v>960</v>
      </c>
      <c r="E3534" s="7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275"/>
        <v>119</v>
      </c>
      <c r="P3534">
        <f t="shared" si="276"/>
        <v>42.3</v>
      </c>
      <c r="Q3534" s="11" t="s">
        <v>8303</v>
      </c>
      <c r="R3534" t="s">
        <v>8304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3530</v>
      </c>
      <c r="C3535" s="3" t="s">
        <v>7640</v>
      </c>
      <c r="D3535" s="5">
        <v>500</v>
      </c>
      <c r="E3535" s="7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275"/>
        <v>126</v>
      </c>
      <c r="P3535">
        <f t="shared" si="276"/>
        <v>78.88</v>
      </c>
      <c r="Q3535" s="11" t="s">
        <v>8303</v>
      </c>
      <c r="R3535" t="s">
        <v>8304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3531</v>
      </c>
      <c r="C3536" s="3" t="s">
        <v>7641</v>
      </c>
      <c r="D3536" s="5">
        <v>5000</v>
      </c>
      <c r="E3536" s="7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275"/>
        <v>156</v>
      </c>
      <c r="P3536">
        <f t="shared" si="276"/>
        <v>38.28</v>
      </c>
      <c r="Q3536" s="11" t="s">
        <v>8303</v>
      </c>
      <c r="R3536" t="s">
        <v>8304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3532</v>
      </c>
      <c r="C3537" s="3" t="s">
        <v>7642</v>
      </c>
      <c r="D3537" s="5">
        <v>2000</v>
      </c>
      <c r="E3537" s="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275"/>
        <v>103</v>
      </c>
      <c r="P3537">
        <f t="shared" si="276"/>
        <v>44.85</v>
      </c>
      <c r="Q3537" s="11" t="s">
        <v>8303</v>
      </c>
      <c r="R3537" t="s">
        <v>8304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3533</v>
      </c>
      <c r="C3538" s="3" t="s">
        <v>7643</v>
      </c>
      <c r="D3538" s="5">
        <v>150</v>
      </c>
      <c r="E3538" s="7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275"/>
        <v>153</v>
      </c>
      <c r="P3538">
        <f t="shared" si="276"/>
        <v>13.53</v>
      </c>
      <c r="Q3538" s="11" t="s">
        <v>8303</v>
      </c>
      <c r="R3538" t="s">
        <v>8304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3534</v>
      </c>
      <c r="C3539" s="3" t="s">
        <v>7644</v>
      </c>
      <c r="D3539" s="5">
        <v>675</v>
      </c>
      <c r="E3539" s="7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275"/>
        <v>180</v>
      </c>
      <c r="P3539">
        <f t="shared" si="276"/>
        <v>43.5</v>
      </c>
      <c r="Q3539" s="11" t="s">
        <v>8303</v>
      </c>
      <c r="R3539" t="s">
        <v>8304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3535</v>
      </c>
      <c r="C3540" s="3" t="s">
        <v>7645</v>
      </c>
      <c r="D3540" s="5">
        <v>2000</v>
      </c>
      <c r="E3540" s="7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275"/>
        <v>128</v>
      </c>
      <c r="P3540">
        <f t="shared" si="276"/>
        <v>30.95</v>
      </c>
      <c r="Q3540" s="11" t="s">
        <v>8303</v>
      </c>
      <c r="R3540" t="s">
        <v>8304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3536</v>
      </c>
      <c r="C3541" s="3" t="s">
        <v>7646</v>
      </c>
      <c r="D3541" s="5">
        <v>600</v>
      </c>
      <c r="E3541" s="7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275"/>
        <v>120</v>
      </c>
      <c r="P3541">
        <f t="shared" si="276"/>
        <v>55.23</v>
      </c>
      <c r="Q3541" s="11" t="s">
        <v>8303</v>
      </c>
      <c r="R3541" t="s">
        <v>8304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3537</v>
      </c>
      <c r="C3542" s="3" t="s">
        <v>7647</v>
      </c>
      <c r="D3542" s="5">
        <v>300</v>
      </c>
      <c r="E3542" s="7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275"/>
        <v>123</v>
      </c>
      <c r="P3542">
        <f t="shared" si="276"/>
        <v>46.13</v>
      </c>
      <c r="Q3542" s="11" t="s">
        <v>8303</v>
      </c>
      <c r="R3542" t="s">
        <v>8304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3538</v>
      </c>
      <c r="C3543" s="3" t="s">
        <v>7648</v>
      </c>
      <c r="D3543" s="5">
        <v>1200</v>
      </c>
      <c r="E3543" s="7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275"/>
        <v>105</v>
      </c>
      <c r="P3543">
        <f t="shared" si="276"/>
        <v>39.380000000000003</v>
      </c>
      <c r="Q3543" s="11" t="s">
        <v>8303</v>
      </c>
      <c r="R3543" t="s">
        <v>8304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3539</v>
      </c>
      <c r="C3544" s="3" t="s">
        <v>7649</v>
      </c>
      <c r="D3544" s="5">
        <v>5500</v>
      </c>
      <c r="E3544" s="7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275"/>
        <v>102</v>
      </c>
      <c r="P3544">
        <f t="shared" si="276"/>
        <v>66.150000000000006</v>
      </c>
      <c r="Q3544" s="11" t="s">
        <v>8303</v>
      </c>
      <c r="R3544" t="s">
        <v>8304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3540</v>
      </c>
      <c r="C3545" s="3" t="s">
        <v>7650</v>
      </c>
      <c r="D3545" s="5">
        <v>1500</v>
      </c>
      <c r="E3545" s="7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275"/>
        <v>105</v>
      </c>
      <c r="P3545">
        <f t="shared" si="276"/>
        <v>54.14</v>
      </c>
      <c r="Q3545" s="11" t="s">
        <v>8303</v>
      </c>
      <c r="R3545" t="s">
        <v>8304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3541</v>
      </c>
      <c r="C3546" s="3" t="s">
        <v>7651</v>
      </c>
      <c r="D3546" s="5">
        <v>2500</v>
      </c>
      <c r="E3546" s="7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275"/>
        <v>100</v>
      </c>
      <c r="P3546">
        <f t="shared" si="276"/>
        <v>104.17</v>
      </c>
      <c r="Q3546" s="11" t="s">
        <v>8303</v>
      </c>
      <c r="R3546" t="s">
        <v>8304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3542</v>
      </c>
      <c r="C3547" s="3" t="s">
        <v>7652</v>
      </c>
      <c r="D3547" s="5">
        <v>250</v>
      </c>
      <c r="E3547" s="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275"/>
        <v>100</v>
      </c>
      <c r="P3547">
        <f t="shared" si="276"/>
        <v>31.38</v>
      </c>
      <c r="Q3547" s="11" t="s">
        <v>8303</v>
      </c>
      <c r="R3547" t="s">
        <v>8304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3543</v>
      </c>
      <c r="C3548" s="3" t="s">
        <v>7653</v>
      </c>
      <c r="D3548" s="5">
        <v>1100</v>
      </c>
      <c r="E3548" s="7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275"/>
        <v>102</v>
      </c>
      <c r="P3548">
        <f t="shared" si="276"/>
        <v>59.21</v>
      </c>
      <c r="Q3548" s="11" t="s">
        <v>8303</v>
      </c>
      <c r="R3548" t="s">
        <v>8304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3544</v>
      </c>
      <c r="C3549" s="3" t="s">
        <v>7654</v>
      </c>
      <c r="D3549" s="5">
        <v>35000</v>
      </c>
      <c r="E3549" s="7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275"/>
        <v>114</v>
      </c>
      <c r="P3549">
        <f t="shared" si="276"/>
        <v>119.18</v>
      </c>
      <c r="Q3549" s="11" t="s">
        <v>8303</v>
      </c>
      <c r="R3549" t="s">
        <v>8304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3545</v>
      </c>
      <c r="C3550" s="3" t="s">
        <v>7655</v>
      </c>
      <c r="D3550" s="5">
        <v>2100</v>
      </c>
      <c r="E3550" s="7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275"/>
        <v>102</v>
      </c>
      <c r="P3550">
        <f t="shared" si="276"/>
        <v>164.62</v>
      </c>
      <c r="Q3550" s="11" t="s">
        <v>8303</v>
      </c>
      <c r="R3550" t="s">
        <v>8304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3546</v>
      </c>
      <c r="C3551" s="3" t="s">
        <v>7656</v>
      </c>
      <c r="D3551" s="5">
        <v>1000</v>
      </c>
      <c r="E3551" s="7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275"/>
        <v>102</v>
      </c>
      <c r="P3551">
        <f t="shared" si="276"/>
        <v>24.29</v>
      </c>
      <c r="Q3551" s="11" t="s">
        <v>8303</v>
      </c>
      <c r="R3551" t="s">
        <v>8304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3547</v>
      </c>
      <c r="C3552" s="3" t="s">
        <v>7657</v>
      </c>
      <c r="D3552" s="5">
        <v>2500</v>
      </c>
      <c r="E3552" s="7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275"/>
        <v>105</v>
      </c>
      <c r="P3552">
        <f t="shared" si="276"/>
        <v>40.94</v>
      </c>
      <c r="Q3552" s="11" t="s">
        <v>8303</v>
      </c>
      <c r="R3552" t="s">
        <v>8304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3548</v>
      </c>
      <c r="C3553" s="3" t="s">
        <v>7658</v>
      </c>
      <c r="D3553" s="5">
        <v>1500</v>
      </c>
      <c r="E3553" s="7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275"/>
        <v>102</v>
      </c>
      <c r="P3553">
        <f t="shared" si="276"/>
        <v>61.1</v>
      </c>
      <c r="Q3553" s="11" t="s">
        <v>8303</v>
      </c>
      <c r="R3553" t="s">
        <v>8304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3549</v>
      </c>
      <c r="C3554" s="3" t="s">
        <v>7659</v>
      </c>
      <c r="D3554" s="5">
        <v>773</v>
      </c>
      <c r="E3554" s="7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275"/>
        <v>100</v>
      </c>
      <c r="P3554">
        <f t="shared" si="276"/>
        <v>38.65</v>
      </c>
      <c r="Q3554" s="11" t="s">
        <v>8303</v>
      </c>
      <c r="R3554" t="s">
        <v>8304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3550</v>
      </c>
      <c r="C3555" s="3" t="s">
        <v>7660</v>
      </c>
      <c r="D3555" s="5">
        <v>5500</v>
      </c>
      <c r="E3555" s="7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275"/>
        <v>106</v>
      </c>
      <c r="P3555">
        <f t="shared" si="276"/>
        <v>56.2</v>
      </c>
      <c r="Q3555" s="11" t="s">
        <v>8303</v>
      </c>
      <c r="R3555" t="s">
        <v>8304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3551</v>
      </c>
      <c r="C3556" s="3" t="s">
        <v>7661</v>
      </c>
      <c r="D3556" s="5">
        <v>5000</v>
      </c>
      <c r="E3556" s="7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275"/>
        <v>113</v>
      </c>
      <c r="P3556">
        <f t="shared" si="276"/>
        <v>107</v>
      </c>
      <c r="Q3556" s="11" t="s">
        <v>8303</v>
      </c>
      <c r="R3556" t="s">
        <v>8304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3552</v>
      </c>
      <c r="C3557" s="3" t="s">
        <v>7662</v>
      </c>
      <c r="D3557" s="5">
        <v>2400</v>
      </c>
      <c r="E3557" s="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275"/>
        <v>100</v>
      </c>
      <c r="P3557">
        <f t="shared" si="276"/>
        <v>171.43</v>
      </c>
      <c r="Q3557" s="11" t="s">
        <v>8303</v>
      </c>
      <c r="R3557" t="s">
        <v>8304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3553</v>
      </c>
      <c r="C3558" s="3" t="s">
        <v>7663</v>
      </c>
      <c r="D3558" s="5">
        <v>2200</v>
      </c>
      <c r="E3558" s="7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275"/>
        <v>100</v>
      </c>
      <c r="P3558">
        <f t="shared" si="276"/>
        <v>110.5</v>
      </c>
      <c r="Q3558" s="11" t="s">
        <v>8303</v>
      </c>
      <c r="R3558" t="s">
        <v>8304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3554</v>
      </c>
      <c r="C3559" s="3" t="s">
        <v>7664</v>
      </c>
      <c r="D3559" s="5">
        <v>100000</v>
      </c>
      <c r="E3559" s="7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275"/>
        <v>100</v>
      </c>
      <c r="P3559">
        <f t="shared" si="276"/>
        <v>179.28</v>
      </c>
      <c r="Q3559" s="11" t="s">
        <v>8303</v>
      </c>
      <c r="R3559" t="s">
        <v>8304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3555</v>
      </c>
      <c r="C3560" s="3" t="s">
        <v>7665</v>
      </c>
      <c r="D3560" s="5">
        <v>350</v>
      </c>
      <c r="E3560" s="7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275"/>
        <v>144</v>
      </c>
      <c r="P3560">
        <f t="shared" si="276"/>
        <v>22.91</v>
      </c>
      <c r="Q3560" s="11" t="s">
        <v>8303</v>
      </c>
      <c r="R3560" t="s">
        <v>8304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3556</v>
      </c>
      <c r="C3561" s="3" t="s">
        <v>7666</v>
      </c>
      <c r="D3561" s="5">
        <v>1000</v>
      </c>
      <c r="E3561" s="7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275"/>
        <v>104</v>
      </c>
      <c r="P3561">
        <f t="shared" si="276"/>
        <v>43.13</v>
      </c>
      <c r="Q3561" s="11" t="s">
        <v>8303</v>
      </c>
      <c r="R3561" t="s">
        <v>8304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3557</v>
      </c>
      <c r="C3562" s="3" t="s">
        <v>7667</v>
      </c>
      <c r="D3562" s="5">
        <v>3200</v>
      </c>
      <c r="E3562" s="7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275"/>
        <v>108</v>
      </c>
      <c r="P3562">
        <f t="shared" si="276"/>
        <v>46.89</v>
      </c>
      <c r="Q3562" s="11" t="s">
        <v>8303</v>
      </c>
      <c r="R3562" t="s">
        <v>8304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3558</v>
      </c>
      <c r="C3563" s="3" t="s">
        <v>7668</v>
      </c>
      <c r="D3563" s="5">
        <v>2500</v>
      </c>
      <c r="E3563" s="7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275"/>
        <v>102</v>
      </c>
      <c r="P3563">
        <f t="shared" si="276"/>
        <v>47.41</v>
      </c>
      <c r="Q3563" s="11" t="s">
        <v>8303</v>
      </c>
      <c r="R3563" t="s">
        <v>8304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3559</v>
      </c>
      <c r="C3564" s="3" t="s">
        <v>7669</v>
      </c>
      <c r="D3564" s="5">
        <v>315</v>
      </c>
      <c r="E3564" s="7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275"/>
        <v>149</v>
      </c>
      <c r="P3564">
        <f t="shared" si="276"/>
        <v>15.13</v>
      </c>
      <c r="Q3564" s="11" t="s">
        <v>8303</v>
      </c>
      <c r="R3564" t="s">
        <v>8304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3560</v>
      </c>
      <c r="C3565" s="3" t="s">
        <v>7670</v>
      </c>
      <c r="D3565" s="5">
        <v>500</v>
      </c>
      <c r="E3565" s="7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275"/>
        <v>105</v>
      </c>
      <c r="P3565">
        <f t="shared" si="276"/>
        <v>21.1</v>
      </c>
      <c r="Q3565" s="11" t="s">
        <v>8303</v>
      </c>
      <c r="R3565" t="s">
        <v>8304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3561</v>
      </c>
      <c r="C3566" s="3" t="s">
        <v>7671</v>
      </c>
      <c r="D3566" s="5">
        <v>1000</v>
      </c>
      <c r="E3566" s="7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275"/>
        <v>101</v>
      </c>
      <c r="P3566">
        <f t="shared" si="276"/>
        <v>59.12</v>
      </c>
      <c r="Q3566" s="11" t="s">
        <v>8303</v>
      </c>
      <c r="R3566" t="s">
        <v>8304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3562</v>
      </c>
      <c r="C3567" s="3" t="s">
        <v>7672</v>
      </c>
      <c r="D3567" s="5">
        <v>900</v>
      </c>
      <c r="E3567" s="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275"/>
        <v>131</v>
      </c>
      <c r="P3567">
        <f t="shared" si="276"/>
        <v>97.92</v>
      </c>
      <c r="Q3567" s="11" t="s">
        <v>8303</v>
      </c>
      <c r="R3567" t="s">
        <v>8304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3563</v>
      </c>
      <c r="C3568" s="3" t="s">
        <v>7673</v>
      </c>
      <c r="D3568" s="5">
        <v>2000</v>
      </c>
      <c r="E3568" s="7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275"/>
        <v>105</v>
      </c>
      <c r="P3568">
        <f t="shared" si="276"/>
        <v>55.13</v>
      </c>
      <c r="Q3568" s="11" t="s">
        <v>8303</v>
      </c>
      <c r="R3568" t="s">
        <v>8304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3564</v>
      </c>
      <c r="C3569" s="3" t="s">
        <v>7674</v>
      </c>
      <c r="D3569" s="5">
        <v>1000</v>
      </c>
      <c r="E3569" s="7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275"/>
        <v>109</v>
      </c>
      <c r="P3569">
        <f t="shared" si="276"/>
        <v>26.54</v>
      </c>
      <c r="Q3569" s="11" t="s">
        <v>8303</v>
      </c>
      <c r="R3569" t="s">
        <v>8304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3565</v>
      </c>
      <c r="C3570" s="3" t="s">
        <v>7675</v>
      </c>
      <c r="D3570" s="5">
        <v>1000</v>
      </c>
      <c r="E3570" s="7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275"/>
        <v>111</v>
      </c>
      <c r="P3570">
        <f t="shared" si="276"/>
        <v>58.42</v>
      </c>
      <c r="Q3570" s="11" t="s">
        <v>8303</v>
      </c>
      <c r="R3570" t="s">
        <v>8304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3566</v>
      </c>
      <c r="C3571" s="3" t="s">
        <v>7676</v>
      </c>
      <c r="D3571" s="5">
        <v>5000</v>
      </c>
      <c r="E3571" s="7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275"/>
        <v>100</v>
      </c>
      <c r="P3571">
        <f t="shared" si="276"/>
        <v>122.54</v>
      </c>
      <c r="Q3571" s="11" t="s">
        <v>8303</v>
      </c>
      <c r="R3571" t="s">
        <v>8304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3567</v>
      </c>
      <c r="C3572" s="3" t="s">
        <v>7677</v>
      </c>
      <c r="D3572" s="5">
        <v>2000</v>
      </c>
      <c r="E3572" s="7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275"/>
        <v>114</v>
      </c>
      <c r="P3572">
        <f t="shared" si="276"/>
        <v>87.96</v>
      </c>
      <c r="Q3572" s="11" t="s">
        <v>8303</v>
      </c>
      <c r="R3572" t="s">
        <v>8304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3568</v>
      </c>
      <c r="C3573" s="3" t="s">
        <v>7678</v>
      </c>
      <c r="D3573" s="5">
        <v>1500</v>
      </c>
      <c r="E3573" s="7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275"/>
        <v>122</v>
      </c>
      <c r="P3573">
        <f t="shared" si="276"/>
        <v>73.239999999999995</v>
      </c>
      <c r="Q3573" s="11" t="s">
        <v>8303</v>
      </c>
      <c r="R3573" t="s">
        <v>8304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3569</v>
      </c>
      <c r="C3574" s="3" t="s">
        <v>7679</v>
      </c>
      <c r="D3574" s="5">
        <v>500</v>
      </c>
      <c r="E3574" s="7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275"/>
        <v>100</v>
      </c>
      <c r="P3574">
        <f t="shared" si="276"/>
        <v>55.56</v>
      </c>
      <c r="Q3574" s="11" t="s">
        <v>8303</v>
      </c>
      <c r="R3574" t="s">
        <v>8304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3570</v>
      </c>
      <c r="C3575" s="3" t="s">
        <v>7680</v>
      </c>
      <c r="D3575" s="5">
        <v>3000</v>
      </c>
      <c r="E3575" s="7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275"/>
        <v>103</v>
      </c>
      <c r="P3575">
        <f t="shared" si="276"/>
        <v>39.54</v>
      </c>
      <c r="Q3575" s="11" t="s">
        <v>8303</v>
      </c>
      <c r="R3575" t="s">
        <v>8304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3571</v>
      </c>
      <c r="C3576" s="3" t="s">
        <v>7681</v>
      </c>
      <c r="D3576" s="5">
        <v>5800</v>
      </c>
      <c r="E3576" s="7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275"/>
        <v>106</v>
      </c>
      <c r="P3576">
        <f t="shared" si="276"/>
        <v>136.78</v>
      </c>
      <c r="Q3576" s="11" t="s">
        <v>8303</v>
      </c>
      <c r="R3576" t="s">
        <v>8304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3572</v>
      </c>
      <c r="C3577" s="3" t="s">
        <v>7682</v>
      </c>
      <c r="D3577" s="5">
        <v>10000</v>
      </c>
      <c r="E3577" s="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275"/>
        <v>101</v>
      </c>
      <c r="P3577">
        <f t="shared" si="276"/>
        <v>99.34</v>
      </c>
      <c r="Q3577" s="11" t="s">
        <v>8303</v>
      </c>
      <c r="R3577" t="s">
        <v>8304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3573</v>
      </c>
      <c r="C3578" s="3" t="s">
        <v>7683</v>
      </c>
      <c r="D3578" s="5">
        <v>100</v>
      </c>
      <c r="E3578" s="7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275"/>
        <v>100</v>
      </c>
      <c r="P3578">
        <f t="shared" si="276"/>
        <v>20</v>
      </c>
      <c r="Q3578" s="11" t="s">
        <v>8303</v>
      </c>
      <c r="R3578" t="s">
        <v>8304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3574</v>
      </c>
      <c r="C3579" s="3" t="s">
        <v>7684</v>
      </c>
      <c r="D3579" s="5">
        <v>600</v>
      </c>
      <c r="E3579" s="7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275"/>
        <v>130</v>
      </c>
      <c r="P3579">
        <f t="shared" si="276"/>
        <v>28.89</v>
      </c>
      <c r="Q3579" s="11" t="s">
        <v>8303</v>
      </c>
      <c r="R3579" t="s">
        <v>8304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3575</v>
      </c>
      <c r="C3580" s="3" t="s">
        <v>7685</v>
      </c>
      <c r="D3580" s="5">
        <v>1500</v>
      </c>
      <c r="E3580" s="7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275"/>
        <v>100</v>
      </c>
      <c r="P3580">
        <f t="shared" si="276"/>
        <v>40.549999999999997</v>
      </c>
      <c r="Q3580" s="11" t="s">
        <v>8303</v>
      </c>
      <c r="R3580" t="s">
        <v>8304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3576</v>
      </c>
      <c r="C3581" s="3" t="s">
        <v>7686</v>
      </c>
      <c r="D3581" s="5">
        <v>500</v>
      </c>
      <c r="E3581" s="7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275"/>
        <v>100</v>
      </c>
      <c r="P3581">
        <f t="shared" si="276"/>
        <v>35.71</v>
      </c>
      <c r="Q3581" s="11" t="s">
        <v>8303</v>
      </c>
      <c r="R3581" t="s">
        <v>8304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3577</v>
      </c>
      <c r="C3582" s="3" t="s">
        <v>7687</v>
      </c>
      <c r="D3582" s="5">
        <v>900</v>
      </c>
      <c r="E3582" s="7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275"/>
        <v>114</v>
      </c>
      <c r="P3582">
        <f t="shared" si="276"/>
        <v>37.96</v>
      </c>
      <c r="Q3582" s="11" t="s">
        <v>8303</v>
      </c>
      <c r="R3582" t="s">
        <v>8304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3578</v>
      </c>
      <c r="C3583" s="3" t="s">
        <v>7688</v>
      </c>
      <c r="D3583" s="5">
        <v>1500</v>
      </c>
      <c r="E3583" s="7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275"/>
        <v>100</v>
      </c>
      <c r="P3583">
        <f t="shared" si="276"/>
        <v>33.33</v>
      </c>
      <c r="Q3583" s="11" t="s">
        <v>8303</v>
      </c>
      <c r="R3583" t="s">
        <v>8304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3579</v>
      </c>
      <c r="C3584" s="3" t="s">
        <v>7689</v>
      </c>
      <c r="D3584" s="5">
        <v>1000</v>
      </c>
      <c r="E3584" s="7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275"/>
        <v>287</v>
      </c>
      <c r="P3584">
        <f t="shared" si="276"/>
        <v>58.57</v>
      </c>
      <c r="Q3584" s="11" t="s">
        <v>8303</v>
      </c>
      <c r="R3584" t="s">
        <v>8304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3580</v>
      </c>
      <c r="C3585" s="3" t="s">
        <v>7690</v>
      </c>
      <c r="D3585" s="5">
        <v>3000</v>
      </c>
      <c r="E3585" s="7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275"/>
        <v>109</v>
      </c>
      <c r="P3585">
        <f t="shared" si="276"/>
        <v>135.63</v>
      </c>
      <c r="Q3585" s="11" t="s">
        <v>8303</v>
      </c>
      <c r="R3585" t="s">
        <v>8304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3581</v>
      </c>
      <c r="C3586" s="3" t="s">
        <v>7691</v>
      </c>
      <c r="D3586" s="5">
        <v>3000</v>
      </c>
      <c r="E3586" s="7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8303</v>
      </c>
      <c r="R3586" t="s">
        <v>8304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9" t="s">
        <v>3582</v>
      </c>
      <c r="C3587" s="3" t="s">
        <v>7692</v>
      </c>
      <c r="D3587" s="5">
        <v>3400</v>
      </c>
      <c r="E3587" s="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si="280"/>
        <v>119</v>
      </c>
      <c r="P3587">
        <f t="shared" si="281"/>
        <v>176.09</v>
      </c>
      <c r="Q3587" s="11" t="s">
        <v>8303</v>
      </c>
      <c r="R3587" t="s">
        <v>8304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9" t="s">
        <v>3583</v>
      </c>
      <c r="C3588" s="3" t="s">
        <v>7693</v>
      </c>
      <c r="D3588" s="5">
        <v>7500</v>
      </c>
      <c r="E3588" s="7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280"/>
        <v>109</v>
      </c>
      <c r="P3588">
        <f t="shared" si="281"/>
        <v>151.97999999999999</v>
      </c>
      <c r="Q3588" s="11" t="s">
        <v>8303</v>
      </c>
      <c r="R3588" t="s">
        <v>8304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3584</v>
      </c>
      <c r="C3589" s="3" t="s">
        <v>7694</v>
      </c>
      <c r="D3589" s="5">
        <v>500</v>
      </c>
      <c r="E3589" s="7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280"/>
        <v>127</v>
      </c>
      <c r="P3589">
        <f t="shared" si="281"/>
        <v>22.61</v>
      </c>
      <c r="Q3589" s="11" t="s">
        <v>8303</v>
      </c>
      <c r="R3589" t="s">
        <v>8304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3585</v>
      </c>
      <c r="C3590" s="3" t="s">
        <v>7695</v>
      </c>
      <c r="D3590" s="5">
        <v>200</v>
      </c>
      <c r="E3590" s="7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280"/>
        <v>101</v>
      </c>
      <c r="P3590">
        <f t="shared" si="281"/>
        <v>18.27</v>
      </c>
      <c r="Q3590" s="11" t="s">
        <v>8303</v>
      </c>
      <c r="R3590" t="s">
        <v>8304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3586</v>
      </c>
      <c r="C3591" s="3" t="s">
        <v>7696</v>
      </c>
      <c r="D3591" s="5">
        <v>4000</v>
      </c>
      <c r="E3591" s="7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280"/>
        <v>128</v>
      </c>
      <c r="P3591">
        <f t="shared" si="281"/>
        <v>82.26</v>
      </c>
      <c r="Q3591" s="11" t="s">
        <v>8303</v>
      </c>
      <c r="R3591" t="s">
        <v>8304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3587</v>
      </c>
      <c r="C3592" s="3" t="s">
        <v>7697</v>
      </c>
      <c r="D3592" s="5">
        <v>5000</v>
      </c>
      <c r="E3592" s="7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280"/>
        <v>100</v>
      </c>
      <c r="P3592">
        <f t="shared" si="281"/>
        <v>68.53</v>
      </c>
      <c r="Q3592" s="11" t="s">
        <v>8303</v>
      </c>
      <c r="R3592" t="s">
        <v>8304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3588</v>
      </c>
      <c r="C3593" s="3" t="s">
        <v>7698</v>
      </c>
      <c r="D3593" s="5">
        <v>700</v>
      </c>
      <c r="E3593" s="7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280"/>
        <v>175</v>
      </c>
      <c r="P3593">
        <f t="shared" si="281"/>
        <v>68.06</v>
      </c>
      <c r="Q3593" s="11" t="s">
        <v>8303</v>
      </c>
      <c r="R3593" t="s">
        <v>8304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3589</v>
      </c>
      <c r="C3594" s="3" t="s">
        <v>7699</v>
      </c>
      <c r="D3594" s="5">
        <v>2000</v>
      </c>
      <c r="E3594" s="7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280"/>
        <v>127</v>
      </c>
      <c r="P3594">
        <f t="shared" si="281"/>
        <v>72.709999999999994</v>
      </c>
      <c r="Q3594" s="11" t="s">
        <v>8303</v>
      </c>
      <c r="R3594" t="s">
        <v>8304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3590</v>
      </c>
      <c r="C3595" s="3" t="s">
        <v>7700</v>
      </c>
      <c r="D3595" s="5">
        <v>3000</v>
      </c>
      <c r="E3595" s="7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280"/>
        <v>111</v>
      </c>
      <c r="P3595">
        <f t="shared" si="281"/>
        <v>77.19</v>
      </c>
      <c r="Q3595" s="11" t="s">
        <v>8303</v>
      </c>
      <c r="R3595" t="s">
        <v>8304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3591</v>
      </c>
      <c r="C3596" s="3" t="s">
        <v>7701</v>
      </c>
      <c r="D3596" s="5">
        <v>1600</v>
      </c>
      <c r="E3596" s="7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280"/>
        <v>126</v>
      </c>
      <c r="P3596">
        <f t="shared" si="281"/>
        <v>55.97</v>
      </c>
      <c r="Q3596" s="11" t="s">
        <v>8303</v>
      </c>
      <c r="R3596" t="s">
        <v>8304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3592</v>
      </c>
      <c r="C3597" s="3" t="s">
        <v>7702</v>
      </c>
      <c r="D3597" s="5">
        <v>2600</v>
      </c>
      <c r="E3597" s="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280"/>
        <v>119</v>
      </c>
      <c r="P3597">
        <f t="shared" si="281"/>
        <v>49.69</v>
      </c>
      <c r="Q3597" s="11" t="s">
        <v>8303</v>
      </c>
      <c r="R3597" t="s">
        <v>8304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3593</v>
      </c>
      <c r="C3598" s="3" t="s">
        <v>7703</v>
      </c>
      <c r="D3598" s="5">
        <v>1100</v>
      </c>
      <c r="E3598" s="7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280"/>
        <v>108</v>
      </c>
      <c r="P3598">
        <f t="shared" si="281"/>
        <v>79</v>
      </c>
      <c r="Q3598" s="11" t="s">
        <v>8303</v>
      </c>
      <c r="R3598" t="s">
        <v>8304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3594</v>
      </c>
      <c r="C3599" s="3" t="s">
        <v>7704</v>
      </c>
      <c r="D3599" s="5">
        <v>2500</v>
      </c>
      <c r="E3599" s="7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280"/>
        <v>103</v>
      </c>
      <c r="P3599">
        <f t="shared" si="281"/>
        <v>77.73</v>
      </c>
      <c r="Q3599" s="11" t="s">
        <v>8303</v>
      </c>
      <c r="R3599" t="s">
        <v>8304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3595</v>
      </c>
      <c r="C3600" s="3" t="s">
        <v>7705</v>
      </c>
      <c r="D3600" s="5">
        <v>1000</v>
      </c>
      <c r="E3600" s="7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280"/>
        <v>110</v>
      </c>
      <c r="P3600">
        <f t="shared" si="281"/>
        <v>40.78</v>
      </c>
      <c r="Q3600" s="11" t="s">
        <v>8303</v>
      </c>
      <c r="R3600" t="s">
        <v>8304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3596</v>
      </c>
      <c r="C3601" s="3" t="s">
        <v>7706</v>
      </c>
      <c r="D3601" s="5">
        <v>500</v>
      </c>
      <c r="E3601" s="7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280"/>
        <v>202</v>
      </c>
      <c r="P3601">
        <f t="shared" si="281"/>
        <v>59.41</v>
      </c>
      <c r="Q3601" s="11" t="s">
        <v>8303</v>
      </c>
      <c r="R3601" t="s">
        <v>8304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3597</v>
      </c>
      <c r="C3602" s="3" t="s">
        <v>7707</v>
      </c>
      <c r="D3602" s="5">
        <v>10</v>
      </c>
      <c r="E3602" s="7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280"/>
        <v>130</v>
      </c>
      <c r="P3602">
        <f t="shared" si="281"/>
        <v>3.25</v>
      </c>
      <c r="Q3602" s="11" t="s">
        <v>8303</v>
      </c>
      <c r="R3602" t="s">
        <v>8304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3598</v>
      </c>
      <c r="C3603" s="3" t="s">
        <v>7708</v>
      </c>
      <c r="D3603" s="5">
        <v>2000</v>
      </c>
      <c r="E3603" s="7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280"/>
        <v>104</v>
      </c>
      <c r="P3603">
        <f t="shared" si="281"/>
        <v>39.380000000000003</v>
      </c>
      <c r="Q3603" s="11" t="s">
        <v>8303</v>
      </c>
      <c r="R3603" t="s">
        <v>8304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3599</v>
      </c>
      <c r="C3604" s="3" t="s">
        <v>7709</v>
      </c>
      <c r="D3604" s="5">
        <v>4000</v>
      </c>
      <c r="E3604" s="7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280"/>
        <v>100</v>
      </c>
      <c r="P3604">
        <f t="shared" si="281"/>
        <v>81.67</v>
      </c>
      <c r="Q3604" s="11" t="s">
        <v>8303</v>
      </c>
      <c r="R3604" t="s">
        <v>8304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3600</v>
      </c>
      <c r="C3605" s="3" t="s">
        <v>7710</v>
      </c>
      <c r="D3605" s="5">
        <v>1500</v>
      </c>
      <c r="E3605" s="7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280"/>
        <v>171</v>
      </c>
      <c r="P3605">
        <f t="shared" si="281"/>
        <v>44.91</v>
      </c>
      <c r="Q3605" s="11" t="s">
        <v>8303</v>
      </c>
      <c r="R3605" t="s">
        <v>8304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3601</v>
      </c>
      <c r="C3606" s="3" t="s">
        <v>7711</v>
      </c>
      <c r="D3606" s="5">
        <v>3000</v>
      </c>
      <c r="E3606" s="7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280"/>
        <v>113</v>
      </c>
      <c r="P3606">
        <f t="shared" si="281"/>
        <v>49.06</v>
      </c>
      <c r="Q3606" s="11" t="s">
        <v>8303</v>
      </c>
      <c r="R3606" t="s">
        <v>8304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3602</v>
      </c>
      <c r="C3607" s="3" t="s">
        <v>7712</v>
      </c>
      <c r="D3607" s="5">
        <v>250</v>
      </c>
      <c r="E3607" s="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280"/>
        <v>184</v>
      </c>
      <c r="P3607">
        <f t="shared" si="281"/>
        <v>30.67</v>
      </c>
      <c r="Q3607" s="11" t="s">
        <v>8303</v>
      </c>
      <c r="R3607" t="s">
        <v>8304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3603</v>
      </c>
      <c r="C3608" s="3" t="s">
        <v>7713</v>
      </c>
      <c r="D3608" s="5">
        <v>3000</v>
      </c>
      <c r="E3608" s="7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280"/>
        <v>130</v>
      </c>
      <c r="P3608">
        <f t="shared" si="281"/>
        <v>61.06</v>
      </c>
      <c r="Q3608" s="11" t="s">
        <v>8303</v>
      </c>
      <c r="R3608" t="s">
        <v>8304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3604</v>
      </c>
      <c r="C3609" s="3" t="s">
        <v>7714</v>
      </c>
      <c r="D3609" s="5">
        <v>550</v>
      </c>
      <c r="E3609" s="7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280"/>
        <v>105</v>
      </c>
      <c r="P3609">
        <f t="shared" si="281"/>
        <v>29</v>
      </c>
      <c r="Q3609" s="11" t="s">
        <v>8303</v>
      </c>
      <c r="R3609" t="s">
        <v>8304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3605</v>
      </c>
      <c r="C3610" s="3" t="s">
        <v>7715</v>
      </c>
      <c r="D3610" s="5">
        <v>800</v>
      </c>
      <c r="E3610" s="7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280"/>
        <v>100</v>
      </c>
      <c r="P3610">
        <f t="shared" si="281"/>
        <v>29.63</v>
      </c>
      <c r="Q3610" s="11" t="s">
        <v>8303</v>
      </c>
      <c r="R3610" t="s">
        <v>8304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3606</v>
      </c>
      <c r="C3611" s="3" t="s">
        <v>7716</v>
      </c>
      <c r="D3611" s="5">
        <v>1960</v>
      </c>
      <c r="E3611" s="7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280"/>
        <v>153</v>
      </c>
      <c r="P3611">
        <f t="shared" si="281"/>
        <v>143.1</v>
      </c>
      <c r="Q3611" s="11" t="s">
        <v>8303</v>
      </c>
      <c r="R3611" t="s">
        <v>8304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3607</v>
      </c>
      <c r="C3612" s="3" t="s">
        <v>7717</v>
      </c>
      <c r="D3612" s="5">
        <v>1000</v>
      </c>
      <c r="E3612" s="7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280"/>
        <v>162</v>
      </c>
      <c r="P3612">
        <f t="shared" si="281"/>
        <v>52.35</v>
      </c>
      <c r="Q3612" s="11" t="s">
        <v>8303</v>
      </c>
      <c r="R3612" t="s">
        <v>8304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3608</v>
      </c>
      <c r="C3613" s="3" t="s">
        <v>7718</v>
      </c>
      <c r="D3613" s="5">
        <v>2500</v>
      </c>
      <c r="E3613" s="7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280"/>
        <v>136</v>
      </c>
      <c r="P3613">
        <f t="shared" si="281"/>
        <v>66.67</v>
      </c>
      <c r="Q3613" s="11" t="s">
        <v>8303</v>
      </c>
      <c r="R3613" t="s">
        <v>8304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3609</v>
      </c>
      <c r="C3614" s="3" t="s">
        <v>7719</v>
      </c>
      <c r="D3614" s="5">
        <v>5000</v>
      </c>
      <c r="E3614" s="7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280"/>
        <v>144</v>
      </c>
      <c r="P3614">
        <f t="shared" si="281"/>
        <v>126.67</v>
      </c>
      <c r="Q3614" s="11" t="s">
        <v>8303</v>
      </c>
      <c r="R3614" t="s">
        <v>8304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3610</v>
      </c>
      <c r="C3615" s="3" t="s">
        <v>7720</v>
      </c>
      <c r="D3615" s="5">
        <v>1250</v>
      </c>
      <c r="E3615" s="7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280"/>
        <v>100</v>
      </c>
      <c r="P3615">
        <f t="shared" si="281"/>
        <v>62.5</v>
      </c>
      <c r="Q3615" s="11" t="s">
        <v>8303</v>
      </c>
      <c r="R3615" t="s">
        <v>8304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3437</v>
      </c>
      <c r="C3616" s="3" t="s">
        <v>7721</v>
      </c>
      <c r="D3616" s="5">
        <v>2500</v>
      </c>
      <c r="E3616" s="7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280"/>
        <v>101</v>
      </c>
      <c r="P3616">
        <f t="shared" si="281"/>
        <v>35.49</v>
      </c>
      <c r="Q3616" s="11" t="s">
        <v>8303</v>
      </c>
      <c r="R3616" t="s">
        <v>8304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3611</v>
      </c>
      <c r="C3617" s="3" t="s">
        <v>7722</v>
      </c>
      <c r="D3617" s="5">
        <v>2500</v>
      </c>
      <c r="E3617" s="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280"/>
        <v>107</v>
      </c>
      <c r="P3617">
        <f t="shared" si="281"/>
        <v>37.08</v>
      </c>
      <c r="Q3617" s="11" t="s">
        <v>8303</v>
      </c>
      <c r="R3617" t="s">
        <v>8304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3612</v>
      </c>
      <c r="C3618" s="3" t="s">
        <v>7723</v>
      </c>
      <c r="D3618" s="5">
        <v>2500</v>
      </c>
      <c r="E3618" s="7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280"/>
        <v>125</v>
      </c>
      <c r="P3618">
        <f t="shared" si="281"/>
        <v>69.33</v>
      </c>
      <c r="Q3618" s="11" t="s">
        <v>8303</v>
      </c>
      <c r="R3618" t="s">
        <v>8304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3613</v>
      </c>
      <c r="C3619" s="3" t="s">
        <v>7724</v>
      </c>
      <c r="D3619" s="5">
        <v>740</v>
      </c>
      <c r="E3619" s="7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280"/>
        <v>119</v>
      </c>
      <c r="P3619">
        <f t="shared" si="281"/>
        <v>17.25</v>
      </c>
      <c r="Q3619" s="11" t="s">
        <v>8303</v>
      </c>
      <c r="R3619" t="s">
        <v>8304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3614</v>
      </c>
      <c r="C3620" s="3" t="s">
        <v>7725</v>
      </c>
      <c r="D3620" s="5">
        <v>2000</v>
      </c>
      <c r="E3620" s="7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280"/>
        <v>101</v>
      </c>
      <c r="P3620">
        <f t="shared" si="281"/>
        <v>36.07</v>
      </c>
      <c r="Q3620" s="11" t="s">
        <v>8303</v>
      </c>
      <c r="R3620" t="s">
        <v>8304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3615</v>
      </c>
      <c r="C3621" s="3" t="s">
        <v>7726</v>
      </c>
      <c r="D3621" s="5">
        <v>1000</v>
      </c>
      <c r="E3621" s="7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280"/>
        <v>113</v>
      </c>
      <c r="P3621">
        <f t="shared" si="281"/>
        <v>66.47</v>
      </c>
      <c r="Q3621" s="11" t="s">
        <v>8303</v>
      </c>
      <c r="R3621" t="s">
        <v>8304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3616</v>
      </c>
      <c r="C3622" s="3" t="s">
        <v>7727</v>
      </c>
      <c r="D3622" s="5">
        <v>10500</v>
      </c>
      <c r="E3622" s="7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280"/>
        <v>105</v>
      </c>
      <c r="P3622">
        <f t="shared" si="281"/>
        <v>56.07</v>
      </c>
      <c r="Q3622" s="11" t="s">
        <v>8303</v>
      </c>
      <c r="R3622" t="s">
        <v>8304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3617</v>
      </c>
      <c r="C3623" s="3" t="s">
        <v>7728</v>
      </c>
      <c r="D3623" s="5">
        <v>3000</v>
      </c>
      <c r="E3623" s="7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280"/>
        <v>110</v>
      </c>
      <c r="P3623">
        <f t="shared" si="281"/>
        <v>47.03</v>
      </c>
      <c r="Q3623" s="11" t="s">
        <v>8303</v>
      </c>
      <c r="R3623" t="s">
        <v>8304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3618</v>
      </c>
      <c r="C3624" s="3" t="s">
        <v>7729</v>
      </c>
      <c r="D3624" s="5">
        <v>1000</v>
      </c>
      <c r="E3624" s="7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280"/>
        <v>100</v>
      </c>
      <c r="P3624">
        <f t="shared" si="281"/>
        <v>47.67</v>
      </c>
      <c r="Q3624" s="11" t="s">
        <v>8303</v>
      </c>
      <c r="R3624" t="s">
        <v>8304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3619</v>
      </c>
      <c r="C3625" s="3" t="s">
        <v>7730</v>
      </c>
      <c r="D3625" s="5">
        <v>2500</v>
      </c>
      <c r="E3625" s="7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280"/>
        <v>120</v>
      </c>
      <c r="P3625">
        <f t="shared" si="281"/>
        <v>88.24</v>
      </c>
      <c r="Q3625" s="11" t="s">
        <v>8303</v>
      </c>
      <c r="R3625" t="s">
        <v>8304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3620</v>
      </c>
      <c r="C3626" s="3" t="s">
        <v>7731</v>
      </c>
      <c r="D3626" s="5">
        <v>3000</v>
      </c>
      <c r="E3626" s="7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280"/>
        <v>105</v>
      </c>
      <c r="P3626">
        <f t="shared" si="281"/>
        <v>80.72</v>
      </c>
      <c r="Q3626" s="11" t="s">
        <v>8303</v>
      </c>
      <c r="R3626" t="s">
        <v>8304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3621</v>
      </c>
      <c r="C3627" s="3" t="s">
        <v>7732</v>
      </c>
      <c r="D3627" s="5">
        <v>3000</v>
      </c>
      <c r="E3627" s="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280"/>
        <v>103</v>
      </c>
      <c r="P3627">
        <f t="shared" si="281"/>
        <v>39.49</v>
      </c>
      <c r="Q3627" s="11" t="s">
        <v>8303</v>
      </c>
      <c r="R3627" t="s">
        <v>8304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3622</v>
      </c>
      <c r="C3628" s="3" t="s">
        <v>7733</v>
      </c>
      <c r="D3628" s="5">
        <v>4000</v>
      </c>
      <c r="E3628" s="7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280"/>
        <v>102</v>
      </c>
      <c r="P3628">
        <f t="shared" si="281"/>
        <v>84.85</v>
      </c>
      <c r="Q3628" s="11" t="s">
        <v>8303</v>
      </c>
      <c r="R3628" t="s">
        <v>8304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3623</v>
      </c>
      <c r="C3629" s="3" t="s">
        <v>7734</v>
      </c>
      <c r="D3629" s="5">
        <v>2000</v>
      </c>
      <c r="E3629" s="7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280"/>
        <v>100</v>
      </c>
      <c r="P3629">
        <f t="shared" si="281"/>
        <v>68.97</v>
      </c>
      <c r="Q3629" s="11" t="s">
        <v>8303</v>
      </c>
      <c r="R3629" t="s">
        <v>8304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3624</v>
      </c>
      <c r="C3630" s="3" t="s">
        <v>7735</v>
      </c>
      <c r="D3630" s="5">
        <v>100000</v>
      </c>
      <c r="E3630" s="7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280"/>
        <v>0</v>
      </c>
      <c r="P3630">
        <f t="shared" si="281"/>
        <v>0</v>
      </c>
      <c r="Q3630" s="11" t="s">
        <v>8303</v>
      </c>
      <c r="R3630" t="s">
        <v>8345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3625</v>
      </c>
      <c r="C3631" s="3" t="s">
        <v>7736</v>
      </c>
      <c r="D3631" s="5">
        <v>1000000</v>
      </c>
      <c r="E3631" s="7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280"/>
        <v>0</v>
      </c>
      <c r="P3631">
        <f t="shared" si="281"/>
        <v>1</v>
      </c>
      <c r="Q3631" s="11" t="s">
        <v>8303</v>
      </c>
      <c r="R3631" t="s">
        <v>8345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3626</v>
      </c>
      <c r="C3632" s="3" t="s">
        <v>7737</v>
      </c>
      <c r="D3632" s="5">
        <v>3000</v>
      </c>
      <c r="E3632" s="7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280"/>
        <v>0</v>
      </c>
      <c r="P3632">
        <f t="shared" si="281"/>
        <v>1</v>
      </c>
      <c r="Q3632" s="11" t="s">
        <v>8303</v>
      </c>
      <c r="R3632" t="s">
        <v>8345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3627</v>
      </c>
      <c r="C3633" s="3" t="s">
        <v>7738</v>
      </c>
      <c r="D3633" s="5">
        <v>17100</v>
      </c>
      <c r="E3633" s="7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280"/>
        <v>51</v>
      </c>
      <c r="P3633">
        <f t="shared" si="281"/>
        <v>147.88</v>
      </c>
      <c r="Q3633" s="11" t="s">
        <v>8303</v>
      </c>
      <c r="R3633" t="s">
        <v>8345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3628</v>
      </c>
      <c r="C3634" s="3" t="s">
        <v>7739</v>
      </c>
      <c r="D3634" s="5">
        <v>500</v>
      </c>
      <c r="E3634" s="7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280"/>
        <v>20</v>
      </c>
      <c r="P3634">
        <f t="shared" si="281"/>
        <v>100</v>
      </c>
      <c r="Q3634" s="11" t="s">
        <v>8303</v>
      </c>
      <c r="R3634" t="s">
        <v>8345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3629</v>
      </c>
      <c r="C3635" s="3" t="s">
        <v>7740</v>
      </c>
      <c r="D3635" s="5">
        <v>5000</v>
      </c>
      <c r="E3635" s="7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280"/>
        <v>35</v>
      </c>
      <c r="P3635">
        <f t="shared" si="281"/>
        <v>56.84</v>
      </c>
      <c r="Q3635" s="11" t="s">
        <v>8303</v>
      </c>
      <c r="R3635" t="s">
        <v>8345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3630</v>
      </c>
      <c r="C3636" s="3" t="s">
        <v>7741</v>
      </c>
      <c r="D3636" s="5">
        <v>75000</v>
      </c>
      <c r="E3636" s="7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280"/>
        <v>4</v>
      </c>
      <c r="P3636">
        <f t="shared" si="281"/>
        <v>176.94</v>
      </c>
      <c r="Q3636" s="11" t="s">
        <v>8303</v>
      </c>
      <c r="R3636" t="s">
        <v>8345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3631</v>
      </c>
      <c r="C3637" s="3" t="s">
        <v>7742</v>
      </c>
      <c r="D3637" s="5">
        <v>3500</v>
      </c>
      <c r="E3637" s="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280"/>
        <v>36</v>
      </c>
      <c r="P3637">
        <f t="shared" si="281"/>
        <v>127.6</v>
      </c>
      <c r="Q3637" s="11" t="s">
        <v>8303</v>
      </c>
      <c r="R3637" t="s">
        <v>8345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3632</v>
      </c>
      <c r="C3638" s="3" t="s">
        <v>7743</v>
      </c>
      <c r="D3638" s="5">
        <v>150000</v>
      </c>
      <c r="E3638" s="7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280"/>
        <v>0</v>
      </c>
      <c r="P3638">
        <f t="shared" si="281"/>
        <v>0</v>
      </c>
      <c r="Q3638" s="11" t="s">
        <v>8303</v>
      </c>
      <c r="R3638" t="s">
        <v>8345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3633</v>
      </c>
      <c r="C3639" s="3" t="s">
        <v>7744</v>
      </c>
      <c r="D3639" s="5">
        <v>3000</v>
      </c>
      <c r="E3639" s="7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280"/>
        <v>31</v>
      </c>
      <c r="P3639">
        <f t="shared" si="281"/>
        <v>66.14</v>
      </c>
      <c r="Q3639" s="11" t="s">
        <v>8303</v>
      </c>
      <c r="R3639" t="s">
        <v>8345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3634</v>
      </c>
      <c r="C3640" s="3" t="s">
        <v>7745</v>
      </c>
      <c r="D3640" s="5">
        <v>3300</v>
      </c>
      <c r="E3640" s="7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280"/>
        <v>7</v>
      </c>
      <c r="P3640">
        <f t="shared" si="281"/>
        <v>108</v>
      </c>
      <c r="Q3640" s="11" t="s">
        <v>8303</v>
      </c>
      <c r="R3640" t="s">
        <v>8345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3635</v>
      </c>
      <c r="C3641" s="3" t="s">
        <v>7746</v>
      </c>
      <c r="D3641" s="5">
        <v>25000</v>
      </c>
      <c r="E3641" s="7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</v>
      </c>
      <c r="Q3641" s="11" t="s">
        <v>8303</v>
      </c>
      <c r="R3641" t="s">
        <v>8345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3636</v>
      </c>
      <c r="C3642" s="3" t="s">
        <v>7747</v>
      </c>
      <c r="D3642" s="5">
        <v>1000</v>
      </c>
      <c r="E3642" s="7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280"/>
        <v>6</v>
      </c>
      <c r="P3642">
        <f t="shared" si="281"/>
        <v>18.329999999999998</v>
      </c>
      <c r="Q3642" s="11" t="s">
        <v>8303</v>
      </c>
      <c r="R3642" t="s">
        <v>8345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3637</v>
      </c>
      <c r="C3643" s="3" t="s">
        <v>7748</v>
      </c>
      <c r="D3643" s="5">
        <v>3000</v>
      </c>
      <c r="E3643" s="7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280"/>
        <v>0</v>
      </c>
      <c r="P3643">
        <f t="shared" si="281"/>
        <v>0</v>
      </c>
      <c r="Q3643" s="11" t="s">
        <v>8303</v>
      </c>
      <c r="R3643" t="s">
        <v>8345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3638</v>
      </c>
      <c r="C3644" s="3" t="s">
        <v>7749</v>
      </c>
      <c r="D3644" s="5">
        <v>700</v>
      </c>
      <c r="E3644" s="7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280"/>
        <v>2</v>
      </c>
      <c r="P3644">
        <f t="shared" si="281"/>
        <v>7.5</v>
      </c>
      <c r="Q3644" s="11" t="s">
        <v>8303</v>
      </c>
      <c r="R3644" t="s">
        <v>8345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3639</v>
      </c>
      <c r="C3645" s="3" t="s">
        <v>7750</v>
      </c>
      <c r="D3645" s="5">
        <v>25000</v>
      </c>
      <c r="E3645" s="7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280"/>
        <v>0</v>
      </c>
      <c r="P3645">
        <f t="shared" si="281"/>
        <v>0</v>
      </c>
      <c r="Q3645" s="11" t="s">
        <v>8303</v>
      </c>
      <c r="R3645" t="s">
        <v>8345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3640</v>
      </c>
      <c r="C3646" s="3" t="s">
        <v>7751</v>
      </c>
      <c r="D3646" s="5">
        <v>5000</v>
      </c>
      <c r="E3646" s="7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280"/>
        <v>16</v>
      </c>
      <c r="P3646">
        <f t="shared" si="281"/>
        <v>68.42</v>
      </c>
      <c r="Q3646" s="11" t="s">
        <v>8303</v>
      </c>
      <c r="R3646" t="s">
        <v>8345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3641</v>
      </c>
      <c r="C3647" s="3" t="s">
        <v>7752</v>
      </c>
      <c r="D3647" s="5">
        <v>1000</v>
      </c>
      <c r="E3647" s="7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280"/>
        <v>0</v>
      </c>
      <c r="P3647">
        <f t="shared" si="281"/>
        <v>1</v>
      </c>
      <c r="Q3647" s="11" t="s">
        <v>8303</v>
      </c>
      <c r="R3647" t="s">
        <v>8345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3642</v>
      </c>
      <c r="C3648" s="3" t="s">
        <v>7753</v>
      </c>
      <c r="D3648" s="5">
        <v>10000</v>
      </c>
      <c r="E3648" s="7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280"/>
        <v>5</v>
      </c>
      <c r="P3648">
        <f t="shared" si="281"/>
        <v>60.13</v>
      </c>
      <c r="Q3648" s="11" t="s">
        <v>8303</v>
      </c>
      <c r="R3648" t="s">
        <v>8345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3643</v>
      </c>
      <c r="C3649" s="3" t="s">
        <v>7754</v>
      </c>
      <c r="D3649" s="5">
        <v>500</v>
      </c>
      <c r="E3649" s="7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280"/>
        <v>6</v>
      </c>
      <c r="P3649">
        <f t="shared" si="281"/>
        <v>15</v>
      </c>
      <c r="Q3649" s="11" t="s">
        <v>8303</v>
      </c>
      <c r="R3649" t="s">
        <v>8345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3644</v>
      </c>
      <c r="C3650" s="3" t="s">
        <v>7755</v>
      </c>
      <c r="D3650" s="5">
        <v>40000</v>
      </c>
      <c r="E3650" s="7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8303</v>
      </c>
      <c r="R3650" t="s">
        <v>8304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9" t="s">
        <v>3645</v>
      </c>
      <c r="C3651" s="3" t="s">
        <v>7756</v>
      </c>
      <c r="D3651" s="5">
        <v>750</v>
      </c>
      <c r="E3651" s="7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si="285"/>
        <v>104</v>
      </c>
      <c r="P3651">
        <f t="shared" si="286"/>
        <v>97.5</v>
      </c>
      <c r="Q3651" s="11" t="s">
        <v>8303</v>
      </c>
      <c r="R3651" t="s">
        <v>8304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9" t="s">
        <v>3646</v>
      </c>
      <c r="C3652" s="3" t="s">
        <v>7757</v>
      </c>
      <c r="D3652" s="5">
        <v>500</v>
      </c>
      <c r="E3652" s="7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285"/>
        <v>100</v>
      </c>
      <c r="P3652">
        <f t="shared" si="286"/>
        <v>29.41</v>
      </c>
      <c r="Q3652" s="11" t="s">
        <v>8303</v>
      </c>
      <c r="R3652" t="s">
        <v>8304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3647</v>
      </c>
      <c r="C3653" s="3" t="s">
        <v>7758</v>
      </c>
      <c r="D3653" s="5">
        <v>500</v>
      </c>
      <c r="E3653" s="7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285"/>
        <v>104</v>
      </c>
      <c r="P3653">
        <f t="shared" si="286"/>
        <v>57.78</v>
      </c>
      <c r="Q3653" s="11" t="s">
        <v>8303</v>
      </c>
      <c r="R3653" t="s">
        <v>8304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2865</v>
      </c>
      <c r="C3654" s="3" t="s">
        <v>7759</v>
      </c>
      <c r="D3654" s="5">
        <v>300</v>
      </c>
      <c r="E3654" s="7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285"/>
        <v>251</v>
      </c>
      <c r="P3654">
        <f t="shared" si="286"/>
        <v>44.24</v>
      </c>
      <c r="Q3654" s="11" t="s">
        <v>8303</v>
      </c>
      <c r="R3654" t="s">
        <v>8304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3648</v>
      </c>
      <c r="C3655" s="3" t="s">
        <v>7760</v>
      </c>
      <c r="D3655" s="5">
        <v>2000</v>
      </c>
      <c r="E3655" s="7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285"/>
        <v>101</v>
      </c>
      <c r="P3655">
        <f t="shared" si="286"/>
        <v>60.91</v>
      </c>
      <c r="Q3655" s="11" t="s">
        <v>8303</v>
      </c>
      <c r="R3655" t="s">
        <v>8304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3649</v>
      </c>
      <c r="C3656" s="3" t="s">
        <v>7761</v>
      </c>
      <c r="D3656" s="5">
        <v>1500</v>
      </c>
      <c r="E3656" s="7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285"/>
        <v>174</v>
      </c>
      <c r="P3656">
        <f t="shared" si="286"/>
        <v>68.84</v>
      </c>
      <c r="Q3656" s="11" t="s">
        <v>8303</v>
      </c>
      <c r="R3656" t="s">
        <v>8304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3650</v>
      </c>
      <c r="C3657" s="3" t="s">
        <v>7762</v>
      </c>
      <c r="D3657" s="5">
        <v>5000</v>
      </c>
      <c r="E3657" s="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285"/>
        <v>116</v>
      </c>
      <c r="P3657">
        <f t="shared" si="286"/>
        <v>73.58</v>
      </c>
      <c r="Q3657" s="11" t="s">
        <v>8303</v>
      </c>
      <c r="R3657" t="s">
        <v>8304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3651</v>
      </c>
      <c r="C3658" s="3" t="s">
        <v>7763</v>
      </c>
      <c r="D3658" s="5">
        <v>5000</v>
      </c>
      <c r="E3658" s="7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285"/>
        <v>106</v>
      </c>
      <c r="P3658">
        <f t="shared" si="286"/>
        <v>115.02</v>
      </c>
      <c r="Q3658" s="11" t="s">
        <v>8303</v>
      </c>
      <c r="R3658" t="s">
        <v>8304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3652</v>
      </c>
      <c r="C3659" s="3" t="s">
        <v>7764</v>
      </c>
      <c r="D3659" s="5">
        <v>2000</v>
      </c>
      <c r="E3659" s="7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285"/>
        <v>111</v>
      </c>
      <c r="P3659">
        <f t="shared" si="286"/>
        <v>110.75</v>
      </c>
      <c r="Q3659" s="11" t="s">
        <v>8303</v>
      </c>
      <c r="R3659" t="s">
        <v>8304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3653</v>
      </c>
      <c r="C3660" s="3" t="s">
        <v>7765</v>
      </c>
      <c r="D3660" s="5">
        <v>1500</v>
      </c>
      <c r="E3660" s="7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285"/>
        <v>101</v>
      </c>
      <c r="P3660">
        <f t="shared" si="286"/>
        <v>75.5</v>
      </c>
      <c r="Q3660" s="11" t="s">
        <v>8303</v>
      </c>
      <c r="R3660" t="s">
        <v>8304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3654</v>
      </c>
      <c r="C3661" s="3" t="s">
        <v>7766</v>
      </c>
      <c r="D3661" s="5">
        <v>3000</v>
      </c>
      <c r="E3661" s="7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285"/>
        <v>102</v>
      </c>
      <c r="P3661">
        <f t="shared" si="286"/>
        <v>235.46</v>
      </c>
      <c r="Q3661" s="11" t="s">
        <v>8303</v>
      </c>
      <c r="R3661" t="s">
        <v>8304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3655</v>
      </c>
      <c r="C3662" s="3" t="s">
        <v>7767</v>
      </c>
      <c r="D3662" s="5">
        <v>250</v>
      </c>
      <c r="E3662" s="7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285"/>
        <v>100</v>
      </c>
      <c r="P3662">
        <f t="shared" si="286"/>
        <v>11.36</v>
      </c>
      <c r="Q3662" s="11" t="s">
        <v>8303</v>
      </c>
      <c r="R3662" t="s">
        <v>8304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3656</v>
      </c>
      <c r="C3663" s="3" t="s">
        <v>7768</v>
      </c>
      <c r="D3663" s="5">
        <v>3000</v>
      </c>
      <c r="E3663" s="7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285"/>
        <v>111</v>
      </c>
      <c r="P3663">
        <f t="shared" si="286"/>
        <v>92.5</v>
      </c>
      <c r="Q3663" s="11" t="s">
        <v>8303</v>
      </c>
      <c r="R3663" t="s">
        <v>8304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3657</v>
      </c>
      <c r="C3664" s="3" t="s">
        <v>7769</v>
      </c>
      <c r="D3664" s="5">
        <v>8000</v>
      </c>
      <c r="E3664" s="7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285"/>
        <v>101</v>
      </c>
      <c r="P3664">
        <f t="shared" si="286"/>
        <v>202.85</v>
      </c>
      <c r="Q3664" s="11" t="s">
        <v>8303</v>
      </c>
      <c r="R3664" t="s">
        <v>8304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3658</v>
      </c>
      <c r="C3665" s="3" t="s">
        <v>7770</v>
      </c>
      <c r="D3665" s="5">
        <v>225</v>
      </c>
      <c r="E3665" s="7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285"/>
        <v>104</v>
      </c>
      <c r="P3665">
        <f t="shared" si="286"/>
        <v>26</v>
      </c>
      <c r="Q3665" s="11" t="s">
        <v>8303</v>
      </c>
      <c r="R3665" t="s">
        <v>8304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3659</v>
      </c>
      <c r="C3666" s="3" t="s">
        <v>7771</v>
      </c>
      <c r="D3666" s="5">
        <v>800</v>
      </c>
      <c r="E3666" s="7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285"/>
        <v>109</v>
      </c>
      <c r="P3666">
        <f t="shared" si="286"/>
        <v>46.05</v>
      </c>
      <c r="Q3666" s="11" t="s">
        <v>8303</v>
      </c>
      <c r="R3666" t="s">
        <v>8304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3660</v>
      </c>
      <c r="C3667" s="3" t="s">
        <v>7772</v>
      </c>
      <c r="D3667" s="5">
        <v>620</v>
      </c>
      <c r="E3667" s="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285"/>
        <v>115</v>
      </c>
      <c r="P3667">
        <f t="shared" si="286"/>
        <v>51</v>
      </c>
      <c r="Q3667" s="11" t="s">
        <v>8303</v>
      </c>
      <c r="R3667" t="s">
        <v>8304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3661</v>
      </c>
      <c r="C3668" s="3" t="s">
        <v>7773</v>
      </c>
      <c r="D3668" s="5">
        <v>1200</v>
      </c>
      <c r="E3668" s="7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285"/>
        <v>100</v>
      </c>
      <c r="P3668">
        <f t="shared" si="286"/>
        <v>31.58</v>
      </c>
      <c r="Q3668" s="11" t="s">
        <v>8303</v>
      </c>
      <c r="R3668" t="s">
        <v>8304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3662</v>
      </c>
      <c r="C3669" s="3" t="s">
        <v>7774</v>
      </c>
      <c r="D3669" s="5">
        <v>3000</v>
      </c>
      <c r="E3669" s="7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285"/>
        <v>103</v>
      </c>
      <c r="P3669">
        <f t="shared" si="286"/>
        <v>53.36</v>
      </c>
      <c r="Q3669" s="11" t="s">
        <v>8303</v>
      </c>
      <c r="R3669" t="s">
        <v>8304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3663</v>
      </c>
      <c r="C3670" s="3" t="s">
        <v>7775</v>
      </c>
      <c r="D3670" s="5">
        <v>1000</v>
      </c>
      <c r="E3670" s="7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285"/>
        <v>104</v>
      </c>
      <c r="P3670">
        <f t="shared" si="286"/>
        <v>36.96</v>
      </c>
      <c r="Q3670" s="11" t="s">
        <v>8303</v>
      </c>
      <c r="R3670" t="s">
        <v>8304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3664</v>
      </c>
      <c r="C3671" s="3" t="s">
        <v>7776</v>
      </c>
      <c r="D3671" s="5">
        <v>1000</v>
      </c>
      <c r="E3671" s="7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285"/>
        <v>138</v>
      </c>
      <c r="P3671">
        <f t="shared" si="286"/>
        <v>81.290000000000006</v>
      </c>
      <c r="Q3671" s="11" t="s">
        <v>8303</v>
      </c>
      <c r="R3671" t="s">
        <v>8304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3665</v>
      </c>
      <c r="C3672" s="3" t="s">
        <v>7777</v>
      </c>
      <c r="D3672" s="5">
        <v>220</v>
      </c>
      <c r="E3672" s="7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285"/>
        <v>110</v>
      </c>
      <c r="P3672">
        <f t="shared" si="286"/>
        <v>20.079999999999998</v>
      </c>
      <c r="Q3672" s="11" t="s">
        <v>8303</v>
      </c>
      <c r="R3672" t="s">
        <v>8304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3666</v>
      </c>
      <c r="C3673" s="3" t="s">
        <v>7778</v>
      </c>
      <c r="D3673" s="5">
        <v>3500</v>
      </c>
      <c r="E3673" s="7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285"/>
        <v>101</v>
      </c>
      <c r="P3673">
        <f t="shared" si="286"/>
        <v>88.25</v>
      </c>
      <c r="Q3673" s="11" t="s">
        <v>8303</v>
      </c>
      <c r="R3673" t="s">
        <v>8304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3667</v>
      </c>
      <c r="C3674" s="3" t="s">
        <v>7779</v>
      </c>
      <c r="D3674" s="5">
        <v>3000</v>
      </c>
      <c r="E3674" s="7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285"/>
        <v>102</v>
      </c>
      <c r="P3674">
        <f t="shared" si="286"/>
        <v>53.44</v>
      </c>
      <c r="Q3674" s="11" t="s">
        <v>8303</v>
      </c>
      <c r="R3674" t="s">
        <v>8304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3668</v>
      </c>
      <c r="C3675" s="3" t="s">
        <v>7780</v>
      </c>
      <c r="D3675" s="5">
        <v>4000</v>
      </c>
      <c r="E3675" s="7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285"/>
        <v>114</v>
      </c>
      <c r="P3675">
        <f t="shared" si="286"/>
        <v>39.869999999999997</v>
      </c>
      <c r="Q3675" s="11" t="s">
        <v>8303</v>
      </c>
      <c r="R3675" t="s">
        <v>8304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3669</v>
      </c>
      <c r="C3676" s="3" t="s">
        <v>7781</v>
      </c>
      <c r="D3676" s="5">
        <v>4500</v>
      </c>
      <c r="E3676" s="7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285"/>
        <v>100</v>
      </c>
      <c r="P3676">
        <f t="shared" si="286"/>
        <v>145.16</v>
      </c>
      <c r="Q3676" s="11" t="s">
        <v>8303</v>
      </c>
      <c r="R3676" t="s">
        <v>8304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3670</v>
      </c>
      <c r="C3677" s="3" t="s">
        <v>7782</v>
      </c>
      <c r="D3677" s="5">
        <v>50</v>
      </c>
      <c r="E3677" s="7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285"/>
        <v>140</v>
      </c>
      <c r="P3677">
        <f t="shared" si="286"/>
        <v>23.33</v>
      </c>
      <c r="Q3677" s="11" t="s">
        <v>8303</v>
      </c>
      <c r="R3677" t="s">
        <v>8304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3671</v>
      </c>
      <c r="C3678" s="3" t="s">
        <v>7783</v>
      </c>
      <c r="D3678" s="5">
        <v>800</v>
      </c>
      <c r="E3678" s="7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285"/>
        <v>129</v>
      </c>
      <c r="P3678">
        <f t="shared" si="286"/>
        <v>64.38</v>
      </c>
      <c r="Q3678" s="11" t="s">
        <v>8303</v>
      </c>
      <c r="R3678" t="s">
        <v>8304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3672</v>
      </c>
      <c r="C3679" s="3" t="s">
        <v>7784</v>
      </c>
      <c r="D3679" s="5">
        <v>12000</v>
      </c>
      <c r="E3679" s="7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285"/>
        <v>103</v>
      </c>
      <c r="P3679">
        <f t="shared" si="286"/>
        <v>62.05</v>
      </c>
      <c r="Q3679" s="11" t="s">
        <v>8303</v>
      </c>
      <c r="R3679" t="s">
        <v>8304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3673</v>
      </c>
      <c r="C3680" s="3" t="s">
        <v>7785</v>
      </c>
      <c r="D3680" s="5">
        <v>2000</v>
      </c>
      <c r="E3680" s="7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285"/>
        <v>103</v>
      </c>
      <c r="P3680">
        <f t="shared" si="286"/>
        <v>66.13</v>
      </c>
      <c r="Q3680" s="11" t="s">
        <v>8303</v>
      </c>
      <c r="R3680" t="s">
        <v>8304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3674</v>
      </c>
      <c r="C3681" s="3" t="s">
        <v>7786</v>
      </c>
      <c r="D3681" s="5">
        <v>2000</v>
      </c>
      <c r="E3681" s="7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285"/>
        <v>110</v>
      </c>
      <c r="P3681">
        <f t="shared" si="286"/>
        <v>73.400000000000006</v>
      </c>
      <c r="Q3681" s="11" t="s">
        <v>8303</v>
      </c>
      <c r="R3681" t="s">
        <v>8304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3675</v>
      </c>
      <c r="C3682" s="3" t="s">
        <v>7787</v>
      </c>
      <c r="D3682" s="5">
        <v>3000</v>
      </c>
      <c r="E3682" s="7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285"/>
        <v>113</v>
      </c>
      <c r="P3682">
        <f t="shared" si="286"/>
        <v>99.5</v>
      </c>
      <c r="Q3682" s="11" t="s">
        <v>8303</v>
      </c>
      <c r="R3682" t="s">
        <v>8304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3676</v>
      </c>
      <c r="C3683" s="3" t="s">
        <v>7788</v>
      </c>
      <c r="D3683" s="5">
        <v>1000</v>
      </c>
      <c r="E3683" s="7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285"/>
        <v>112</v>
      </c>
      <c r="P3683">
        <f t="shared" si="286"/>
        <v>62.17</v>
      </c>
      <c r="Q3683" s="11" t="s">
        <v>8303</v>
      </c>
      <c r="R3683" t="s">
        <v>8304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3677</v>
      </c>
      <c r="C3684" s="3" t="s">
        <v>7789</v>
      </c>
      <c r="D3684" s="5">
        <v>3000</v>
      </c>
      <c r="E3684" s="7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285"/>
        <v>139</v>
      </c>
      <c r="P3684">
        <f t="shared" si="286"/>
        <v>62.33</v>
      </c>
      <c r="Q3684" s="11" t="s">
        <v>8303</v>
      </c>
      <c r="R3684" t="s">
        <v>8304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3678</v>
      </c>
      <c r="C3685" s="3" t="s">
        <v>7790</v>
      </c>
      <c r="D3685" s="5">
        <v>3500</v>
      </c>
      <c r="E3685" s="7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285"/>
        <v>111</v>
      </c>
      <c r="P3685">
        <f t="shared" si="286"/>
        <v>58.79</v>
      </c>
      <c r="Q3685" s="11" t="s">
        <v>8303</v>
      </c>
      <c r="R3685" t="s">
        <v>8304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3679</v>
      </c>
      <c r="C3686" s="3" t="s">
        <v>7791</v>
      </c>
      <c r="D3686" s="5">
        <v>750</v>
      </c>
      <c r="E3686" s="7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285"/>
        <v>139</v>
      </c>
      <c r="P3686">
        <f t="shared" si="286"/>
        <v>45.35</v>
      </c>
      <c r="Q3686" s="11" t="s">
        <v>8303</v>
      </c>
      <c r="R3686" t="s">
        <v>8304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3680</v>
      </c>
      <c r="C3687" s="3" t="s">
        <v>7792</v>
      </c>
      <c r="D3687" s="5">
        <v>5000</v>
      </c>
      <c r="E3687" s="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285"/>
        <v>106</v>
      </c>
      <c r="P3687">
        <f t="shared" si="286"/>
        <v>41.94</v>
      </c>
      <c r="Q3687" s="11" t="s">
        <v>8303</v>
      </c>
      <c r="R3687" t="s">
        <v>8304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3681</v>
      </c>
      <c r="C3688" s="3" t="s">
        <v>7793</v>
      </c>
      <c r="D3688" s="5">
        <v>350</v>
      </c>
      <c r="E3688" s="7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285"/>
        <v>101</v>
      </c>
      <c r="P3688">
        <f t="shared" si="286"/>
        <v>59.17</v>
      </c>
      <c r="Q3688" s="11" t="s">
        <v>8303</v>
      </c>
      <c r="R3688" t="s">
        <v>8304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3682</v>
      </c>
      <c r="C3689" s="3" t="s">
        <v>7794</v>
      </c>
      <c r="D3689" s="5">
        <v>5000</v>
      </c>
      <c r="E3689" s="7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285"/>
        <v>100</v>
      </c>
      <c r="P3689">
        <f t="shared" si="286"/>
        <v>200.49</v>
      </c>
      <c r="Q3689" s="11" t="s">
        <v>8303</v>
      </c>
      <c r="R3689" t="s">
        <v>8304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3683</v>
      </c>
      <c r="C3690" s="3" t="s">
        <v>7795</v>
      </c>
      <c r="D3690" s="5">
        <v>3000</v>
      </c>
      <c r="E3690" s="7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285"/>
        <v>109</v>
      </c>
      <c r="P3690">
        <f t="shared" si="286"/>
        <v>83.97</v>
      </c>
      <c r="Q3690" s="11" t="s">
        <v>8303</v>
      </c>
      <c r="R3690" t="s">
        <v>8304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3684</v>
      </c>
      <c r="C3691" s="3" t="s">
        <v>7796</v>
      </c>
      <c r="D3691" s="5">
        <v>3000</v>
      </c>
      <c r="E3691" s="7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285"/>
        <v>118</v>
      </c>
      <c r="P3691">
        <f t="shared" si="286"/>
        <v>57.26</v>
      </c>
      <c r="Q3691" s="11" t="s">
        <v>8303</v>
      </c>
      <c r="R3691" t="s">
        <v>8304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3685</v>
      </c>
      <c r="C3692" s="3" t="s">
        <v>7797</v>
      </c>
      <c r="D3692" s="5">
        <v>1500</v>
      </c>
      <c r="E3692" s="7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285"/>
        <v>120</v>
      </c>
      <c r="P3692">
        <f t="shared" si="286"/>
        <v>58.06</v>
      </c>
      <c r="Q3692" s="11" t="s">
        <v>8303</v>
      </c>
      <c r="R3692" t="s">
        <v>8304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3686</v>
      </c>
      <c r="C3693" s="3" t="s">
        <v>7798</v>
      </c>
      <c r="D3693" s="5">
        <v>40000</v>
      </c>
      <c r="E3693" s="7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285"/>
        <v>128</v>
      </c>
      <c r="P3693">
        <f t="shared" si="286"/>
        <v>186.8</v>
      </c>
      <c r="Q3693" s="11" t="s">
        <v>8303</v>
      </c>
      <c r="R3693" t="s">
        <v>8304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3687</v>
      </c>
      <c r="C3694" s="3" t="s">
        <v>7799</v>
      </c>
      <c r="D3694" s="5">
        <v>1000</v>
      </c>
      <c r="E3694" s="7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285"/>
        <v>126</v>
      </c>
      <c r="P3694">
        <f t="shared" si="286"/>
        <v>74.12</v>
      </c>
      <c r="Q3694" s="11" t="s">
        <v>8303</v>
      </c>
      <c r="R3694" t="s">
        <v>8304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3688</v>
      </c>
      <c r="C3695" s="3" t="s">
        <v>7800</v>
      </c>
      <c r="D3695" s="5">
        <v>333</v>
      </c>
      <c r="E3695" s="7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285"/>
        <v>129</v>
      </c>
      <c r="P3695">
        <f t="shared" si="286"/>
        <v>30.71</v>
      </c>
      <c r="Q3695" s="11" t="s">
        <v>8303</v>
      </c>
      <c r="R3695" t="s">
        <v>8304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3689</v>
      </c>
      <c r="C3696" s="3" t="s">
        <v>7801</v>
      </c>
      <c r="D3696" s="5">
        <v>3500</v>
      </c>
      <c r="E3696" s="7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285"/>
        <v>107</v>
      </c>
      <c r="P3696">
        <f t="shared" si="286"/>
        <v>62.67</v>
      </c>
      <c r="Q3696" s="11" t="s">
        <v>8303</v>
      </c>
      <c r="R3696" t="s">
        <v>8304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3690</v>
      </c>
      <c r="C3697" s="3" t="s">
        <v>7802</v>
      </c>
      <c r="D3697" s="5">
        <v>4000</v>
      </c>
      <c r="E3697" s="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285"/>
        <v>100</v>
      </c>
      <c r="P3697">
        <f t="shared" si="286"/>
        <v>121.36</v>
      </c>
      <c r="Q3697" s="11" t="s">
        <v>8303</v>
      </c>
      <c r="R3697" t="s">
        <v>8304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3691</v>
      </c>
      <c r="C3698" s="3" t="s">
        <v>7803</v>
      </c>
      <c r="D3698" s="5">
        <v>2000</v>
      </c>
      <c r="E3698" s="7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285"/>
        <v>155</v>
      </c>
      <c r="P3698">
        <f t="shared" si="286"/>
        <v>39.74</v>
      </c>
      <c r="Q3698" s="11" t="s">
        <v>8303</v>
      </c>
      <c r="R3698" t="s">
        <v>8304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3692</v>
      </c>
      <c r="C3699" s="3" t="s">
        <v>7804</v>
      </c>
      <c r="D3699" s="5">
        <v>2000</v>
      </c>
      <c r="E3699" s="7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285"/>
        <v>108</v>
      </c>
      <c r="P3699">
        <f t="shared" si="286"/>
        <v>72</v>
      </c>
      <c r="Q3699" s="11" t="s">
        <v>8303</v>
      </c>
      <c r="R3699" t="s">
        <v>8304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3693</v>
      </c>
      <c r="C3700" s="3" t="s">
        <v>7805</v>
      </c>
      <c r="D3700" s="5">
        <v>5000</v>
      </c>
      <c r="E3700" s="7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285"/>
        <v>111</v>
      </c>
      <c r="P3700">
        <f t="shared" si="286"/>
        <v>40.630000000000003</v>
      </c>
      <c r="Q3700" s="11" t="s">
        <v>8303</v>
      </c>
      <c r="R3700" t="s">
        <v>8304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3694</v>
      </c>
      <c r="C3701" s="3" t="s">
        <v>7806</v>
      </c>
      <c r="D3701" s="5">
        <v>2500</v>
      </c>
      <c r="E3701" s="7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285"/>
        <v>101</v>
      </c>
      <c r="P3701">
        <f t="shared" si="286"/>
        <v>63</v>
      </c>
      <c r="Q3701" s="11" t="s">
        <v>8303</v>
      </c>
      <c r="R3701" t="s">
        <v>8304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3695</v>
      </c>
      <c r="C3702" s="3" t="s">
        <v>7807</v>
      </c>
      <c r="D3702" s="5">
        <v>500</v>
      </c>
      <c r="E3702" s="7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285"/>
        <v>121</v>
      </c>
      <c r="P3702">
        <f t="shared" si="286"/>
        <v>33.67</v>
      </c>
      <c r="Q3702" s="11" t="s">
        <v>8303</v>
      </c>
      <c r="R3702" t="s">
        <v>8304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3696</v>
      </c>
      <c r="C3703" s="3" t="s">
        <v>7808</v>
      </c>
      <c r="D3703" s="5">
        <v>1500</v>
      </c>
      <c r="E3703" s="7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285"/>
        <v>100</v>
      </c>
      <c r="P3703">
        <f t="shared" si="286"/>
        <v>38.590000000000003</v>
      </c>
      <c r="Q3703" s="11" t="s">
        <v>8303</v>
      </c>
      <c r="R3703" t="s">
        <v>8304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3697</v>
      </c>
      <c r="C3704" s="3" t="s">
        <v>7809</v>
      </c>
      <c r="D3704" s="5">
        <v>3000</v>
      </c>
      <c r="E3704" s="7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285"/>
        <v>109</v>
      </c>
      <c r="P3704">
        <f t="shared" si="286"/>
        <v>155.94999999999999</v>
      </c>
      <c r="Q3704" s="11" t="s">
        <v>8303</v>
      </c>
      <c r="R3704" t="s">
        <v>8304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3698</v>
      </c>
      <c r="C3705" s="3" t="s">
        <v>7810</v>
      </c>
      <c r="D3705" s="5">
        <v>1050</v>
      </c>
      <c r="E3705" s="7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285"/>
        <v>123</v>
      </c>
      <c r="P3705">
        <f t="shared" si="286"/>
        <v>43.2</v>
      </c>
      <c r="Q3705" s="11" t="s">
        <v>8303</v>
      </c>
      <c r="R3705" t="s">
        <v>8304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3699</v>
      </c>
      <c r="C3706" s="3" t="s">
        <v>7811</v>
      </c>
      <c r="D3706" s="5">
        <v>300</v>
      </c>
      <c r="E3706" s="7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285"/>
        <v>136</v>
      </c>
      <c r="P3706">
        <f t="shared" si="286"/>
        <v>15.15</v>
      </c>
      <c r="Q3706" s="11" t="s">
        <v>8303</v>
      </c>
      <c r="R3706" t="s">
        <v>8304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3700</v>
      </c>
      <c r="C3707" s="3" t="s">
        <v>7812</v>
      </c>
      <c r="D3707" s="5">
        <v>2827</v>
      </c>
      <c r="E3707" s="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285"/>
        <v>103</v>
      </c>
      <c r="P3707">
        <f t="shared" si="286"/>
        <v>83.57</v>
      </c>
      <c r="Q3707" s="11" t="s">
        <v>8303</v>
      </c>
      <c r="R3707" t="s">
        <v>8304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3701</v>
      </c>
      <c r="C3708" s="3" t="s">
        <v>7813</v>
      </c>
      <c r="D3708" s="5">
        <v>1500</v>
      </c>
      <c r="E3708" s="7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285"/>
        <v>121</v>
      </c>
      <c r="P3708">
        <f t="shared" si="286"/>
        <v>140</v>
      </c>
      <c r="Q3708" s="11" t="s">
        <v>8303</v>
      </c>
      <c r="R3708" t="s">
        <v>8304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3702</v>
      </c>
      <c r="C3709" s="3" t="s">
        <v>7814</v>
      </c>
      <c r="D3709" s="5">
        <v>1000</v>
      </c>
      <c r="E3709" s="7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285"/>
        <v>186</v>
      </c>
      <c r="P3709">
        <f t="shared" si="286"/>
        <v>80.87</v>
      </c>
      <c r="Q3709" s="11" t="s">
        <v>8303</v>
      </c>
      <c r="R3709" t="s">
        <v>8304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3703</v>
      </c>
      <c r="C3710" s="3" t="s">
        <v>7815</v>
      </c>
      <c r="D3710" s="5">
        <v>700</v>
      </c>
      <c r="E3710" s="7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285"/>
        <v>300</v>
      </c>
      <c r="P3710">
        <f t="shared" si="286"/>
        <v>53.85</v>
      </c>
      <c r="Q3710" s="11" t="s">
        <v>8303</v>
      </c>
      <c r="R3710" t="s">
        <v>8304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3704</v>
      </c>
      <c r="C3711" s="3" t="s">
        <v>7816</v>
      </c>
      <c r="D3711" s="5">
        <v>1000</v>
      </c>
      <c r="E3711" s="7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285"/>
        <v>108</v>
      </c>
      <c r="P3711">
        <f t="shared" si="286"/>
        <v>30.93</v>
      </c>
      <c r="Q3711" s="11" t="s">
        <v>8303</v>
      </c>
      <c r="R3711" t="s">
        <v>8304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3705</v>
      </c>
      <c r="C3712" s="3" t="s">
        <v>7817</v>
      </c>
      <c r="D3712" s="5">
        <v>1300</v>
      </c>
      <c r="E3712" s="7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285"/>
        <v>141</v>
      </c>
      <c r="P3712">
        <f t="shared" si="286"/>
        <v>67.959999999999994</v>
      </c>
      <c r="Q3712" s="11" t="s">
        <v>8303</v>
      </c>
      <c r="R3712" t="s">
        <v>8304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3706</v>
      </c>
      <c r="C3713" s="3" t="s">
        <v>7818</v>
      </c>
      <c r="D3713" s="5">
        <v>500</v>
      </c>
      <c r="E3713" s="7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285"/>
        <v>114</v>
      </c>
      <c r="P3713">
        <f t="shared" si="286"/>
        <v>27.14</v>
      </c>
      <c r="Q3713" s="11" t="s">
        <v>8303</v>
      </c>
      <c r="R3713" t="s">
        <v>8304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3707</v>
      </c>
      <c r="C3714" s="3" t="s">
        <v>7819</v>
      </c>
      <c r="D3714" s="5">
        <v>7500</v>
      </c>
      <c r="E3714" s="7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8303</v>
      </c>
      <c r="R3714" t="s">
        <v>8304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9" t="s">
        <v>3708</v>
      </c>
      <c r="C3715" s="3" t="s">
        <v>7820</v>
      </c>
      <c r="D3715" s="5">
        <v>2000</v>
      </c>
      <c r="E3715" s="7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si="290"/>
        <v>102</v>
      </c>
      <c r="P3715">
        <f t="shared" si="291"/>
        <v>106.84</v>
      </c>
      <c r="Q3715" s="11" t="s">
        <v>8303</v>
      </c>
      <c r="R3715" t="s">
        <v>8304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9" t="s">
        <v>3709</v>
      </c>
      <c r="C3716" s="3" t="s">
        <v>7821</v>
      </c>
      <c r="D3716" s="5">
        <v>10000</v>
      </c>
      <c r="E3716" s="7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290"/>
        <v>102</v>
      </c>
      <c r="P3716">
        <f t="shared" si="291"/>
        <v>105.52</v>
      </c>
      <c r="Q3716" s="11" t="s">
        <v>8303</v>
      </c>
      <c r="R3716" t="s">
        <v>8304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3710</v>
      </c>
      <c r="C3717" s="3" t="s">
        <v>7822</v>
      </c>
      <c r="D3717" s="5">
        <v>3500</v>
      </c>
      <c r="E3717" s="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290"/>
        <v>103</v>
      </c>
      <c r="P3717">
        <f t="shared" si="291"/>
        <v>132.96</v>
      </c>
      <c r="Q3717" s="11" t="s">
        <v>8303</v>
      </c>
      <c r="R3717" t="s">
        <v>8304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3711</v>
      </c>
      <c r="C3718" s="3" t="s">
        <v>7823</v>
      </c>
      <c r="D3718" s="5">
        <v>800</v>
      </c>
      <c r="E3718" s="7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290"/>
        <v>156</v>
      </c>
      <c r="P3718">
        <f t="shared" si="291"/>
        <v>51.92</v>
      </c>
      <c r="Q3718" s="11" t="s">
        <v>8303</v>
      </c>
      <c r="R3718" t="s">
        <v>8304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3712</v>
      </c>
      <c r="C3719" s="3" t="s">
        <v>7824</v>
      </c>
      <c r="D3719" s="5">
        <v>4000</v>
      </c>
      <c r="E3719" s="7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290"/>
        <v>101</v>
      </c>
      <c r="P3719">
        <f t="shared" si="291"/>
        <v>310</v>
      </c>
      <c r="Q3719" s="11" t="s">
        <v>8303</v>
      </c>
      <c r="R3719" t="s">
        <v>8304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3713</v>
      </c>
      <c r="C3720" s="3" t="s">
        <v>7825</v>
      </c>
      <c r="D3720" s="5">
        <v>500</v>
      </c>
      <c r="E3720" s="7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290"/>
        <v>239</v>
      </c>
      <c r="P3720">
        <f t="shared" si="291"/>
        <v>26.02</v>
      </c>
      <c r="Q3720" s="11" t="s">
        <v>8303</v>
      </c>
      <c r="R3720" t="s">
        <v>8304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3714</v>
      </c>
      <c r="C3721" s="3" t="s">
        <v>7826</v>
      </c>
      <c r="D3721" s="5">
        <v>200</v>
      </c>
      <c r="E3721" s="7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290"/>
        <v>210</v>
      </c>
      <c r="P3721">
        <f t="shared" si="291"/>
        <v>105</v>
      </c>
      <c r="Q3721" s="11" t="s">
        <v>8303</v>
      </c>
      <c r="R3721" t="s">
        <v>8304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3715</v>
      </c>
      <c r="C3722" s="3" t="s">
        <v>7827</v>
      </c>
      <c r="D3722" s="5">
        <v>3300</v>
      </c>
      <c r="E3722" s="7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290"/>
        <v>105</v>
      </c>
      <c r="P3722">
        <f t="shared" si="291"/>
        <v>86.23</v>
      </c>
      <c r="Q3722" s="11" t="s">
        <v>8303</v>
      </c>
      <c r="R3722" t="s">
        <v>8304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3716</v>
      </c>
      <c r="C3723" s="3" t="s">
        <v>7828</v>
      </c>
      <c r="D3723" s="5">
        <v>5000</v>
      </c>
      <c r="E3723" s="7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290"/>
        <v>101</v>
      </c>
      <c r="P3723">
        <f t="shared" si="291"/>
        <v>114.55</v>
      </c>
      <c r="Q3723" s="11" t="s">
        <v>8303</v>
      </c>
      <c r="R3723" t="s">
        <v>8304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3717</v>
      </c>
      <c r="C3724" s="3" t="s">
        <v>7829</v>
      </c>
      <c r="D3724" s="5">
        <v>1500</v>
      </c>
      <c r="E3724" s="7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290"/>
        <v>111</v>
      </c>
      <c r="P3724">
        <f t="shared" si="291"/>
        <v>47.66</v>
      </c>
      <c r="Q3724" s="11" t="s">
        <v>8303</v>
      </c>
      <c r="R3724" t="s">
        <v>8304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3718</v>
      </c>
      <c r="C3725" s="3" t="s">
        <v>7830</v>
      </c>
      <c r="D3725" s="5">
        <v>4500</v>
      </c>
      <c r="E3725" s="7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290"/>
        <v>102</v>
      </c>
      <c r="P3725">
        <f t="shared" si="291"/>
        <v>72.89</v>
      </c>
      <c r="Q3725" s="11" t="s">
        <v>8303</v>
      </c>
      <c r="R3725" t="s">
        <v>8304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3719</v>
      </c>
      <c r="C3726" s="3" t="s">
        <v>7831</v>
      </c>
      <c r="D3726" s="5">
        <v>4300</v>
      </c>
      <c r="E3726" s="7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290"/>
        <v>103</v>
      </c>
      <c r="P3726">
        <f t="shared" si="291"/>
        <v>49.55</v>
      </c>
      <c r="Q3726" s="11" t="s">
        <v>8303</v>
      </c>
      <c r="R3726" t="s">
        <v>8304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3720</v>
      </c>
      <c r="C3727" s="3" t="s">
        <v>7832</v>
      </c>
      <c r="D3727" s="5">
        <v>300</v>
      </c>
      <c r="E3727" s="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290"/>
        <v>127</v>
      </c>
      <c r="P3727">
        <f t="shared" si="291"/>
        <v>25.4</v>
      </c>
      <c r="Q3727" s="11" t="s">
        <v>8303</v>
      </c>
      <c r="R3727" t="s">
        <v>8304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3721</v>
      </c>
      <c r="C3728" s="3" t="s">
        <v>7833</v>
      </c>
      <c r="D3728" s="5">
        <v>850</v>
      </c>
      <c r="E3728" s="7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290"/>
        <v>339</v>
      </c>
      <c r="P3728">
        <f t="shared" si="291"/>
        <v>62.59</v>
      </c>
      <c r="Q3728" s="11" t="s">
        <v>8303</v>
      </c>
      <c r="R3728" t="s">
        <v>8304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3722</v>
      </c>
      <c r="C3729" s="3" t="s">
        <v>7834</v>
      </c>
      <c r="D3729" s="5">
        <v>2000</v>
      </c>
      <c r="E3729" s="7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290"/>
        <v>101</v>
      </c>
      <c r="P3729">
        <f t="shared" si="291"/>
        <v>61.06</v>
      </c>
      <c r="Q3729" s="11" t="s">
        <v>8303</v>
      </c>
      <c r="R3729" t="s">
        <v>8304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3723</v>
      </c>
      <c r="C3730" s="3" t="s">
        <v>7835</v>
      </c>
      <c r="D3730" s="5">
        <v>20000</v>
      </c>
      <c r="E3730" s="7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290"/>
        <v>9</v>
      </c>
      <c r="P3730">
        <f t="shared" si="291"/>
        <v>60.06</v>
      </c>
      <c r="Q3730" s="11" t="s">
        <v>8303</v>
      </c>
      <c r="R3730" t="s">
        <v>8304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3724</v>
      </c>
      <c r="C3731" s="3" t="s">
        <v>7836</v>
      </c>
      <c r="D3731" s="5">
        <v>5000</v>
      </c>
      <c r="E3731" s="7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290"/>
        <v>7</v>
      </c>
      <c r="P3731">
        <f t="shared" si="291"/>
        <v>72.400000000000006</v>
      </c>
      <c r="Q3731" s="11" t="s">
        <v>8303</v>
      </c>
      <c r="R3731" t="s">
        <v>8304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3725</v>
      </c>
      <c r="C3732" s="3" t="s">
        <v>7837</v>
      </c>
      <c r="D3732" s="5">
        <v>1000</v>
      </c>
      <c r="E3732" s="7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290"/>
        <v>10</v>
      </c>
      <c r="P3732">
        <f t="shared" si="291"/>
        <v>100</v>
      </c>
      <c r="Q3732" s="11" t="s">
        <v>8303</v>
      </c>
      <c r="R3732" t="s">
        <v>8304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3726</v>
      </c>
      <c r="C3733" s="3" t="s">
        <v>7838</v>
      </c>
      <c r="D3733" s="5">
        <v>5500</v>
      </c>
      <c r="E3733" s="7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290"/>
        <v>11</v>
      </c>
      <c r="P3733">
        <f t="shared" si="291"/>
        <v>51.67</v>
      </c>
      <c r="Q3733" s="11" t="s">
        <v>8303</v>
      </c>
      <c r="R3733" t="s">
        <v>8304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3727</v>
      </c>
      <c r="C3734" s="3" t="s">
        <v>7839</v>
      </c>
      <c r="D3734" s="5">
        <v>850</v>
      </c>
      <c r="E3734" s="7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290"/>
        <v>15</v>
      </c>
      <c r="P3734">
        <f t="shared" si="291"/>
        <v>32.75</v>
      </c>
      <c r="Q3734" s="11" t="s">
        <v>8303</v>
      </c>
      <c r="R3734" t="s">
        <v>8304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3728</v>
      </c>
      <c r="C3735" s="3" t="s">
        <v>7840</v>
      </c>
      <c r="D3735" s="5">
        <v>1500</v>
      </c>
      <c r="E3735" s="7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290"/>
        <v>0</v>
      </c>
      <c r="P3735">
        <f t="shared" si="291"/>
        <v>0</v>
      </c>
      <c r="Q3735" s="11" t="s">
        <v>8303</v>
      </c>
      <c r="R3735" t="s">
        <v>8304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3729</v>
      </c>
      <c r="C3736" s="3" t="s">
        <v>7841</v>
      </c>
      <c r="D3736" s="5">
        <v>1500</v>
      </c>
      <c r="E3736" s="7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290"/>
        <v>28</v>
      </c>
      <c r="P3736">
        <f t="shared" si="291"/>
        <v>61</v>
      </c>
      <c r="Q3736" s="11" t="s">
        <v>8303</v>
      </c>
      <c r="R3736" t="s">
        <v>8304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3730</v>
      </c>
      <c r="C3737" s="3" t="s">
        <v>7842</v>
      </c>
      <c r="D3737" s="5">
        <v>150</v>
      </c>
      <c r="E3737" s="7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290"/>
        <v>13</v>
      </c>
      <c r="P3737">
        <f t="shared" si="291"/>
        <v>10</v>
      </c>
      <c r="Q3737" s="11" t="s">
        <v>8303</v>
      </c>
      <c r="R3737" t="s">
        <v>8304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3731</v>
      </c>
      <c r="C3738" s="3" t="s">
        <v>7843</v>
      </c>
      <c r="D3738" s="5">
        <v>1500</v>
      </c>
      <c r="E3738" s="7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290"/>
        <v>1</v>
      </c>
      <c r="P3738">
        <f t="shared" si="291"/>
        <v>10</v>
      </c>
      <c r="Q3738" s="11" t="s">
        <v>8303</v>
      </c>
      <c r="R3738" t="s">
        <v>8304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3732</v>
      </c>
      <c r="C3739" s="3" t="s">
        <v>7844</v>
      </c>
      <c r="D3739" s="5">
        <v>700</v>
      </c>
      <c r="E3739" s="7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290"/>
        <v>21</v>
      </c>
      <c r="P3739">
        <f t="shared" si="291"/>
        <v>37.5</v>
      </c>
      <c r="Q3739" s="11" t="s">
        <v>8303</v>
      </c>
      <c r="R3739" t="s">
        <v>8304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3733</v>
      </c>
      <c r="C3740" s="3" t="s">
        <v>7845</v>
      </c>
      <c r="D3740" s="5">
        <v>1500</v>
      </c>
      <c r="E3740" s="7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290"/>
        <v>18</v>
      </c>
      <c r="P3740">
        <f t="shared" si="291"/>
        <v>45</v>
      </c>
      <c r="Q3740" s="11" t="s">
        <v>8303</v>
      </c>
      <c r="R3740" t="s">
        <v>8304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3734</v>
      </c>
      <c r="C3741" s="3" t="s">
        <v>7846</v>
      </c>
      <c r="D3741" s="5">
        <v>4000</v>
      </c>
      <c r="E3741" s="7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290"/>
        <v>20</v>
      </c>
      <c r="P3741">
        <f t="shared" si="291"/>
        <v>100.63</v>
      </c>
      <c r="Q3741" s="11" t="s">
        <v>8303</v>
      </c>
      <c r="R3741" t="s">
        <v>8304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3735</v>
      </c>
      <c r="C3742" s="3" t="s">
        <v>7847</v>
      </c>
      <c r="D3742" s="5">
        <v>2000</v>
      </c>
      <c r="E3742" s="7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290"/>
        <v>18</v>
      </c>
      <c r="P3742">
        <f t="shared" si="291"/>
        <v>25.57</v>
      </c>
      <c r="Q3742" s="11" t="s">
        <v>8303</v>
      </c>
      <c r="R3742" t="s">
        <v>8304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3736</v>
      </c>
      <c r="C3743" s="3" t="s">
        <v>7848</v>
      </c>
      <c r="D3743" s="5">
        <v>20000</v>
      </c>
      <c r="E3743" s="7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290"/>
        <v>0</v>
      </c>
      <c r="P3743">
        <f t="shared" si="291"/>
        <v>0</v>
      </c>
      <c r="Q3743" s="11" t="s">
        <v>8303</v>
      </c>
      <c r="R3743" t="s">
        <v>8304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3737</v>
      </c>
      <c r="C3744" s="3" t="s">
        <v>7849</v>
      </c>
      <c r="D3744" s="5">
        <v>5000</v>
      </c>
      <c r="E3744" s="7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290"/>
        <v>2</v>
      </c>
      <c r="P3744">
        <f t="shared" si="291"/>
        <v>25</v>
      </c>
      <c r="Q3744" s="11" t="s">
        <v>8303</v>
      </c>
      <c r="R3744" t="s">
        <v>8304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3738</v>
      </c>
      <c r="C3745" s="3" t="s">
        <v>7850</v>
      </c>
      <c r="D3745" s="5">
        <v>2200</v>
      </c>
      <c r="E3745" s="7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290"/>
        <v>0</v>
      </c>
      <c r="P3745">
        <f t="shared" si="291"/>
        <v>0</v>
      </c>
      <c r="Q3745" s="11" t="s">
        <v>8303</v>
      </c>
      <c r="R3745" t="s">
        <v>8304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3739</v>
      </c>
      <c r="C3746" s="3" t="s">
        <v>7851</v>
      </c>
      <c r="D3746" s="5">
        <v>1200</v>
      </c>
      <c r="E3746" s="7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290"/>
        <v>0</v>
      </c>
      <c r="P3746">
        <f t="shared" si="291"/>
        <v>0</v>
      </c>
      <c r="Q3746" s="11" t="s">
        <v>8303</v>
      </c>
      <c r="R3746" t="s">
        <v>8304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3740</v>
      </c>
      <c r="C3747" s="3" t="s">
        <v>7852</v>
      </c>
      <c r="D3747" s="5">
        <v>100</v>
      </c>
      <c r="E3747" s="7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290"/>
        <v>10</v>
      </c>
      <c r="P3747">
        <f t="shared" si="291"/>
        <v>10</v>
      </c>
      <c r="Q3747" s="11" t="s">
        <v>8303</v>
      </c>
      <c r="R3747" t="s">
        <v>8304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3741</v>
      </c>
      <c r="C3748" s="3" t="s">
        <v>7853</v>
      </c>
      <c r="D3748" s="5">
        <v>8500</v>
      </c>
      <c r="E3748" s="7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290"/>
        <v>2</v>
      </c>
      <c r="P3748">
        <f t="shared" si="291"/>
        <v>202</v>
      </c>
      <c r="Q3748" s="11" t="s">
        <v>8303</v>
      </c>
      <c r="R3748" t="s">
        <v>8304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3742</v>
      </c>
      <c r="C3749" s="3" t="s">
        <v>7854</v>
      </c>
      <c r="D3749" s="5">
        <v>2500</v>
      </c>
      <c r="E3749" s="7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290"/>
        <v>1</v>
      </c>
      <c r="P3749">
        <f t="shared" si="291"/>
        <v>25</v>
      </c>
      <c r="Q3749" s="11" t="s">
        <v>8303</v>
      </c>
      <c r="R3749" t="s">
        <v>8304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3743</v>
      </c>
      <c r="C3750" s="3" t="s">
        <v>7855</v>
      </c>
      <c r="D3750" s="5">
        <v>5000</v>
      </c>
      <c r="E3750" s="7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290"/>
        <v>104</v>
      </c>
      <c r="P3750">
        <f t="shared" si="291"/>
        <v>99.54</v>
      </c>
      <c r="Q3750" s="11" t="s">
        <v>8303</v>
      </c>
      <c r="R3750" t="s">
        <v>8345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3744</v>
      </c>
      <c r="C3751" s="3" t="s">
        <v>7856</v>
      </c>
      <c r="D3751" s="5">
        <v>500</v>
      </c>
      <c r="E3751" s="7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290"/>
        <v>105</v>
      </c>
      <c r="P3751">
        <f t="shared" si="291"/>
        <v>75</v>
      </c>
      <c r="Q3751" s="11" t="s">
        <v>8303</v>
      </c>
      <c r="R3751" t="s">
        <v>8345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3745</v>
      </c>
      <c r="C3752" s="3" t="s">
        <v>7857</v>
      </c>
      <c r="D3752" s="5">
        <v>6000</v>
      </c>
      <c r="E3752" s="7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290"/>
        <v>100</v>
      </c>
      <c r="P3752">
        <f t="shared" si="291"/>
        <v>215.25</v>
      </c>
      <c r="Q3752" s="11" t="s">
        <v>8303</v>
      </c>
      <c r="R3752" t="s">
        <v>8345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3746</v>
      </c>
      <c r="C3753" s="3" t="s">
        <v>7858</v>
      </c>
      <c r="D3753" s="5">
        <v>1000</v>
      </c>
      <c r="E3753" s="7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290"/>
        <v>133</v>
      </c>
      <c r="P3753">
        <f t="shared" si="291"/>
        <v>120.55</v>
      </c>
      <c r="Q3753" s="11" t="s">
        <v>8303</v>
      </c>
      <c r="R3753" t="s">
        <v>8345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3747</v>
      </c>
      <c r="C3754" s="3" t="s">
        <v>7859</v>
      </c>
      <c r="D3754" s="5">
        <v>500</v>
      </c>
      <c r="E3754" s="7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290"/>
        <v>113</v>
      </c>
      <c r="P3754">
        <f t="shared" si="291"/>
        <v>37.67</v>
      </c>
      <c r="Q3754" s="11" t="s">
        <v>8303</v>
      </c>
      <c r="R3754" t="s">
        <v>8345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3748</v>
      </c>
      <c r="C3755" s="3" t="s">
        <v>7860</v>
      </c>
      <c r="D3755" s="5">
        <v>5000</v>
      </c>
      <c r="E3755" s="7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290"/>
        <v>103</v>
      </c>
      <c r="P3755">
        <f t="shared" si="291"/>
        <v>172.23</v>
      </c>
      <c r="Q3755" s="11" t="s">
        <v>8303</v>
      </c>
      <c r="R3755" t="s">
        <v>8345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3749</v>
      </c>
      <c r="C3756" s="3" t="s">
        <v>7861</v>
      </c>
      <c r="D3756" s="5">
        <v>2500</v>
      </c>
      <c r="E3756" s="7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290"/>
        <v>120</v>
      </c>
      <c r="P3756">
        <f t="shared" si="291"/>
        <v>111.11</v>
      </c>
      <c r="Q3756" s="11" t="s">
        <v>8303</v>
      </c>
      <c r="R3756" t="s">
        <v>8345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3750</v>
      </c>
      <c r="C3757" s="3" t="s">
        <v>7862</v>
      </c>
      <c r="D3757" s="5">
        <v>550</v>
      </c>
      <c r="E3757" s="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290"/>
        <v>130</v>
      </c>
      <c r="P3757">
        <f t="shared" si="291"/>
        <v>25.46</v>
      </c>
      <c r="Q3757" s="11" t="s">
        <v>8303</v>
      </c>
      <c r="R3757" t="s">
        <v>8345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3751</v>
      </c>
      <c r="C3758" s="3" t="s">
        <v>7863</v>
      </c>
      <c r="D3758" s="5">
        <v>4500</v>
      </c>
      <c r="E3758" s="7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290"/>
        <v>101</v>
      </c>
      <c r="P3758">
        <f t="shared" si="291"/>
        <v>267.64999999999998</v>
      </c>
      <c r="Q3758" s="11" t="s">
        <v>8303</v>
      </c>
      <c r="R3758" t="s">
        <v>8345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3752</v>
      </c>
      <c r="C3759" s="3" t="s">
        <v>7864</v>
      </c>
      <c r="D3759" s="5">
        <v>3500</v>
      </c>
      <c r="E3759" s="7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290"/>
        <v>109</v>
      </c>
      <c r="P3759">
        <f t="shared" si="291"/>
        <v>75.959999999999994</v>
      </c>
      <c r="Q3759" s="11" t="s">
        <v>8303</v>
      </c>
      <c r="R3759" t="s">
        <v>8345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3753</v>
      </c>
      <c r="C3760" s="3" t="s">
        <v>7865</v>
      </c>
      <c r="D3760" s="5">
        <v>1500</v>
      </c>
      <c r="E3760" s="7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290"/>
        <v>102</v>
      </c>
      <c r="P3760">
        <f t="shared" si="291"/>
        <v>59.04</v>
      </c>
      <c r="Q3760" s="11" t="s">
        <v>8303</v>
      </c>
      <c r="R3760" t="s">
        <v>8345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3754</v>
      </c>
      <c r="C3761" s="3" t="s">
        <v>7866</v>
      </c>
      <c r="D3761" s="5">
        <v>4000</v>
      </c>
      <c r="E3761" s="7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290"/>
        <v>110</v>
      </c>
      <c r="P3761">
        <f t="shared" si="291"/>
        <v>50.11</v>
      </c>
      <c r="Q3761" s="11" t="s">
        <v>8303</v>
      </c>
      <c r="R3761" t="s">
        <v>8345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3755</v>
      </c>
      <c r="C3762" s="3" t="s">
        <v>7867</v>
      </c>
      <c r="D3762" s="5">
        <v>5000</v>
      </c>
      <c r="E3762" s="7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290"/>
        <v>101</v>
      </c>
      <c r="P3762">
        <f t="shared" si="291"/>
        <v>55.5</v>
      </c>
      <c r="Q3762" s="11" t="s">
        <v>8303</v>
      </c>
      <c r="R3762" t="s">
        <v>8345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3756</v>
      </c>
      <c r="C3763" s="3" t="s">
        <v>7868</v>
      </c>
      <c r="D3763" s="5">
        <v>500</v>
      </c>
      <c r="E3763" s="7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290"/>
        <v>100</v>
      </c>
      <c r="P3763">
        <f t="shared" si="291"/>
        <v>166.67</v>
      </c>
      <c r="Q3763" s="11" t="s">
        <v>8303</v>
      </c>
      <c r="R3763" t="s">
        <v>8345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3757</v>
      </c>
      <c r="C3764" s="3" t="s">
        <v>7869</v>
      </c>
      <c r="D3764" s="5">
        <v>1250</v>
      </c>
      <c r="E3764" s="7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290"/>
        <v>106</v>
      </c>
      <c r="P3764">
        <f t="shared" si="291"/>
        <v>47.43</v>
      </c>
      <c r="Q3764" s="11" t="s">
        <v>8303</v>
      </c>
      <c r="R3764" t="s">
        <v>8345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3758</v>
      </c>
      <c r="C3765" s="3" t="s">
        <v>7870</v>
      </c>
      <c r="D3765" s="5">
        <v>5000</v>
      </c>
      <c r="E3765" s="7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290"/>
        <v>100</v>
      </c>
      <c r="P3765">
        <f t="shared" si="291"/>
        <v>64.94</v>
      </c>
      <c r="Q3765" s="11" t="s">
        <v>8303</v>
      </c>
      <c r="R3765" t="s">
        <v>8345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3759</v>
      </c>
      <c r="C3766" s="3" t="s">
        <v>7871</v>
      </c>
      <c r="D3766" s="5">
        <v>1500</v>
      </c>
      <c r="E3766" s="7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290"/>
        <v>100</v>
      </c>
      <c r="P3766">
        <f t="shared" si="291"/>
        <v>55.56</v>
      </c>
      <c r="Q3766" s="11" t="s">
        <v>8303</v>
      </c>
      <c r="R3766" t="s">
        <v>8345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3760</v>
      </c>
      <c r="C3767" s="3" t="s">
        <v>7872</v>
      </c>
      <c r="D3767" s="5">
        <v>7000</v>
      </c>
      <c r="E3767" s="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290"/>
        <v>113</v>
      </c>
      <c r="P3767">
        <f t="shared" si="291"/>
        <v>74.22</v>
      </c>
      <c r="Q3767" s="11" t="s">
        <v>8303</v>
      </c>
      <c r="R3767" t="s">
        <v>8345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3761</v>
      </c>
      <c r="C3768" s="3" t="s">
        <v>7873</v>
      </c>
      <c r="D3768" s="5">
        <v>10000</v>
      </c>
      <c r="E3768" s="7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290"/>
        <v>103</v>
      </c>
      <c r="P3768">
        <f t="shared" si="291"/>
        <v>106.93</v>
      </c>
      <c r="Q3768" s="11" t="s">
        <v>8303</v>
      </c>
      <c r="R3768" t="s">
        <v>8345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3762</v>
      </c>
      <c r="C3769" s="3" t="s">
        <v>7874</v>
      </c>
      <c r="D3769" s="5">
        <v>2000</v>
      </c>
      <c r="E3769" s="7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290"/>
        <v>117</v>
      </c>
      <c r="P3769">
        <f t="shared" si="291"/>
        <v>41.7</v>
      </c>
      <c r="Q3769" s="11" t="s">
        <v>8303</v>
      </c>
      <c r="R3769" t="s">
        <v>8345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3763</v>
      </c>
      <c r="C3770" s="3" t="s">
        <v>7875</v>
      </c>
      <c r="D3770" s="5">
        <v>4000</v>
      </c>
      <c r="E3770" s="7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290"/>
        <v>108</v>
      </c>
      <c r="P3770">
        <f t="shared" si="291"/>
        <v>74.239999999999995</v>
      </c>
      <c r="Q3770" s="11" t="s">
        <v>8303</v>
      </c>
      <c r="R3770" t="s">
        <v>8345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3764</v>
      </c>
      <c r="C3771" s="3" t="s">
        <v>7876</v>
      </c>
      <c r="D3771" s="5">
        <v>1100</v>
      </c>
      <c r="E3771" s="7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290"/>
        <v>100</v>
      </c>
      <c r="P3771">
        <f t="shared" si="291"/>
        <v>73.33</v>
      </c>
      <c r="Q3771" s="11" t="s">
        <v>8303</v>
      </c>
      <c r="R3771" t="s">
        <v>8345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3765</v>
      </c>
      <c r="C3772" s="3" t="s">
        <v>7877</v>
      </c>
      <c r="D3772" s="5">
        <v>2000</v>
      </c>
      <c r="E3772" s="7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290"/>
        <v>100</v>
      </c>
      <c r="P3772">
        <f t="shared" si="291"/>
        <v>100</v>
      </c>
      <c r="Q3772" s="11" t="s">
        <v>8303</v>
      </c>
      <c r="R3772" t="s">
        <v>8345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3766</v>
      </c>
      <c r="C3773" s="3" t="s">
        <v>7878</v>
      </c>
      <c r="D3773" s="5">
        <v>1000</v>
      </c>
      <c r="E3773" s="7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290"/>
        <v>146</v>
      </c>
      <c r="P3773">
        <f t="shared" si="291"/>
        <v>38.42</v>
      </c>
      <c r="Q3773" s="11" t="s">
        <v>8303</v>
      </c>
      <c r="R3773" t="s">
        <v>8345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3767</v>
      </c>
      <c r="C3774" s="3" t="s">
        <v>7879</v>
      </c>
      <c r="D3774" s="5">
        <v>5000</v>
      </c>
      <c r="E3774" s="7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290"/>
        <v>110</v>
      </c>
      <c r="P3774">
        <f t="shared" si="291"/>
        <v>166.97</v>
      </c>
      <c r="Q3774" s="11" t="s">
        <v>8303</v>
      </c>
      <c r="R3774" t="s">
        <v>8345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3768</v>
      </c>
      <c r="C3775" s="3" t="s">
        <v>7880</v>
      </c>
      <c r="D3775" s="5">
        <v>5000</v>
      </c>
      <c r="E3775" s="7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290"/>
        <v>108</v>
      </c>
      <c r="P3775">
        <f t="shared" si="291"/>
        <v>94.91</v>
      </c>
      <c r="Q3775" s="11" t="s">
        <v>8303</v>
      </c>
      <c r="R3775" t="s">
        <v>8345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3769</v>
      </c>
      <c r="C3776" s="3" t="s">
        <v>7881</v>
      </c>
      <c r="D3776" s="5">
        <v>2500</v>
      </c>
      <c r="E3776" s="7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290"/>
        <v>100</v>
      </c>
      <c r="P3776">
        <f t="shared" si="291"/>
        <v>100</v>
      </c>
      <c r="Q3776" s="11" t="s">
        <v>8303</v>
      </c>
      <c r="R3776" t="s">
        <v>8345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3770</v>
      </c>
      <c r="C3777" s="3" t="s">
        <v>7882</v>
      </c>
      <c r="D3777" s="5">
        <v>2000</v>
      </c>
      <c r="E3777" s="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290"/>
        <v>100</v>
      </c>
      <c r="P3777">
        <f t="shared" si="291"/>
        <v>143.21</v>
      </c>
      <c r="Q3777" s="11" t="s">
        <v>8303</v>
      </c>
      <c r="R3777" t="s">
        <v>8345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3771</v>
      </c>
      <c r="C3778" s="3" t="s">
        <v>7883</v>
      </c>
      <c r="D3778" s="5">
        <v>8000</v>
      </c>
      <c r="E3778" s="7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8303</v>
      </c>
      <c r="R3778" t="s">
        <v>8345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9" t="s">
        <v>3772</v>
      </c>
      <c r="C3779" s="3" t="s">
        <v>7884</v>
      </c>
      <c r="D3779" s="5">
        <v>2000</v>
      </c>
      <c r="E3779" s="7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si="295"/>
        <v>143</v>
      </c>
      <c r="P3779">
        <f t="shared" si="296"/>
        <v>48.54</v>
      </c>
      <c r="Q3779" s="11" t="s">
        <v>8303</v>
      </c>
      <c r="R3779" t="s">
        <v>8345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9" t="s">
        <v>3773</v>
      </c>
      <c r="C3780" s="3" t="s">
        <v>7885</v>
      </c>
      <c r="D3780" s="5">
        <v>2400</v>
      </c>
      <c r="E3780" s="7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295"/>
        <v>105</v>
      </c>
      <c r="P3780">
        <f t="shared" si="296"/>
        <v>70.03</v>
      </c>
      <c r="Q3780" s="11" t="s">
        <v>8303</v>
      </c>
      <c r="R3780" t="s">
        <v>8345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3774</v>
      </c>
      <c r="C3781" s="3" t="s">
        <v>7886</v>
      </c>
      <c r="D3781" s="5">
        <v>15000</v>
      </c>
      <c r="E3781" s="7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295"/>
        <v>104</v>
      </c>
      <c r="P3781">
        <f t="shared" si="296"/>
        <v>135.63</v>
      </c>
      <c r="Q3781" s="11" t="s">
        <v>8303</v>
      </c>
      <c r="R3781" t="s">
        <v>8345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3775</v>
      </c>
      <c r="C3782" s="3" t="s">
        <v>7887</v>
      </c>
      <c r="D3782" s="5">
        <v>2500</v>
      </c>
      <c r="E3782" s="7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295"/>
        <v>120</v>
      </c>
      <c r="P3782">
        <f t="shared" si="296"/>
        <v>100</v>
      </c>
      <c r="Q3782" s="11" t="s">
        <v>8303</v>
      </c>
      <c r="R3782" t="s">
        <v>8345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3776</v>
      </c>
      <c r="C3783" s="3" t="s">
        <v>7888</v>
      </c>
      <c r="D3783" s="5">
        <v>4500</v>
      </c>
      <c r="E3783" s="7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295"/>
        <v>110</v>
      </c>
      <c r="P3783">
        <f t="shared" si="296"/>
        <v>94.9</v>
      </c>
      <c r="Q3783" s="11" t="s">
        <v>8303</v>
      </c>
      <c r="R3783" t="s">
        <v>8345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3777</v>
      </c>
      <c r="C3784" s="3" t="s">
        <v>7889</v>
      </c>
      <c r="D3784" s="5">
        <v>2000</v>
      </c>
      <c r="E3784" s="7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295"/>
        <v>102</v>
      </c>
      <c r="P3784">
        <f t="shared" si="296"/>
        <v>75.37</v>
      </c>
      <c r="Q3784" s="11" t="s">
        <v>8303</v>
      </c>
      <c r="R3784" t="s">
        <v>8345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3778</v>
      </c>
      <c r="C3785" s="3" t="s">
        <v>7890</v>
      </c>
      <c r="D3785" s="5">
        <v>1200</v>
      </c>
      <c r="E3785" s="7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295"/>
        <v>129</v>
      </c>
      <c r="P3785">
        <f t="shared" si="296"/>
        <v>64.459999999999994</v>
      </c>
      <c r="Q3785" s="11" t="s">
        <v>8303</v>
      </c>
      <c r="R3785" t="s">
        <v>8345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3779</v>
      </c>
      <c r="C3786" s="3" t="s">
        <v>7891</v>
      </c>
      <c r="D3786" s="5">
        <v>1000</v>
      </c>
      <c r="E3786" s="7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295"/>
        <v>115</v>
      </c>
      <c r="P3786">
        <f t="shared" si="296"/>
        <v>115</v>
      </c>
      <c r="Q3786" s="11" t="s">
        <v>8303</v>
      </c>
      <c r="R3786" t="s">
        <v>8345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3780</v>
      </c>
      <c r="C3787" s="3" t="s">
        <v>7892</v>
      </c>
      <c r="D3787" s="5">
        <v>2000</v>
      </c>
      <c r="E3787" s="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295"/>
        <v>151</v>
      </c>
      <c r="P3787">
        <f t="shared" si="296"/>
        <v>100.5</v>
      </c>
      <c r="Q3787" s="11" t="s">
        <v>8303</v>
      </c>
      <c r="R3787" t="s">
        <v>8345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3781</v>
      </c>
      <c r="C3788" s="3" t="s">
        <v>7893</v>
      </c>
      <c r="D3788" s="5">
        <v>6000</v>
      </c>
      <c r="E3788" s="7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295"/>
        <v>111</v>
      </c>
      <c r="P3788">
        <f t="shared" si="296"/>
        <v>93.77</v>
      </c>
      <c r="Q3788" s="11" t="s">
        <v>8303</v>
      </c>
      <c r="R3788" t="s">
        <v>8345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3782</v>
      </c>
      <c r="C3789" s="3" t="s">
        <v>7894</v>
      </c>
      <c r="D3789" s="5">
        <v>350</v>
      </c>
      <c r="E3789" s="7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295"/>
        <v>100</v>
      </c>
      <c r="P3789">
        <f t="shared" si="296"/>
        <v>35.1</v>
      </c>
      <c r="Q3789" s="11" t="s">
        <v>8303</v>
      </c>
      <c r="R3789" t="s">
        <v>8345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3783</v>
      </c>
      <c r="C3790" s="3" t="s">
        <v>7895</v>
      </c>
      <c r="D3790" s="5">
        <v>75000</v>
      </c>
      <c r="E3790" s="7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295"/>
        <v>1</v>
      </c>
      <c r="P3790">
        <f t="shared" si="296"/>
        <v>500</v>
      </c>
      <c r="Q3790" s="11" t="s">
        <v>8303</v>
      </c>
      <c r="R3790" t="s">
        <v>8345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3784</v>
      </c>
      <c r="C3791" s="3" t="s">
        <v>7896</v>
      </c>
      <c r="D3791" s="5">
        <v>3550</v>
      </c>
      <c r="E3791" s="7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295"/>
        <v>3</v>
      </c>
      <c r="P3791">
        <f t="shared" si="296"/>
        <v>29</v>
      </c>
      <c r="Q3791" s="11" t="s">
        <v>8303</v>
      </c>
      <c r="R3791" t="s">
        <v>8345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3785</v>
      </c>
      <c r="C3792" s="3" t="s">
        <v>7897</v>
      </c>
      <c r="D3792" s="5">
        <v>15000</v>
      </c>
      <c r="E3792" s="7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295"/>
        <v>0</v>
      </c>
      <c r="P3792">
        <f t="shared" si="296"/>
        <v>0</v>
      </c>
      <c r="Q3792" s="11" t="s">
        <v>8303</v>
      </c>
      <c r="R3792" t="s">
        <v>8345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3786</v>
      </c>
      <c r="C3793" s="3" t="s">
        <v>7898</v>
      </c>
      <c r="D3793" s="5">
        <v>1500</v>
      </c>
      <c r="E3793" s="7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295"/>
        <v>0</v>
      </c>
      <c r="P3793">
        <f t="shared" si="296"/>
        <v>0</v>
      </c>
      <c r="Q3793" s="11" t="s">
        <v>8303</v>
      </c>
      <c r="R3793" t="s">
        <v>8345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3787</v>
      </c>
      <c r="C3794" s="3" t="s">
        <v>7899</v>
      </c>
      <c r="D3794" s="5">
        <v>12500</v>
      </c>
      <c r="E3794" s="7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295"/>
        <v>0</v>
      </c>
      <c r="P3794">
        <f t="shared" si="296"/>
        <v>17.5</v>
      </c>
      <c r="Q3794" s="11" t="s">
        <v>8303</v>
      </c>
      <c r="R3794" t="s">
        <v>8345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3788</v>
      </c>
      <c r="C3795" s="3" t="s">
        <v>7900</v>
      </c>
      <c r="D3795" s="5">
        <v>7000</v>
      </c>
      <c r="E3795" s="7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295"/>
        <v>60</v>
      </c>
      <c r="P3795">
        <f t="shared" si="296"/>
        <v>174</v>
      </c>
      <c r="Q3795" s="11" t="s">
        <v>8303</v>
      </c>
      <c r="R3795" t="s">
        <v>8345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3789</v>
      </c>
      <c r="C3796" s="3" t="s">
        <v>7901</v>
      </c>
      <c r="D3796" s="5">
        <v>5000</v>
      </c>
      <c r="E3796" s="7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295"/>
        <v>1</v>
      </c>
      <c r="P3796">
        <f t="shared" si="296"/>
        <v>50</v>
      </c>
      <c r="Q3796" s="11" t="s">
        <v>8303</v>
      </c>
      <c r="R3796" t="s">
        <v>8345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3790</v>
      </c>
      <c r="C3797" s="3" t="s">
        <v>7902</v>
      </c>
      <c r="D3797" s="5">
        <v>600</v>
      </c>
      <c r="E3797" s="7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295"/>
        <v>2</v>
      </c>
      <c r="P3797">
        <f t="shared" si="296"/>
        <v>5</v>
      </c>
      <c r="Q3797" s="11" t="s">
        <v>8303</v>
      </c>
      <c r="R3797" t="s">
        <v>8345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3791</v>
      </c>
      <c r="C3798" s="3" t="s">
        <v>7903</v>
      </c>
      <c r="D3798" s="5">
        <v>22500</v>
      </c>
      <c r="E3798" s="7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295"/>
        <v>0</v>
      </c>
      <c r="P3798">
        <f t="shared" si="296"/>
        <v>1</v>
      </c>
      <c r="Q3798" s="11" t="s">
        <v>8303</v>
      </c>
      <c r="R3798" t="s">
        <v>8345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3792</v>
      </c>
      <c r="C3799" s="3" t="s">
        <v>7904</v>
      </c>
      <c r="D3799" s="5">
        <v>6000</v>
      </c>
      <c r="E3799" s="7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295"/>
        <v>90</v>
      </c>
      <c r="P3799">
        <f t="shared" si="296"/>
        <v>145.41</v>
      </c>
      <c r="Q3799" s="11" t="s">
        <v>8303</v>
      </c>
      <c r="R3799" t="s">
        <v>8345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3793</v>
      </c>
      <c r="C3800" s="3" t="s">
        <v>7905</v>
      </c>
      <c r="D3800" s="5">
        <v>70000</v>
      </c>
      <c r="E3800" s="7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295"/>
        <v>1</v>
      </c>
      <c r="P3800">
        <f t="shared" si="296"/>
        <v>205</v>
      </c>
      <c r="Q3800" s="11" t="s">
        <v>8303</v>
      </c>
      <c r="R3800" t="s">
        <v>8345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3794</v>
      </c>
      <c r="C3801" s="3" t="s">
        <v>7906</v>
      </c>
      <c r="D3801" s="5">
        <v>10000</v>
      </c>
      <c r="E3801" s="7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295"/>
        <v>4</v>
      </c>
      <c r="P3801">
        <f t="shared" si="296"/>
        <v>100.5</v>
      </c>
      <c r="Q3801" s="11" t="s">
        <v>8303</v>
      </c>
      <c r="R3801" t="s">
        <v>8345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3795</v>
      </c>
      <c r="C3802" s="3" t="s">
        <v>7907</v>
      </c>
      <c r="D3802" s="5">
        <v>22000</v>
      </c>
      <c r="E3802" s="7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295"/>
        <v>4</v>
      </c>
      <c r="P3802">
        <f t="shared" si="296"/>
        <v>55.06</v>
      </c>
      <c r="Q3802" s="11" t="s">
        <v>8303</v>
      </c>
      <c r="R3802" t="s">
        <v>8345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3796</v>
      </c>
      <c r="C3803" s="3" t="s">
        <v>7908</v>
      </c>
      <c r="D3803" s="5">
        <v>5000</v>
      </c>
      <c r="E3803" s="7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295"/>
        <v>9</v>
      </c>
      <c r="P3803">
        <f t="shared" si="296"/>
        <v>47.33</v>
      </c>
      <c r="Q3803" s="11" t="s">
        <v>8303</v>
      </c>
      <c r="R3803" t="s">
        <v>8345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3797</v>
      </c>
      <c r="C3804" s="3" t="s">
        <v>7909</v>
      </c>
      <c r="D3804" s="5">
        <v>3000</v>
      </c>
      <c r="E3804" s="7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295"/>
        <v>0</v>
      </c>
      <c r="P3804">
        <f t="shared" si="296"/>
        <v>0</v>
      </c>
      <c r="Q3804" s="11" t="s">
        <v>8303</v>
      </c>
      <c r="R3804" t="s">
        <v>8345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3798</v>
      </c>
      <c r="C3805" s="3" t="s">
        <v>7910</v>
      </c>
      <c r="D3805" s="5">
        <v>12000</v>
      </c>
      <c r="E3805" s="7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295"/>
        <v>20</v>
      </c>
      <c r="P3805">
        <f t="shared" si="296"/>
        <v>58.95</v>
      </c>
      <c r="Q3805" s="11" t="s">
        <v>8303</v>
      </c>
      <c r="R3805" t="s">
        <v>8345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3799</v>
      </c>
      <c r="C3806" s="3" t="s">
        <v>7911</v>
      </c>
      <c r="D3806" s="5">
        <v>8000</v>
      </c>
      <c r="E3806" s="7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295"/>
        <v>0</v>
      </c>
      <c r="P3806">
        <f t="shared" si="296"/>
        <v>0</v>
      </c>
      <c r="Q3806" s="11" t="s">
        <v>8303</v>
      </c>
      <c r="R3806" t="s">
        <v>8345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3800</v>
      </c>
      <c r="C3807" s="3" t="s">
        <v>7912</v>
      </c>
      <c r="D3807" s="5">
        <v>150000</v>
      </c>
      <c r="E3807" s="7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295"/>
        <v>0</v>
      </c>
      <c r="P3807">
        <f t="shared" si="296"/>
        <v>1.5</v>
      </c>
      <c r="Q3807" s="11" t="s">
        <v>8303</v>
      </c>
      <c r="R3807" t="s">
        <v>8345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3801</v>
      </c>
      <c r="C3808" s="3" t="s">
        <v>7913</v>
      </c>
      <c r="D3808" s="5">
        <v>7500</v>
      </c>
      <c r="E3808" s="7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295"/>
        <v>0</v>
      </c>
      <c r="P3808">
        <f t="shared" si="296"/>
        <v>5</v>
      </c>
      <c r="Q3808" s="11" t="s">
        <v>8303</v>
      </c>
      <c r="R3808" t="s">
        <v>8345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3802</v>
      </c>
      <c r="C3809" s="3" t="s">
        <v>7914</v>
      </c>
      <c r="D3809" s="5">
        <v>1500</v>
      </c>
      <c r="E3809" s="7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295"/>
        <v>30</v>
      </c>
      <c r="P3809">
        <f t="shared" si="296"/>
        <v>50.56</v>
      </c>
      <c r="Q3809" s="11" t="s">
        <v>8303</v>
      </c>
      <c r="R3809" t="s">
        <v>8345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3803</v>
      </c>
      <c r="C3810" s="3" t="s">
        <v>7915</v>
      </c>
      <c r="D3810" s="5">
        <v>1000</v>
      </c>
      <c r="E3810" s="7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295"/>
        <v>100</v>
      </c>
      <c r="P3810">
        <f t="shared" si="296"/>
        <v>41.67</v>
      </c>
      <c r="Q3810" s="11" t="s">
        <v>8303</v>
      </c>
      <c r="R3810" t="s">
        <v>8304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3804</v>
      </c>
      <c r="C3811" s="3" t="s">
        <v>7916</v>
      </c>
      <c r="D3811" s="5">
        <v>2000</v>
      </c>
      <c r="E3811" s="7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295"/>
        <v>101</v>
      </c>
      <c r="P3811">
        <f t="shared" si="296"/>
        <v>53.29</v>
      </c>
      <c r="Q3811" s="11" t="s">
        <v>8303</v>
      </c>
      <c r="R3811" t="s">
        <v>8304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3805</v>
      </c>
      <c r="C3812" s="3" t="s">
        <v>7917</v>
      </c>
      <c r="D3812" s="5">
        <v>1500</v>
      </c>
      <c r="E3812" s="7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295"/>
        <v>122</v>
      </c>
      <c r="P3812">
        <f t="shared" si="296"/>
        <v>70.23</v>
      </c>
      <c r="Q3812" s="11" t="s">
        <v>8303</v>
      </c>
      <c r="R3812" t="s">
        <v>8304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3806</v>
      </c>
      <c r="C3813" s="3" t="s">
        <v>7918</v>
      </c>
      <c r="D3813" s="5">
        <v>250</v>
      </c>
      <c r="E3813" s="7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295"/>
        <v>330</v>
      </c>
      <c r="P3813">
        <f t="shared" si="296"/>
        <v>43.42</v>
      </c>
      <c r="Q3813" s="11" t="s">
        <v>8303</v>
      </c>
      <c r="R3813" t="s">
        <v>8304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3807</v>
      </c>
      <c r="C3814" s="3" t="s">
        <v>7919</v>
      </c>
      <c r="D3814" s="5">
        <v>2000</v>
      </c>
      <c r="E3814" s="7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295"/>
        <v>110</v>
      </c>
      <c r="P3814">
        <f t="shared" si="296"/>
        <v>199.18</v>
      </c>
      <c r="Q3814" s="11" t="s">
        <v>8303</v>
      </c>
      <c r="R3814" t="s">
        <v>8304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3808</v>
      </c>
      <c r="C3815" s="3" t="s">
        <v>7920</v>
      </c>
      <c r="D3815" s="5">
        <v>2100</v>
      </c>
      <c r="E3815" s="7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295"/>
        <v>101</v>
      </c>
      <c r="P3815">
        <f t="shared" si="296"/>
        <v>78.52</v>
      </c>
      <c r="Q3815" s="11" t="s">
        <v>8303</v>
      </c>
      <c r="R3815" t="s">
        <v>8304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3809</v>
      </c>
      <c r="C3816" s="3" t="s">
        <v>7921</v>
      </c>
      <c r="D3816" s="5">
        <v>1500</v>
      </c>
      <c r="E3816" s="7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295"/>
        <v>140</v>
      </c>
      <c r="P3816">
        <f t="shared" si="296"/>
        <v>61.82</v>
      </c>
      <c r="Q3816" s="11" t="s">
        <v>8303</v>
      </c>
      <c r="R3816" t="s">
        <v>8304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3810</v>
      </c>
      <c r="C3817" s="3" t="s">
        <v>7922</v>
      </c>
      <c r="D3817" s="5">
        <v>1000</v>
      </c>
      <c r="E3817" s="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295"/>
        <v>100</v>
      </c>
      <c r="P3817">
        <f t="shared" si="296"/>
        <v>50</v>
      </c>
      <c r="Q3817" s="11" t="s">
        <v>8303</v>
      </c>
      <c r="R3817" t="s">
        <v>8304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3811</v>
      </c>
      <c r="C3818" s="3" t="s">
        <v>7923</v>
      </c>
      <c r="D3818" s="5">
        <v>1500</v>
      </c>
      <c r="E3818" s="7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295"/>
        <v>119</v>
      </c>
      <c r="P3818">
        <f t="shared" si="296"/>
        <v>48.34</v>
      </c>
      <c r="Q3818" s="11" t="s">
        <v>8303</v>
      </c>
      <c r="R3818" t="s">
        <v>8304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3812</v>
      </c>
      <c r="C3819" s="3" t="s">
        <v>7924</v>
      </c>
      <c r="D3819" s="5">
        <v>2000</v>
      </c>
      <c r="E3819" s="7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295"/>
        <v>107</v>
      </c>
      <c r="P3819">
        <f t="shared" si="296"/>
        <v>107.25</v>
      </c>
      <c r="Q3819" s="11" t="s">
        <v>8303</v>
      </c>
      <c r="R3819" t="s">
        <v>8304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3813</v>
      </c>
      <c r="C3820" s="3" t="s">
        <v>7925</v>
      </c>
      <c r="D3820" s="5">
        <v>250</v>
      </c>
      <c r="E3820" s="7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295"/>
        <v>228</v>
      </c>
      <c r="P3820">
        <f t="shared" si="296"/>
        <v>57</v>
      </c>
      <c r="Q3820" s="11" t="s">
        <v>8303</v>
      </c>
      <c r="R3820" t="s">
        <v>8304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3814</v>
      </c>
      <c r="C3821" s="3" t="s">
        <v>7814</v>
      </c>
      <c r="D3821" s="5">
        <v>1000</v>
      </c>
      <c r="E3821" s="7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295"/>
        <v>106</v>
      </c>
      <c r="P3821">
        <f t="shared" si="296"/>
        <v>40.92</v>
      </c>
      <c r="Q3821" s="11" t="s">
        <v>8303</v>
      </c>
      <c r="R3821" t="s">
        <v>8304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3815</v>
      </c>
      <c r="C3822" s="3" t="s">
        <v>7926</v>
      </c>
      <c r="D3822" s="5">
        <v>300</v>
      </c>
      <c r="E3822" s="7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295"/>
        <v>143</v>
      </c>
      <c r="P3822">
        <f t="shared" si="296"/>
        <v>21.5</v>
      </c>
      <c r="Q3822" s="11" t="s">
        <v>8303</v>
      </c>
      <c r="R3822" t="s">
        <v>8304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3816</v>
      </c>
      <c r="C3823" s="3" t="s">
        <v>7927</v>
      </c>
      <c r="D3823" s="5">
        <v>3500</v>
      </c>
      <c r="E3823" s="7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295"/>
        <v>105</v>
      </c>
      <c r="P3823">
        <f t="shared" si="296"/>
        <v>79.540000000000006</v>
      </c>
      <c r="Q3823" s="11" t="s">
        <v>8303</v>
      </c>
      <c r="R3823" t="s">
        <v>8304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3817</v>
      </c>
      <c r="C3824" s="3" t="s">
        <v>7928</v>
      </c>
      <c r="D3824" s="5">
        <v>5000</v>
      </c>
      <c r="E3824" s="7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295"/>
        <v>110</v>
      </c>
      <c r="P3824">
        <f t="shared" si="296"/>
        <v>72.38</v>
      </c>
      <c r="Q3824" s="11" t="s">
        <v>8303</v>
      </c>
      <c r="R3824" t="s">
        <v>8304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3818</v>
      </c>
      <c r="C3825" s="3" t="s">
        <v>7929</v>
      </c>
      <c r="D3825" s="5">
        <v>2500</v>
      </c>
      <c r="E3825" s="7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295"/>
        <v>106</v>
      </c>
      <c r="P3825">
        <f t="shared" si="296"/>
        <v>64.63</v>
      </c>
      <c r="Q3825" s="11" t="s">
        <v>8303</v>
      </c>
      <c r="R3825" t="s">
        <v>8304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3819</v>
      </c>
      <c r="C3826" s="3" t="s">
        <v>7930</v>
      </c>
      <c r="D3826" s="5">
        <v>250</v>
      </c>
      <c r="E3826" s="7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295"/>
        <v>108</v>
      </c>
      <c r="P3826">
        <f t="shared" si="296"/>
        <v>38.57</v>
      </c>
      <c r="Q3826" s="11" t="s">
        <v>8303</v>
      </c>
      <c r="R3826" t="s">
        <v>8304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3820</v>
      </c>
      <c r="C3827" s="3" t="s">
        <v>7931</v>
      </c>
      <c r="D3827" s="5">
        <v>5000</v>
      </c>
      <c r="E3827" s="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295"/>
        <v>105</v>
      </c>
      <c r="P3827">
        <f t="shared" si="296"/>
        <v>107.57</v>
      </c>
      <c r="Q3827" s="11" t="s">
        <v>8303</v>
      </c>
      <c r="R3827" t="s">
        <v>8304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3821</v>
      </c>
      <c r="C3828" s="3" t="s">
        <v>7932</v>
      </c>
      <c r="D3828" s="5">
        <v>600</v>
      </c>
      <c r="E3828" s="7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295"/>
        <v>119</v>
      </c>
      <c r="P3828">
        <f t="shared" si="296"/>
        <v>27.5</v>
      </c>
      <c r="Q3828" s="11" t="s">
        <v>8303</v>
      </c>
      <c r="R3828" t="s">
        <v>8304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3822</v>
      </c>
      <c r="C3829" s="3" t="s">
        <v>7933</v>
      </c>
      <c r="D3829" s="5">
        <v>3000</v>
      </c>
      <c r="E3829" s="7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295"/>
        <v>153</v>
      </c>
      <c r="P3829">
        <f t="shared" si="296"/>
        <v>70.459999999999994</v>
      </c>
      <c r="Q3829" s="11" t="s">
        <v>8303</v>
      </c>
      <c r="R3829" t="s">
        <v>8304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3823</v>
      </c>
      <c r="C3830" s="3" t="s">
        <v>7934</v>
      </c>
      <c r="D3830" s="5">
        <v>5000</v>
      </c>
      <c r="E3830" s="7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295"/>
        <v>100</v>
      </c>
      <c r="P3830">
        <f t="shared" si="296"/>
        <v>178.57</v>
      </c>
      <c r="Q3830" s="11" t="s">
        <v>8303</v>
      </c>
      <c r="R3830" t="s">
        <v>8304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3824</v>
      </c>
      <c r="C3831" s="3" t="s">
        <v>7935</v>
      </c>
      <c r="D3831" s="5">
        <v>500</v>
      </c>
      <c r="E3831" s="7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295"/>
        <v>100</v>
      </c>
      <c r="P3831">
        <f t="shared" si="296"/>
        <v>62.63</v>
      </c>
      <c r="Q3831" s="11" t="s">
        <v>8303</v>
      </c>
      <c r="R3831" t="s">
        <v>8304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3825</v>
      </c>
      <c r="C3832" s="3" t="s">
        <v>7936</v>
      </c>
      <c r="D3832" s="5">
        <v>100</v>
      </c>
      <c r="E3832" s="7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295"/>
        <v>225</v>
      </c>
      <c r="P3832">
        <f t="shared" si="296"/>
        <v>75</v>
      </c>
      <c r="Q3832" s="11" t="s">
        <v>8303</v>
      </c>
      <c r="R3832" t="s">
        <v>8304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3826</v>
      </c>
      <c r="C3833" s="3" t="s">
        <v>7937</v>
      </c>
      <c r="D3833" s="5">
        <v>500</v>
      </c>
      <c r="E3833" s="7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295"/>
        <v>106</v>
      </c>
      <c r="P3833">
        <f t="shared" si="296"/>
        <v>58.9</v>
      </c>
      <c r="Q3833" s="11" t="s">
        <v>8303</v>
      </c>
      <c r="R3833" t="s">
        <v>8304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3827</v>
      </c>
      <c r="C3834" s="3" t="s">
        <v>7938</v>
      </c>
      <c r="D3834" s="5">
        <v>1200</v>
      </c>
      <c r="E3834" s="7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295"/>
        <v>105</v>
      </c>
      <c r="P3834">
        <f t="shared" si="296"/>
        <v>139.56</v>
      </c>
      <c r="Q3834" s="11" t="s">
        <v>8303</v>
      </c>
      <c r="R3834" t="s">
        <v>8304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3828</v>
      </c>
      <c r="C3835" s="3" t="s">
        <v>7939</v>
      </c>
      <c r="D3835" s="5">
        <v>1200</v>
      </c>
      <c r="E3835" s="7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295"/>
        <v>117</v>
      </c>
      <c r="P3835">
        <f t="shared" si="296"/>
        <v>70</v>
      </c>
      <c r="Q3835" s="11" t="s">
        <v>8303</v>
      </c>
      <c r="R3835" t="s">
        <v>8304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3829</v>
      </c>
      <c r="C3836" s="3" t="s">
        <v>7940</v>
      </c>
      <c r="D3836" s="5">
        <v>3000</v>
      </c>
      <c r="E3836" s="7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295"/>
        <v>109</v>
      </c>
      <c r="P3836">
        <f t="shared" si="296"/>
        <v>57.39</v>
      </c>
      <c r="Q3836" s="11" t="s">
        <v>8303</v>
      </c>
      <c r="R3836" t="s">
        <v>8304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3830</v>
      </c>
      <c r="C3837" s="3" t="s">
        <v>7941</v>
      </c>
      <c r="D3837" s="5">
        <v>200</v>
      </c>
      <c r="E3837" s="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295"/>
        <v>160</v>
      </c>
      <c r="P3837">
        <f t="shared" si="296"/>
        <v>40</v>
      </c>
      <c r="Q3837" s="11" t="s">
        <v>8303</v>
      </c>
      <c r="R3837" t="s">
        <v>8304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3831</v>
      </c>
      <c r="C3838" s="3" t="s">
        <v>7942</v>
      </c>
      <c r="D3838" s="5">
        <v>800</v>
      </c>
      <c r="E3838" s="7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295"/>
        <v>113</v>
      </c>
      <c r="P3838">
        <f t="shared" si="296"/>
        <v>64.290000000000006</v>
      </c>
      <c r="Q3838" s="11" t="s">
        <v>8303</v>
      </c>
      <c r="R3838" t="s">
        <v>8304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3832</v>
      </c>
      <c r="C3839" s="3" t="s">
        <v>7943</v>
      </c>
      <c r="D3839" s="5">
        <v>2000</v>
      </c>
      <c r="E3839" s="7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295"/>
        <v>102</v>
      </c>
      <c r="P3839">
        <f t="shared" si="296"/>
        <v>120.12</v>
      </c>
      <c r="Q3839" s="11" t="s">
        <v>8303</v>
      </c>
      <c r="R3839" t="s">
        <v>8304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3833</v>
      </c>
      <c r="C3840" s="3" t="s">
        <v>7944</v>
      </c>
      <c r="D3840" s="5">
        <v>100000</v>
      </c>
      <c r="E3840" s="7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295"/>
        <v>101</v>
      </c>
      <c r="P3840">
        <f t="shared" si="296"/>
        <v>1008.24</v>
      </c>
      <c r="Q3840" s="11" t="s">
        <v>8303</v>
      </c>
      <c r="R3840" t="s">
        <v>8304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3834</v>
      </c>
      <c r="C3841" s="3" t="s">
        <v>7945</v>
      </c>
      <c r="D3841" s="5">
        <v>2000</v>
      </c>
      <c r="E3841" s="7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295"/>
        <v>101</v>
      </c>
      <c r="P3841">
        <f t="shared" si="296"/>
        <v>63.28</v>
      </c>
      <c r="Q3841" s="11" t="s">
        <v>8303</v>
      </c>
      <c r="R3841" t="s">
        <v>8304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3835</v>
      </c>
      <c r="C3842" s="3" t="s">
        <v>7946</v>
      </c>
      <c r="D3842" s="5">
        <v>1</v>
      </c>
      <c r="E3842" s="7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8303</v>
      </c>
      <c r="R3842" t="s">
        <v>8304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9" t="s">
        <v>3836</v>
      </c>
      <c r="C3843" s="3" t="s">
        <v>7947</v>
      </c>
      <c r="D3843" s="5">
        <v>10000</v>
      </c>
      <c r="E3843" s="7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si="300"/>
        <v>9</v>
      </c>
      <c r="P3843">
        <f t="shared" si="301"/>
        <v>25.65</v>
      </c>
      <c r="Q3843" s="11" t="s">
        <v>8303</v>
      </c>
      <c r="R3843" t="s">
        <v>8304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9" t="s">
        <v>3837</v>
      </c>
      <c r="C3844" s="3" t="s">
        <v>7948</v>
      </c>
      <c r="D3844" s="5">
        <v>5000</v>
      </c>
      <c r="E3844" s="7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00"/>
        <v>22</v>
      </c>
      <c r="P3844">
        <f t="shared" si="301"/>
        <v>47.7</v>
      </c>
      <c r="Q3844" s="11" t="s">
        <v>8303</v>
      </c>
      <c r="R3844" t="s">
        <v>8304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3838</v>
      </c>
      <c r="C3845" s="3" t="s">
        <v>7949</v>
      </c>
      <c r="D3845" s="5">
        <v>5000</v>
      </c>
      <c r="E3845" s="7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00"/>
        <v>21</v>
      </c>
      <c r="P3845">
        <f t="shared" si="301"/>
        <v>56.05</v>
      </c>
      <c r="Q3845" s="11" t="s">
        <v>8303</v>
      </c>
      <c r="R3845" t="s">
        <v>8304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3839</v>
      </c>
      <c r="C3846" s="3" t="s">
        <v>7950</v>
      </c>
      <c r="D3846" s="5">
        <v>9800</v>
      </c>
      <c r="E3846" s="7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00"/>
        <v>41</v>
      </c>
      <c r="P3846">
        <f t="shared" si="301"/>
        <v>81.319999999999993</v>
      </c>
      <c r="Q3846" s="11" t="s">
        <v>8303</v>
      </c>
      <c r="R3846" t="s">
        <v>8304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3840</v>
      </c>
      <c r="C3847" s="3" t="s">
        <v>7951</v>
      </c>
      <c r="D3847" s="5">
        <v>40000</v>
      </c>
      <c r="E3847" s="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00"/>
        <v>2</v>
      </c>
      <c r="P3847">
        <f t="shared" si="301"/>
        <v>70.17</v>
      </c>
      <c r="Q3847" s="11" t="s">
        <v>8303</v>
      </c>
      <c r="R3847" t="s">
        <v>8304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3841</v>
      </c>
      <c r="C3848" s="3" t="s">
        <v>7952</v>
      </c>
      <c r="D3848" s="5">
        <v>7000</v>
      </c>
      <c r="E3848" s="7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00"/>
        <v>3</v>
      </c>
      <c r="P3848">
        <f t="shared" si="301"/>
        <v>23.63</v>
      </c>
      <c r="Q3848" s="11" t="s">
        <v>8303</v>
      </c>
      <c r="R3848" t="s">
        <v>8304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3842</v>
      </c>
      <c r="C3849" s="3" t="s">
        <v>7953</v>
      </c>
      <c r="D3849" s="5">
        <v>10500</v>
      </c>
      <c r="E3849" s="7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00"/>
        <v>16</v>
      </c>
      <c r="P3849">
        <f t="shared" si="301"/>
        <v>188.56</v>
      </c>
      <c r="Q3849" s="11" t="s">
        <v>8303</v>
      </c>
      <c r="R3849" t="s">
        <v>8304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3843</v>
      </c>
      <c r="C3850" s="3" t="s">
        <v>7954</v>
      </c>
      <c r="D3850" s="5">
        <v>13000</v>
      </c>
      <c r="E3850" s="7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00"/>
        <v>16</v>
      </c>
      <c r="P3850">
        <f t="shared" si="301"/>
        <v>49.51</v>
      </c>
      <c r="Q3850" s="11" t="s">
        <v>8303</v>
      </c>
      <c r="R3850" t="s">
        <v>8304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3844</v>
      </c>
      <c r="C3851" s="3" t="s">
        <v>7955</v>
      </c>
      <c r="D3851" s="5">
        <v>30000</v>
      </c>
      <c r="E3851" s="7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00"/>
        <v>7</v>
      </c>
      <c r="P3851">
        <f t="shared" si="301"/>
        <v>75.459999999999994</v>
      </c>
      <c r="Q3851" s="11" t="s">
        <v>8303</v>
      </c>
      <c r="R3851" t="s">
        <v>8304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3845</v>
      </c>
      <c r="C3852" s="3" t="s">
        <v>7956</v>
      </c>
      <c r="D3852" s="5">
        <v>1000</v>
      </c>
      <c r="E3852" s="7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00"/>
        <v>4</v>
      </c>
      <c r="P3852">
        <f t="shared" si="301"/>
        <v>9.5</v>
      </c>
      <c r="Q3852" s="11" t="s">
        <v>8303</v>
      </c>
      <c r="R3852" t="s">
        <v>8304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3846</v>
      </c>
      <c r="C3853" s="3" t="s">
        <v>7957</v>
      </c>
      <c r="D3853" s="5">
        <v>2500</v>
      </c>
      <c r="E3853" s="7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00"/>
        <v>34</v>
      </c>
      <c r="P3853">
        <f t="shared" si="301"/>
        <v>35.5</v>
      </c>
      <c r="Q3853" s="11" t="s">
        <v>8303</v>
      </c>
      <c r="R3853" t="s">
        <v>8304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3847</v>
      </c>
      <c r="C3854" s="3" t="s">
        <v>7958</v>
      </c>
      <c r="D3854" s="5">
        <v>10000</v>
      </c>
      <c r="E3854" s="7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00"/>
        <v>0</v>
      </c>
      <c r="P3854">
        <f t="shared" si="301"/>
        <v>10</v>
      </c>
      <c r="Q3854" s="11" t="s">
        <v>8303</v>
      </c>
      <c r="R3854" t="s">
        <v>8304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3848</v>
      </c>
      <c r="C3855" s="3" t="s">
        <v>7959</v>
      </c>
      <c r="D3855" s="5">
        <v>100000</v>
      </c>
      <c r="E3855" s="7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00"/>
        <v>0</v>
      </c>
      <c r="P3855">
        <f t="shared" si="301"/>
        <v>13</v>
      </c>
      <c r="Q3855" s="11" t="s">
        <v>8303</v>
      </c>
      <c r="R3855" t="s">
        <v>8304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3849</v>
      </c>
      <c r="C3856" s="3" t="s">
        <v>7960</v>
      </c>
      <c r="D3856" s="5">
        <v>11000</v>
      </c>
      <c r="E3856" s="7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00"/>
        <v>16</v>
      </c>
      <c r="P3856">
        <f t="shared" si="301"/>
        <v>89.4</v>
      </c>
      <c r="Q3856" s="11" t="s">
        <v>8303</v>
      </c>
      <c r="R3856" t="s">
        <v>8304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3850</v>
      </c>
      <c r="C3857" s="3" t="s">
        <v>7961</v>
      </c>
      <c r="D3857" s="5">
        <v>1000</v>
      </c>
      <c r="E3857" s="7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00"/>
        <v>3</v>
      </c>
      <c r="P3857">
        <f t="shared" si="301"/>
        <v>25</v>
      </c>
      <c r="Q3857" s="11" t="s">
        <v>8303</v>
      </c>
      <c r="R3857" t="s">
        <v>8304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3851</v>
      </c>
      <c r="C3858" s="3" t="s">
        <v>7962</v>
      </c>
      <c r="D3858" s="5">
        <v>5000</v>
      </c>
      <c r="E3858" s="7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00"/>
        <v>0</v>
      </c>
      <c r="P3858">
        <f t="shared" si="301"/>
        <v>1</v>
      </c>
      <c r="Q3858" s="11" t="s">
        <v>8303</v>
      </c>
      <c r="R3858" t="s">
        <v>8304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3852</v>
      </c>
      <c r="C3859" s="3" t="s">
        <v>7963</v>
      </c>
      <c r="D3859" s="5">
        <v>5000</v>
      </c>
      <c r="E3859" s="7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00"/>
        <v>5</v>
      </c>
      <c r="P3859">
        <f t="shared" si="301"/>
        <v>65</v>
      </c>
      <c r="Q3859" s="11" t="s">
        <v>8303</v>
      </c>
      <c r="R3859" t="s">
        <v>8304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3853</v>
      </c>
      <c r="C3860" s="3" t="s">
        <v>7964</v>
      </c>
      <c r="D3860" s="5">
        <v>500</v>
      </c>
      <c r="E3860" s="7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00"/>
        <v>2</v>
      </c>
      <c r="P3860">
        <f t="shared" si="301"/>
        <v>10</v>
      </c>
      <c r="Q3860" s="11" t="s">
        <v>8303</v>
      </c>
      <c r="R3860" t="s">
        <v>8304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3854</v>
      </c>
      <c r="C3861" s="3" t="s">
        <v>7965</v>
      </c>
      <c r="D3861" s="5">
        <v>2500</v>
      </c>
      <c r="E3861" s="7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00"/>
        <v>0</v>
      </c>
      <c r="P3861">
        <f t="shared" si="301"/>
        <v>1</v>
      </c>
      <c r="Q3861" s="11" t="s">
        <v>8303</v>
      </c>
      <c r="R3861" t="s">
        <v>8304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3855</v>
      </c>
      <c r="C3862" s="3" t="s">
        <v>7966</v>
      </c>
      <c r="D3862" s="5">
        <v>6000</v>
      </c>
      <c r="E3862" s="7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00"/>
        <v>18</v>
      </c>
      <c r="P3862">
        <f t="shared" si="301"/>
        <v>81.540000000000006</v>
      </c>
      <c r="Q3862" s="11" t="s">
        <v>8303</v>
      </c>
      <c r="R3862" t="s">
        <v>8304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3856</v>
      </c>
      <c r="C3863" s="3" t="s">
        <v>7967</v>
      </c>
      <c r="D3863" s="5">
        <v>2000</v>
      </c>
      <c r="E3863" s="7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00"/>
        <v>5</v>
      </c>
      <c r="P3863">
        <f t="shared" si="301"/>
        <v>100</v>
      </c>
      <c r="Q3863" s="11" t="s">
        <v>8303</v>
      </c>
      <c r="R3863" t="s">
        <v>8304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3857</v>
      </c>
      <c r="C3864" s="3" t="s">
        <v>7968</v>
      </c>
      <c r="D3864" s="5">
        <v>7500</v>
      </c>
      <c r="E3864" s="7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00"/>
        <v>0</v>
      </c>
      <c r="P3864">
        <f t="shared" si="301"/>
        <v>1</v>
      </c>
      <c r="Q3864" s="11" t="s">
        <v>8303</v>
      </c>
      <c r="R3864" t="s">
        <v>8304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3858</v>
      </c>
      <c r="C3865" s="3" t="s">
        <v>7969</v>
      </c>
      <c r="D3865" s="5">
        <v>6000</v>
      </c>
      <c r="E3865" s="7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00"/>
        <v>0</v>
      </c>
      <c r="P3865">
        <f t="shared" si="301"/>
        <v>0</v>
      </c>
      <c r="Q3865" s="11" t="s">
        <v>8303</v>
      </c>
      <c r="R3865" t="s">
        <v>8304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3859</v>
      </c>
      <c r="C3866" s="3" t="s">
        <v>7970</v>
      </c>
      <c r="D3866" s="5">
        <v>5000</v>
      </c>
      <c r="E3866" s="7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00"/>
        <v>1</v>
      </c>
      <c r="P3866">
        <f t="shared" si="301"/>
        <v>20</v>
      </c>
      <c r="Q3866" s="11" t="s">
        <v>8303</v>
      </c>
      <c r="R3866" t="s">
        <v>8304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3860</v>
      </c>
      <c r="C3867" s="3" t="s">
        <v>7971</v>
      </c>
      <c r="D3867" s="5">
        <v>2413</v>
      </c>
      <c r="E3867" s="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00"/>
        <v>27</v>
      </c>
      <c r="P3867">
        <f t="shared" si="301"/>
        <v>46.43</v>
      </c>
      <c r="Q3867" s="11" t="s">
        <v>8303</v>
      </c>
      <c r="R3867" t="s">
        <v>8304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3861</v>
      </c>
      <c r="C3868" s="3" t="s">
        <v>7972</v>
      </c>
      <c r="D3868" s="5">
        <v>2000</v>
      </c>
      <c r="E3868" s="7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00"/>
        <v>1</v>
      </c>
      <c r="P3868">
        <f t="shared" si="301"/>
        <v>5.5</v>
      </c>
      <c r="Q3868" s="11" t="s">
        <v>8303</v>
      </c>
      <c r="R3868" t="s">
        <v>8304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3862</v>
      </c>
      <c r="C3869" s="3" t="s">
        <v>7973</v>
      </c>
      <c r="D3869" s="5">
        <v>2000</v>
      </c>
      <c r="E3869" s="7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00"/>
        <v>13</v>
      </c>
      <c r="P3869">
        <f t="shared" si="301"/>
        <v>50.2</v>
      </c>
      <c r="Q3869" s="11" t="s">
        <v>8303</v>
      </c>
      <c r="R3869" t="s">
        <v>8304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3863</v>
      </c>
      <c r="C3870" s="3" t="s">
        <v>7974</v>
      </c>
      <c r="D3870" s="5">
        <v>5000</v>
      </c>
      <c r="E3870" s="7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00"/>
        <v>0</v>
      </c>
      <c r="P3870">
        <f t="shared" si="301"/>
        <v>10</v>
      </c>
      <c r="Q3870" s="11" t="s">
        <v>8303</v>
      </c>
      <c r="R3870" t="s">
        <v>8345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3864</v>
      </c>
      <c r="C3871" s="3" t="s">
        <v>7975</v>
      </c>
      <c r="D3871" s="5">
        <v>13111</v>
      </c>
      <c r="E3871" s="7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00"/>
        <v>3</v>
      </c>
      <c r="P3871">
        <f t="shared" si="301"/>
        <v>30.13</v>
      </c>
      <c r="Q3871" s="11" t="s">
        <v>8303</v>
      </c>
      <c r="R3871" t="s">
        <v>8345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3865</v>
      </c>
      <c r="C3872" s="3" t="s">
        <v>7976</v>
      </c>
      <c r="D3872" s="5">
        <v>10000</v>
      </c>
      <c r="E3872" s="7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00"/>
        <v>15</v>
      </c>
      <c r="P3872">
        <f t="shared" si="301"/>
        <v>150</v>
      </c>
      <c r="Q3872" s="11" t="s">
        <v>8303</v>
      </c>
      <c r="R3872" t="s">
        <v>8345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3866</v>
      </c>
      <c r="C3873" s="3" t="s">
        <v>7977</v>
      </c>
      <c r="D3873" s="5">
        <v>1500</v>
      </c>
      <c r="E3873" s="7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00"/>
        <v>3</v>
      </c>
      <c r="P3873">
        <f t="shared" si="301"/>
        <v>13.33</v>
      </c>
      <c r="Q3873" s="11" t="s">
        <v>8303</v>
      </c>
      <c r="R3873" t="s">
        <v>8345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3867</v>
      </c>
      <c r="C3874" s="3" t="s">
        <v>7978</v>
      </c>
      <c r="D3874" s="5">
        <v>15000</v>
      </c>
      <c r="E3874" s="7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00"/>
        <v>0</v>
      </c>
      <c r="P3874">
        <f t="shared" si="301"/>
        <v>0</v>
      </c>
      <c r="Q3874" s="11" t="s">
        <v>8303</v>
      </c>
      <c r="R3874" t="s">
        <v>8345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3868</v>
      </c>
      <c r="C3875" s="3" t="s">
        <v>7979</v>
      </c>
      <c r="D3875" s="5">
        <v>5500</v>
      </c>
      <c r="E3875" s="7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00"/>
        <v>0</v>
      </c>
      <c r="P3875">
        <f t="shared" si="301"/>
        <v>0</v>
      </c>
      <c r="Q3875" s="11" t="s">
        <v>8303</v>
      </c>
      <c r="R3875" t="s">
        <v>8345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3869</v>
      </c>
      <c r="C3876" s="3" t="s">
        <v>7980</v>
      </c>
      <c r="D3876" s="5">
        <v>620</v>
      </c>
      <c r="E3876" s="7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00"/>
        <v>0</v>
      </c>
      <c r="P3876">
        <f t="shared" si="301"/>
        <v>0</v>
      </c>
      <c r="Q3876" s="11" t="s">
        <v>8303</v>
      </c>
      <c r="R3876" t="s">
        <v>8345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3870</v>
      </c>
      <c r="C3877" s="3" t="s">
        <v>7981</v>
      </c>
      <c r="D3877" s="5">
        <v>30000</v>
      </c>
      <c r="E3877" s="7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00"/>
        <v>0</v>
      </c>
      <c r="P3877">
        <f t="shared" si="301"/>
        <v>0</v>
      </c>
      <c r="Q3877" s="11" t="s">
        <v>8303</v>
      </c>
      <c r="R3877" t="s">
        <v>8345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3871</v>
      </c>
      <c r="C3878" s="3" t="s">
        <v>7982</v>
      </c>
      <c r="D3878" s="5">
        <v>3900</v>
      </c>
      <c r="E3878" s="7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00"/>
        <v>53</v>
      </c>
      <c r="P3878">
        <f t="shared" si="301"/>
        <v>44.76</v>
      </c>
      <c r="Q3878" s="11" t="s">
        <v>8303</v>
      </c>
      <c r="R3878" t="s">
        <v>8345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3872</v>
      </c>
      <c r="C3879" s="3" t="s">
        <v>7983</v>
      </c>
      <c r="D3879" s="5">
        <v>25000</v>
      </c>
      <c r="E3879" s="7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00"/>
        <v>5</v>
      </c>
      <c r="P3879">
        <f t="shared" si="301"/>
        <v>88.64</v>
      </c>
      <c r="Q3879" s="11" t="s">
        <v>8303</v>
      </c>
      <c r="R3879" t="s">
        <v>8345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3873</v>
      </c>
      <c r="C3880" s="3" t="s">
        <v>7984</v>
      </c>
      <c r="D3880" s="5">
        <v>18000</v>
      </c>
      <c r="E3880" s="7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00"/>
        <v>0</v>
      </c>
      <c r="P3880">
        <f t="shared" si="301"/>
        <v>10</v>
      </c>
      <c r="Q3880" s="11" t="s">
        <v>8303</v>
      </c>
      <c r="R3880" t="s">
        <v>8345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3874</v>
      </c>
      <c r="C3881" s="3" t="s">
        <v>7985</v>
      </c>
      <c r="D3881" s="5">
        <v>15000</v>
      </c>
      <c r="E3881" s="7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00"/>
        <v>0</v>
      </c>
      <c r="P3881">
        <f t="shared" si="301"/>
        <v>0</v>
      </c>
      <c r="Q3881" s="11" t="s">
        <v>8303</v>
      </c>
      <c r="R3881" t="s">
        <v>8345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3875</v>
      </c>
      <c r="C3882" s="3" t="s">
        <v>7986</v>
      </c>
      <c r="D3882" s="5">
        <v>7500</v>
      </c>
      <c r="E3882" s="7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00"/>
        <v>13</v>
      </c>
      <c r="P3882">
        <f t="shared" si="301"/>
        <v>57.65</v>
      </c>
      <c r="Q3882" s="11" t="s">
        <v>8303</v>
      </c>
      <c r="R3882" t="s">
        <v>8345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3876</v>
      </c>
      <c r="C3883" s="3" t="s">
        <v>7987</v>
      </c>
      <c r="D3883" s="5">
        <v>500</v>
      </c>
      <c r="E3883" s="7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00"/>
        <v>5</v>
      </c>
      <c r="P3883">
        <f t="shared" si="301"/>
        <v>25</v>
      </c>
      <c r="Q3883" s="11" t="s">
        <v>8303</v>
      </c>
      <c r="R3883" t="s">
        <v>8345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3877</v>
      </c>
      <c r="C3884" s="3" t="s">
        <v>7988</v>
      </c>
      <c r="D3884" s="5">
        <v>30000</v>
      </c>
      <c r="E3884" s="7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00"/>
        <v>0</v>
      </c>
      <c r="P3884">
        <f t="shared" si="301"/>
        <v>0</v>
      </c>
      <c r="Q3884" s="11" t="s">
        <v>8303</v>
      </c>
      <c r="R3884" t="s">
        <v>8345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3878</v>
      </c>
      <c r="C3885" s="3" t="s">
        <v>7989</v>
      </c>
      <c r="D3885" s="5">
        <v>15000</v>
      </c>
      <c r="E3885" s="7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00"/>
        <v>0</v>
      </c>
      <c r="P3885">
        <f t="shared" si="301"/>
        <v>0</v>
      </c>
      <c r="Q3885" s="11" t="s">
        <v>8303</v>
      </c>
      <c r="R3885" t="s">
        <v>8345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3879</v>
      </c>
      <c r="C3886" s="3" t="s">
        <v>7990</v>
      </c>
      <c r="D3886" s="5">
        <v>10000</v>
      </c>
      <c r="E3886" s="7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00"/>
        <v>0</v>
      </c>
      <c r="P3886">
        <f t="shared" si="301"/>
        <v>0</v>
      </c>
      <c r="Q3886" s="11" t="s">
        <v>8303</v>
      </c>
      <c r="R3886" t="s">
        <v>8345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3880</v>
      </c>
      <c r="C3887" s="3" t="s">
        <v>7991</v>
      </c>
      <c r="D3887" s="5">
        <v>375000</v>
      </c>
      <c r="E3887" s="7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00"/>
        <v>0</v>
      </c>
      <c r="P3887">
        <f t="shared" si="301"/>
        <v>0</v>
      </c>
      <c r="Q3887" s="11" t="s">
        <v>8303</v>
      </c>
      <c r="R3887" t="s">
        <v>8345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3881</v>
      </c>
      <c r="C3888" s="3">
        <v>1</v>
      </c>
      <c r="D3888" s="5">
        <v>10000</v>
      </c>
      <c r="E3888" s="7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00"/>
        <v>0</v>
      </c>
      <c r="P3888">
        <f t="shared" si="301"/>
        <v>0</v>
      </c>
      <c r="Q3888" s="11" t="s">
        <v>8303</v>
      </c>
      <c r="R3888" t="s">
        <v>8345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3882</v>
      </c>
      <c r="C3889" s="3" t="s">
        <v>7992</v>
      </c>
      <c r="D3889" s="5">
        <v>2000</v>
      </c>
      <c r="E3889" s="7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00"/>
        <v>2</v>
      </c>
      <c r="P3889">
        <f t="shared" si="301"/>
        <v>17.5</v>
      </c>
      <c r="Q3889" s="11" t="s">
        <v>8303</v>
      </c>
      <c r="R3889" t="s">
        <v>8345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3883</v>
      </c>
      <c r="C3890" s="3" t="s">
        <v>7993</v>
      </c>
      <c r="D3890" s="5">
        <v>2000</v>
      </c>
      <c r="E3890" s="7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00"/>
        <v>27</v>
      </c>
      <c r="P3890">
        <f t="shared" si="301"/>
        <v>38.71</v>
      </c>
      <c r="Q3890" s="11" t="s">
        <v>8303</v>
      </c>
      <c r="R3890" t="s">
        <v>8304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3884</v>
      </c>
      <c r="C3891" s="3" t="s">
        <v>7994</v>
      </c>
      <c r="D3891" s="5">
        <v>8000</v>
      </c>
      <c r="E3891" s="7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00"/>
        <v>1</v>
      </c>
      <c r="P3891">
        <f t="shared" si="301"/>
        <v>13.11</v>
      </c>
      <c r="Q3891" s="11" t="s">
        <v>8303</v>
      </c>
      <c r="R3891" t="s">
        <v>8304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3885</v>
      </c>
      <c r="C3892" s="3" t="s">
        <v>7995</v>
      </c>
      <c r="D3892" s="5">
        <v>15000</v>
      </c>
      <c r="E3892" s="7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00"/>
        <v>17</v>
      </c>
      <c r="P3892">
        <f t="shared" si="301"/>
        <v>315.5</v>
      </c>
      <c r="Q3892" s="11" t="s">
        <v>8303</v>
      </c>
      <c r="R3892" t="s">
        <v>8304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3886</v>
      </c>
      <c r="C3893" s="3" t="s">
        <v>7996</v>
      </c>
      <c r="D3893" s="5">
        <v>800</v>
      </c>
      <c r="E3893" s="7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00"/>
        <v>33</v>
      </c>
      <c r="P3893">
        <f t="shared" si="301"/>
        <v>37.14</v>
      </c>
      <c r="Q3893" s="11" t="s">
        <v>8303</v>
      </c>
      <c r="R3893" t="s">
        <v>8304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3887</v>
      </c>
      <c r="C3894" s="3" t="s">
        <v>7997</v>
      </c>
      <c r="D3894" s="5">
        <v>1000</v>
      </c>
      <c r="E3894" s="7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00"/>
        <v>0</v>
      </c>
      <c r="P3894">
        <f t="shared" si="301"/>
        <v>0</v>
      </c>
      <c r="Q3894" s="11" t="s">
        <v>8303</v>
      </c>
      <c r="R3894" t="s">
        <v>8304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3888</v>
      </c>
      <c r="C3895" s="3" t="s">
        <v>7998</v>
      </c>
      <c r="D3895" s="5">
        <v>50000</v>
      </c>
      <c r="E3895" s="7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00"/>
        <v>22</v>
      </c>
      <c r="P3895">
        <f t="shared" si="301"/>
        <v>128.27000000000001</v>
      </c>
      <c r="Q3895" s="11" t="s">
        <v>8303</v>
      </c>
      <c r="R3895" t="s">
        <v>8304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3889</v>
      </c>
      <c r="C3896" s="3" t="s">
        <v>7999</v>
      </c>
      <c r="D3896" s="5">
        <v>15000</v>
      </c>
      <c r="E3896" s="7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00"/>
        <v>3</v>
      </c>
      <c r="P3896">
        <f t="shared" si="301"/>
        <v>47.27</v>
      </c>
      <c r="Q3896" s="11" t="s">
        <v>8303</v>
      </c>
      <c r="R3896" t="s">
        <v>8304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3890</v>
      </c>
      <c r="C3897" s="3" t="s">
        <v>8000</v>
      </c>
      <c r="D3897" s="5">
        <v>1000</v>
      </c>
      <c r="E3897" s="7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00"/>
        <v>5</v>
      </c>
      <c r="P3897">
        <f t="shared" si="301"/>
        <v>50</v>
      </c>
      <c r="Q3897" s="11" t="s">
        <v>8303</v>
      </c>
      <c r="R3897" t="s">
        <v>8304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3891</v>
      </c>
      <c r="C3898" s="3" t="s">
        <v>8001</v>
      </c>
      <c r="D3898" s="5">
        <v>1600</v>
      </c>
      <c r="E3898" s="7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00"/>
        <v>11</v>
      </c>
      <c r="P3898">
        <f t="shared" si="301"/>
        <v>42.5</v>
      </c>
      <c r="Q3898" s="11" t="s">
        <v>8303</v>
      </c>
      <c r="R3898" t="s">
        <v>8304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3892</v>
      </c>
      <c r="C3899" s="3" t="s">
        <v>8002</v>
      </c>
      <c r="D3899" s="5">
        <v>2500</v>
      </c>
      <c r="E3899" s="7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00"/>
        <v>18</v>
      </c>
      <c r="P3899">
        <f t="shared" si="301"/>
        <v>44</v>
      </c>
      <c r="Q3899" s="11" t="s">
        <v>8303</v>
      </c>
      <c r="R3899" t="s">
        <v>8304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3893</v>
      </c>
      <c r="C3900" s="3" t="s">
        <v>8003</v>
      </c>
      <c r="D3900" s="5">
        <v>2500</v>
      </c>
      <c r="E3900" s="7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00"/>
        <v>33</v>
      </c>
      <c r="P3900">
        <f t="shared" si="301"/>
        <v>50.88</v>
      </c>
      <c r="Q3900" s="11" t="s">
        <v>8303</v>
      </c>
      <c r="R3900" t="s">
        <v>8304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3894</v>
      </c>
      <c r="C3901" s="3" t="s">
        <v>8004</v>
      </c>
      <c r="D3901" s="5">
        <v>10000</v>
      </c>
      <c r="E3901" s="7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00"/>
        <v>1</v>
      </c>
      <c r="P3901">
        <f t="shared" si="301"/>
        <v>62.5</v>
      </c>
      <c r="Q3901" s="11" t="s">
        <v>8303</v>
      </c>
      <c r="R3901" t="s">
        <v>8304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3895</v>
      </c>
      <c r="C3902" s="3" t="s">
        <v>8005</v>
      </c>
      <c r="D3902" s="5">
        <v>2500</v>
      </c>
      <c r="E3902" s="7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00"/>
        <v>5</v>
      </c>
      <c r="P3902">
        <f t="shared" si="301"/>
        <v>27</v>
      </c>
      <c r="Q3902" s="11" t="s">
        <v>8303</v>
      </c>
      <c r="R3902" t="s">
        <v>8304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3896</v>
      </c>
      <c r="C3903" s="3" t="s">
        <v>8006</v>
      </c>
      <c r="D3903" s="5">
        <v>3000</v>
      </c>
      <c r="E3903" s="7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00"/>
        <v>1</v>
      </c>
      <c r="P3903">
        <f t="shared" si="301"/>
        <v>25</v>
      </c>
      <c r="Q3903" s="11" t="s">
        <v>8303</v>
      </c>
      <c r="R3903" t="s">
        <v>8304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3897</v>
      </c>
      <c r="C3904" s="3" t="s">
        <v>8007</v>
      </c>
      <c r="D3904" s="5">
        <v>3000</v>
      </c>
      <c r="E3904" s="7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00"/>
        <v>49</v>
      </c>
      <c r="P3904">
        <f t="shared" si="301"/>
        <v>47.26</v>
      </c>
      <c r="Q3904" s="11" t="s">
        <v>8303</v>
      </c>
      <c r="R3904" t="s">
        <v>8304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3898</v>
      </c>
      <c r="C3905" s="3" t="s">
        <v>8008</v>
      </c>
      <c r="D3905" s="5">
        <v>1500</v>
      </c>
      <c r="E3905" s="7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00"/>
        <v>0</v>
      </c>
      <c r="P3905">
        <f t="shared" si="301"/>
        <v>0</v>
      </c>
      <c r="Q3905" s="11" t="s">
        <v>8303</v>
      </c>
      <c r="R3905" t="s">
        <v>8304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3899</v>
      </c>
      <c r="C3906" s="3" t="s">
        <v>8009</v>
      </c>
      <c r="D3906" s="5">
        <v>10000</v>
      </c>
      <c r="E3906" s="7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8303</v>
      </c>
      <c r="R3906" t="s">
        <v>8304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9" t="s">
        <v>3900</v>
      </c>
      <c r="C3907" s="3" t="s">
        <v>8010</v>
      </c>
      <c r="D3907" s="5">
        <v>1500</v>
      </c>
      <c r="E3907" s="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si="305"/>
        <v>12</v>
      </c>
      <c r="P3907">
        <f t="shared" si="306"/>
        <v>24.71</v>
      </c>
      <c r="Q3907" s="11" t="s">
        <v>8303</v>
      </c>
      <c r="R3907" t="s">
        <v>8304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9" t="s">
        <v>3901</v>
      </c>
      <c r="C3908" s="3" t="s">
        <v>8011</v>
      </c>
      <c r="D3908" s="5">
        <v>1500</v>
      </c>
      <c r="E3908" s="7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05"/>
        <v>67</v>
      </c>
      <c r="P3908">
        <f t="shared" si="306"/>
        <v>63.13</v>
      </c>
      <c r="Q3908" s="11" t="s">
        <v>8303</v>
      </c>
      <c r="R3908" t="s">
        <v>8304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3902</v>
      </c>
      <c r="C3909" s="3" t="s">
        <v>8012</v>
      </c>
      <c r="D3909" s="5">
        <v>1000</v>
      </c>
      <c r="E3909" s="7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05"/>
        <v>15</v>
      </c>
      <c r="P3909">
        <f t="shared" si="306"/>
        <v>38.25</v>
      </c>
      <c r="Q3909" s="11" t="s">
        <v>8303</v>
      </c>
      <c r="R3909" t="s">
        <v>8304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3903</v>
      </c>
      <c r="C3910" s="3" t="s">
        <v>8013</v>
      </c>
      <c r="D3910" s="5">
        <v>750</v>
      </c>
      <c r="E3910" s="7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05"/>
        <v>9</v>
      </c>
      <c r="P3910">
        <f t="shared" si="306"/>
        <v>16.25</v>
      </c>
      <c r="Q3910" s="11" t="s">
        <v>8303</v>
      </c>
      <c r="R3910" t="s">
        <v>8304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3904</v>
      </c>
      <c r="C3911" s="3" t="s">
        <v>8014</v>
      </c>
      <c r="D3911" s="5">
        <v>60000</v>
      </c>
      <c r="E3911" s="7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05"/>
        <v>0</v>
      </c>
      <c r="P3911">
        <f t="shared" si="306"/>
        <v>33.75</v>
      </c>
      <c r="Q3911" s="11" t="s">
        <v>8303</v>
      </c>
      <c r="R3911" t="s">
        <v>8304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3905</v>
      </c>
      <c r="C3912" s="3" t="s">
        <v>8015</v>
      </c>
      <c r="D3912" s="5">
        <v>6000</v>
      </c>
      <c r="E3912" s="7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05"/>
        <v>3</v>
      </c>
      <c r="P3912">
        <f t="shared" si="306"/>
        <v>61.67</v>
      </c>
      <c r="Q3912" s="11" t="s">
        <v>8303</v>
      </c>
      <c r="R3912" t="s">
        <v>8304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3906</v>
      </c>
      <c r="C3913" s="3" t="s">
        <v>8016</v>
      </c>
      <c r="D3913" s="5">
        <v>8000</v>
      </c>
      <c r="E3913" s="7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05"/>
        <v>37</v>
      </c>
      <c r="P3913">
        <f t="shared" si="306"/>
        <v>83.14</v>
      </c>
      <c r="Q3913" s="11" t="s">
        <v>8303</v>
      </c>
      <c r="R3913" t="s">
        <v>8304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3907</v>
      </c>
      <c r="C3914" s="3" t="s">
        <v>8017</v>
      </c>
      <c r="D3914" s="5">
        <v>15000</v>
      </c>
      <c r="E3914" s="7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05"/>
        <v>0</v>
      </c>
      <c r="P3914">
        <f t="shared" si="306"/>
        <v>1</v>
      </c>
      <c r="Q3914" s="11" t="s">
        <v>8303</v>
      </c>
      <c r="R3914" t="s">
        <v>8304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3908</v>
      </c>
      <c r="C3915" s="3" t="s">
        <v>8018</v>
      </c>
      <c r="D3915" s="5">
        <v>10000</v>
      </c>
      <c r="E3915" s="7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05"/>
        <v>10</v>
      </c>
      <c r="P3915">
        <f t="shared" si="306"/>
        <v>142.86000000000001</v>
      </c>
      <c r="Q3915" s="11" t="s">
        <v>8303</v>
      </c>
      <c r="R3915" t="s">
        <v>8304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3909</v>
      </c>
      <c r="C3916" s="3" t="s">
        <v>8019</v>
      </c>
      <c r="D3916" s="5">
        <v>2500</v>
      </c>
      <c r="E3916" s="7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05"/>
        <v>36</v>
      </c>
      <c r="P3916">
        <f t="shared" si="306"/>
        <v>33.67</v>
      </c>
      <c r="Q3916" s="11" t="s">
        <v>8303</v>
      </c>
      <c r="R3916" t="s">
        <v>8304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3910</v>
      </c>
      <c r="C3917" s="3" t="s">
        <v>8020</v>
      </c>
      <c r="D3917" s="5">
        <v>1500</v>
      </c>
      <c r="E3917" s="7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05"/>
        <v>0</v>
      </c>
      <c r="P3917">
        <f t="shared" si="306"/>
        <v>5</v>
      </c>
      <c r="Q3917" s="11" t="s">
        <v>8303</v>
      </c>
      <c r="R3917" t="s">
        <v>8304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3911</v>
      </c>
      <c r="C3918" s="3" t="s">
        <v>8021</v>
      </c>
      <c r="D3918" s="5">
        <v>2000</v>
      </c>
      <c r="E3918" s="7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05"/>
        <v>0</v>
      </c>
      <c r="P3918">
        <f t="shared" si="306"/>
        <v>0</v>
      </c>
      <c r="Q3918" s="11" t="s">
        <v>8303</v>
      </c>
      <c r="R3918" t="s">
        <v>8304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3912</v>
      </c>
      <c r="C3919" s="3" t="s">
        <v>8022</v>
      </c>
      <c r="D3919" s="5">
        <v>3500</v>
      </c>
      <c r="E3919" s="7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05"/>
        <v>0</v>
      </c>
      <c r="P3919">
        <f t="shared" si="306"/>
        <v>10</v>
      </c>
      <c r="Q3919" s="11" t="s">
        <v>8303</v>
      </c>
      <c r="R3919" t="s">
        <v>8304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3913</v>
      </c>
      <c r="C3920" s="3" t="s">
        <v>8023</v>
      </c>
      <c r="D3920" s="5">
        <v>60000</v>
      </c>
      <c r="E3920" s="7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05"/>
        <v>0</v>
      </c>
      <c r="P3920">
        <f t="shared" si="306"/>
        <v>40</v>
      </c>
      <c r="Q3920" s="11" t="s">
        <v>8303</v>
      </c>
      <c r="R3920" t="s">
        <v>8304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3914</v>
      </c>
      <c r="C3921" s="3" t="s">
        <v>8024</v>
      </c>
      <c r="D3921" s="5">
        <v>5000</v>
      </c>
      <c r="E3921" s="7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05"/>
        <v>2</v>
      </c>
      <c r="P3921">
        <f t="shared" si="306"/>
        <v>30</v>
      </c>
      <c r="Q3921" s="11" t="s">
        <v>8303</v>
      </c>
      <c r="R3921" t="s">
        <v>8304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3915</v>
      </c>
      <c r="C3922" s="3" t="s">
        <v>8025</v>
      </c>
      <c r="D3922" s="5">
        <v>2500</v>
      </c>
      <c r="E3922" s="7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05"/>
        <v>5</v>
      </c>
      <c r="P3922">
        <f t="shared" si="306"/>
        <v>45</v>
      </c>
      <c r="Q3922" s="11" t="s">
        <v>8303</v>
      </c>
      <c r="R3922" t="s">
        <v>8304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3916</v>
      </c>
      <c r="C3923" s="3" t="s">
        <v>8026</v>
      </c>
      <c r="D3923" s="5">
        <v>3000</v>
      </c>
      <c r="E3923" s="7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05"/>
        <v>0</v>
      </c>
      <c r="P3923">
        <f t="shared" si="306"/>
        <v>0</v>
      </c>
      <c r="Q3923" s="11" t="s">
        <v>8303</v>
      </c>
      <c r="R3923" t="s">
        <v>8304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3917</v>
      </c>
      <c r="C3924" s="3" t="s">
        <v>8027</v>
      </c>
      <c r="D3924" s="5">
        <v>750</v>
      </c>
      <c r="E3924" s="7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05"/>
        <v>8</v>
      </c>
      <c r="P3924">
        <f t="shared" si="306"/>
        <v>10.17</v>
      </c>
      <c r="Q3924" s="11" t="s">
        <v>8303</v>
      </c>
      <c r="R3924" t="s">
        <v>8304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3918</v>
      </c>
      <c r="C3925" s="3" t="s">
        <v>8028</v>
      </c>
      <c r="D3925" s="5">
        <v>11500</v>
      </c>
      <c r="E3925" s="7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05"/>
        <v>12</v>
      </c>
      <c r="P3925">
        <f t="shared" si="306"/>
        <v>81.41</v>
      </c>
      <c r="Q3925" s="11" t="s">
        <v>8303</v>
      </c>
      <c r="R3925" t="s">
        <v>8304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3919</v>
      </c>
      <c r="C3926" s="3" t="s">
        <v>8029</v>
      </c>
      <c r="D3926" s="5">
        <v>15000</v>
      </c>
      <c r="E3926" s="7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05"/>
        <v>15</v>
      </c>
      <c r="P3926">
        <f t="shared" si="306"/>
        <v>57.25</v>
      </c>
      <c r="Q3926" s="11" t="s">
        <v>8303</v>
      </c>
      <c r="R3926" t="s">
        <v>8304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3920</v>
      </c>
      <c r="C3927" s="3" t="s">
        <v>8030</v>
      </c>
      <c r="D3927" s="5">
        <v>150</v>
      </c>
      <c r="E3927" s="7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05"/>
        <v>10</v>
      </c>
      <c r="P3927">
        <f t="shared" si="306"/>
        <v>5</v>
      </c>
      <c r="Q3927" s="11" t="s">
        <v>8303</v>
      </c>
      <c r="R3927" t="s">
        <v>8304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3921</v>
      </c>
      <c r="C3928" s="3" t="s">
        <v>8031</v>
      </c>
      <c r="D3928" s="5">
        <v>5000</v>
      </c>
      <c r="E3928" s="7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05"/>
        <v>0</v>
      </c>
      <c r="P3928">
        <f t="shared" si="306"/>
        <v>15</v>
      </c>
      <c r="Q3928" s="11" t="s">
        <v>8303</v>
      </c>
      <c r="R3928" t="s">
        <v>8304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3922</v>
      </c>
      <c r="C3929" s="3" t="s">
        <v>8032</v>
      </c>
      <c r="D3929" s="5">
        <v>2500</v>
      </c>
      <c r="E3929" s="7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05"/>
        <v>1</v>
      </c>
      <c r="P3929">
        <f t="shared" si="306"/>
        <v>12.5</v>
      </c>
      <c r="Q3929" s="11" t="s">
        <v>8303</v>
      </c>
      <c r="R3929" t="s">
        <v>8304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3923</v>
      </c>
      <c r="C3930" s="3" t="s">
        <v>8033</v>
      </c>
      <c r="D3930" s="5">
        <v>5000</v>
      </c>
      <c r="E3930" s="7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05"/>
        <v>13</v>
      </c>
      <c r="P3930">
        <f t="shared" si="306"/>
        <v>93</v>
      </c>
      <c r="Q3930" s="11" t="s">
        <v>8303</v>
      </c>
      <c r="R3930" t="s">
        <v>8304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3924</v>
      </c>
      <c r="C3931" s="3" t="s">
        <v>8034</v>
      </c>
      <c r="D3931" s="5">
        <v>20000</v>
      </c>
      <c r="E3931" s="7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05"/>
        <v>2</v>
      </c>
      <c r="P3931">
        <f t="shared" si="306"/>
        <v>32.36</v>
      </c>
      <c r="Q3931" s="11" t="s">
        <v>8303</v>
      </c>
      <c r="R3931" t="s">
        <v>8304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3925</v>
      </c>
      <c r="C3932" s="3" t="s">
        <v>8035</v>
      </c>
      <c r="D3932" s="5">
        <v>10000</v>
      </c>
      <c r="E3932" s="7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05"/>
        <v>0</v>
      </c>
      <c r="P3932">
        <f t="shared" si="306"/>
        <v>0</v>
      </c>
      <c r="Q3932" s="11" t="s">
        <v>8303</v>
      </c>
      <c r="R3932" t="s">
        <v>8304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3926</v>
      </c>
      <c r="C3933" s="3" t="s">
        <v>8036</v>
      </c>
      <c r="D3933" s="5">
        <v>8000</v>
      </c>
      <c r="E3933" s="7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05"/>
        <v>0</v>
      </c>
      <c r="P3933">
        <f t="shared" si="306"/>
        <v>0</v>
      </c>
      <c r="Q3933" s="11" t="s">
        <v>8303</v>
      </c>
      <c r="R3933" t="s">
        <v>8304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3927</v>
      </c>
      <c r="C3934" s="3" t="s">
        <v>8037</v>
      </c>
      <c r="D3934" s="5">
        <v>12000</v>
      </c>
      <c r="E3934" s="7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05"/>
        <v>0</v>
      </c>
      <c r="P3934">
        <f t="shared" si="306"/>
        <v>1</v>
      </c>
      <c r="Q3934" s="11" t="s">
        <v>8303</v>
      </c>
      <c r="R3934" t="s">
        <v>8304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3928</v>
      </c>
      <c r="C3935" s="3" t="s">
        <v>8038</v>
      </c>
      <c r="D3935" s="5">
        <v>7000</v>
      </c>
      <c r="E3935" s="7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05"/>
        <v>16</v>
      </c>
      <c r="P3935">
        <f t="shared" si="306"/>
        <v>91.83</v>
      </c>
      <c r="Q3935" s="11" t="s">
        <v>8303</v>
      </c>
      <c r="R3935" t="s">
        <v>8304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3929</v>
      </c>
      <c r="C3936" s="3" t="s">
        <v>8039</v>
      </c>
      <c r="D3936" s="5">
        <v>5000</v>
      </c>
      <c r="E3936" s="7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05"/>
        <v>11</v>
      </c>
      <c r="P3936">
        <f t="shared" si="306"/>
        <v>45.83</v>
      </c>
      <c r="Q3936" s="11" t="s">
        <v>8303</v>
      </c>
      <c r="R3936" t="s">
        <v>8304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3930</v>
      </c>
      <c r="C3937" s="3" t="s">
        <v>8040</v>
      </c>
      <c r="D3937" s="5">
        <v>3000</v>
      </c>
      <c r="E3937" s="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05"/>
        <v>44</v>
      </c>
      <c r="P3937">
        <f t="shared" si="306"/>
        <v>57.17</v>
      </c>
      <c r="Q3937" s="11" t="s">
        <v>8303</v>
      </c>
      <c r="R3937" t="s">
        <v>8304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3931</v>
      </c>
      <c r="C3938" s="3" t="s">
        <v>8041</v>
      </c>
      <c r="D3938" s="5">
        <v>20000</v>
      </c>
      <c r="E3938" s="7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05"/>
        <v>0</v>
      </c>
      <c r="P3938">
        <f t="shared" si="306"/>
        <v>0</v>
      </c>
      <c r="Q3938" s="11" t="s">
        <v>8303</v>
      </c>
      <c r="R3938" t="s">
        <v>8304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3932</v>
      </c>
      <c r="C3939" s="3" t="s">
        <v>8042</v>
      </c>
      <c r="D3939" s="5">
        <v>2885</v>
      </c>
      <c r="E3939" s="7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05"/>
        <v>86</v>
      </c>
      <c r="P3939">
        <f t="shared" si="306"/>
        <v>248.5</v>
      </c>
      <c r="Q3939" s="11" t="s">
        <v>8303</v>
      </c>
      <c r="R3939" t="s">
        <v>8304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3933</v>
      </c>
      <c r="C3940" s="3" t="s">
        <v>8043</v>
      </c>
      <c r="D3940" s="5">
        <v>3255</v>
      </c>
      <c r="E3940" s="7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05"/>
        <v>12</v>
      </c>
      <c r="P3940">
        <f t="shared" si="306"/>
        <v>79.400000000000006</v>
      </c>
      <c r="Q3940" s="11" t="s">
        <v>8303</v>
      </c>
      <c r="R3940" t="s">
        <v>8304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3934</v>
      </c>
      <c r="C3941" s="3" t="s">
        <v>8044</v>
      </c>
      <c r="D3941" s="5">
        <v>5000</v>
      </c>
      <c r="E3941" s="7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05"/>
        <v>0</v>
      </c>
      <c r="P3941">
        <f t="shared" si="306"/>
        <v>5</v>
      </c>
      <c r="Q3941" s="11" t="s">
        <v>8303</v>
      </c>
      <c r="R3941" t="s">
        <v>8304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3935</v>
      </c>
      <c r="C3942" s="3" t="s">
        <v>8045</v>
      </c>
      <c r="D3942" s="5">
        <v>5000</v>
      </c>
      <c r="E3942" s="7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05"/>
        <v>0</v>
      </c>
      <c r="P3942">
        <f t="shared" si="306"/>
        <v>5.5</v>
      </c>
      <c r="Q3942" s="11" t="s">
        <v>8303</v>
      </c>
      <c r="R3942" t="s">
        <v>8304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3936</v>
      </c>
      <c r="C3943" s="3" t="s">
        <v>8046</v>
      </c>
      <c r="D3943" s="5">
        <v>5500</v>
      </c>
      <c r="E3943" s="7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05"/>
        <v>1</v>
      </c>
      <c r="P3943">
        <f t="shared" si="306"/>
        <v>25</v>
      </c>
      <c r="Q3943" s="11" t="s">
        <v>8303</v>
      </c>
      <c r="R3943" t="s">
        <v>8304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3937</v>
      </c>
      <c r="C3944" s="3" t="s">
        <v>8047</v>
      </c>
      <c r="D3944" s="5">
        <v>1200</v>
      </c>
      <c r="E3944" s="7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05"/>
        <v>0</v>
      </c>
      <c r="P3944">
        <f t="shared" si="306"/>
        <v>0</v>
      </c>
      <c r="Q3944" s="11" t="s">
        <v>8303</v>
      </c>
      <c r="R3944" t="s">
        <v>8304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3938</v>
      </c>
      <c r="C3945" s="3" t="s">
        <v>8048</v>
      </c>
      <c r="D3945" s="5">
        <v>5000</v>
      </c>
      <c r="E3945" s="7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05"/>
        <v>36</v>
      </c>
      <c r="P3945">
        <f t="shared" si="306"/>
        <v>137.08000000000001</v>
      </c>
      <c r="Q3945" s="11" t="s">
        <v>8303</v>
      </c>
      <c r="R3945" t="s">
        <v>8304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3939</v>
      </c>
      <c r="C3946" s="3" t="s">
        <v>8049</v>
      </c>
      <c r="D3946" s="5">
        <v>5000</v>
      </c>
      <c r="E3946" s="7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05"/>
        <v>0</v>
      </c>
      <c r="P3946">
        <f t="shared" si="306"/>
        <v>0</v>
      </c>
      <c r="Q3946" s="11" t="s">
        <v>8303</v>
      </c>
      <c r="R3946" t="s">
        <v>8304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3940</v>
      </c>
      <c r="C3947" s="3" t="s">
        <v>8050</v>
      </c>
      <c r="D3947" s="5">
        <v>2000</v>
      </c>
      <c r="E3947" s="7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05"/>
        <v>0</v>
      </c>
      <c r="P3947">
        <f t="shared" si="306"/>
        <v>5</v>
      </c>
      <c r="Q3947" s="11" t="s">
        <v>8303</v>
      </c>
      <c r="R3947" t="s">
        <v>8304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3941</v>
      </c>
      <c r="C3948" s="3" t="s">
        <v>8051</v>
      </c>
      <c r="D3948" s="5">
        <v>6000</v>
      </c>
      <c r="E3948" s="7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05"/>
        <v>3</v>
      </c>
      <c r="P3948">
        <f t="shared" si="306"/>
        <v>39</v>
      </c>
      <c r="Q3948" s="11" t="s">
        <v>8303</v>
      </c>
      <c r="R3948" t="s">
        <v>8304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3942</v>
      </c>
      <c r="C3949" s="3" t="s">
        <v>8052</v>
      </c>
      <c r="D3949" s="5">
        <v>3000</v>
      </c>
      <c r="E3949" s="7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05"/>
        <v>3</v>
      </c>
      <c r="P3949">
        <f t="shared" si="306"/>
        <v>50.5</v>
      </c>
      <c r="Q3949" s="11" t="s">
        <v>8303</v>
      </c>
      <c r="R3949" t="s">
        <v>8304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3943</v>
      </c>
      <c r="C3950" s="3" t="s">
        <v>8053</v>
      </c>
      <c r="D3950" s="5">
        <v>30000</v>
      </c>
      <c r="E3950" s="7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05"/>
        <v>0</v>
      </c>
      <c r="P3950">
        <f t="shared" si="306"/>
        <v>0</v>
      </c>
      <c r="Q3950" s="11" t="s">
        <v>8303</v>
      </c>
      <c r="R3950" t="s">
        <v>8304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3944</v>
      </c>
      <c r="C3951" s="3" t="s">
        <v>8054</v>
      </c>
      <c r="D3951" s="5">
        <v>10000</v>
      </c>
      <c r="E3951" s="7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05"/>
        <v>16</v>
      </c>
      <c r="P3951">
        <f t="shared" si="306"/>
        <v>49.28</v>
      </c>
      <c r="Q3951" s="11" t="s">
        <v>8303</v>
      </c>
      <c r="R3951" t="s">
        <v>8304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3945</v>
      </c>
      <c r="C3952" s="3" t="s">
        <v>8055</v>
      </c>
      <c r="D3952" s="5">
        <v>4000</v>
      </c>
      <c r="E3952" s="7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05"/>
        <v>1</v>
      </c>
      <c r="P3952">
        <f t="shared" si="306"/>
        <v>25</v>
      </c>
      <c r="Q3952" s="11" t="s">
        <v>8303</v>
      </c>
      <c r="R3952" t="s">
        <v>8304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3946</v>
      </c>
      <c r="C3953" s="3" t="s">
        <v>6958</v>
      </c>
      <c r="D3953" s="5">
        <v>200000</v>
      </c>
      <c r="E3953" s="7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05"/>
        <v>0</v>
      </c>
      <c r="P3953">
        <f t="shared" si="306"/>
        <v>1</v>
      </c>
      <c r="Q3953" s="11" t="s">
        <v>8303</v>
      </c>
      <c r="R3953" t="s">
        <v>8304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3947</v>
      </c>
      <c r="C3954" s="3" t="s">
        <v>8056</v>
      </c>
      <c r="D3954" s="5">
        <v>26000</v>
      </c>
      <c r="E3954" s="7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05"/>
        <v>0</v>
      </c>
      <c r="P3954">
        <f t="shared" si="306"/>
        <v>25</v>
      </c>
      <c r="Q3954" s="11" t="s">
        <v>8303</v>
      </c>
      <c r="R3954" t="s">
        <v>8304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3948</v>
      </c>
      <c r="C3955" s="3" t="s">
        <v>8057</v>
      </c>
      <c r="D3955" s="5">
        <v>17600</v>
      </c>
      <c r="E3955" s="7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05"/>
        <v>0</v>
      </c>
      <c r="P3955">
        <f t="shared" si="306"/>
        <v>0</v>
      </c>
      <c r="Q3955" s="11" t="s">
        <v>8303</v>
      </c>
      <c r="R3955" t="s">
        <v>8304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3949</v>
      </c>
      <c r="C3956" s="3" t="s">
        <v>8058</v>
      </c>
      <c r="D3956" s="5">
        <v>25000</v>
      </c>
      <c r="E3956" s="7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05"/>
        <v>0</v>
      </c>
      <c r="P3956">
        <f t="shared" si="306"/>
        <v>0</v>
      </c>
      <c r="Q3956" s="11" t="s">
        <v>8303</v>
      </c>
      <c r="R3956" t="s">
        <v>8304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3950</v>
      </c>
      <c r="C3957" s="3" t="s">
        <v>8059</v>
      </c>
      <c r="D3957" s="5">
        <v>1750</v>
      </c>
      <c r="E3957" s="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05"/>
        <v>24</v>
      </c>
      <c r="P3957">
        <f t="shared" si="306"/>
        <v>53.13</v>
      </c>
      <c r="Q3957" s="11" t="s">
        <v>8303</v>
      </c>
      <c r="R3957" t="s">
        <v>8304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3951</v>
      </c>
      <c r="C3958" s="3" t="s">
        <v>8060</v>
      </c>
      <c r="D3958" s="5">
        <v>5500</v>
      </c>
      <c r="E3958" s="7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05"/>
        <v>0</v>
      </c>
      <c r="P3958">
        <f t="shared" si="306"/>
        <v>0</v>
      </c>
      <c r="Q3958" s="11" t="s">
        <v>8303</v>
      </c>
      <c r="R3958" t="s">
        <v>8304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3952</v>
      </c>
      <c r="C3959" s="3" t="s">
        <v>8061</v>
      </c>
      <c r="D3959" s="5">
        <v>28000</v>
      </c>
      <c r="E3959" s="7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05"/>
        <v>0</v>
      </c>
      <c r="P3959">
        <f t="shared" si="306"/>
        <v>7</v>
      </c>
      <c r="Q3959" s="11" t="s">
        <v>8303</v>
      </c>
      <c r="R3959" t="s">
        <v>8304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3953</v>
      </c>
      <c r="C3960" s="3" t="s">
        <v>8062</v>
      </c>
      <c r="D3960" s="5">
        <v>2000</v>
      </c>
      <c r="E3960" s="7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05"/>
        <v>32</v>
      </c>
      <c r="P3960">
        <f t="shared" si="306"/>
        <v>40.06</v>
      </c>
      <c r="Q3960" s="11" t="s">
        <v>8303</v>
      </c>
      <c r="R3960" t="s">
        <v>8304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3954</v>
      </c>
      <c r="C3961" s="3" t="s">
        <v>8063</v>
      </c>
      <c r="D3961" s="5">
        <v>1200</v>
      </c>
      <c r="E3961" s="7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05"/>
        <v>24</v>
      </c>
      <c r="P3961">
        <f t="shared" si="306"/>
        <v>24.33</v>
      </c>
      <c r="Q3961" s="11" t="s">
        <v>8303</v>
      </c>
      <c r="R3961" t="s">
        <v>8304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3955</v>
      </c>
      <c r="C3962" s="3" t="s">
        <v>8064</v>
      </c>
      <c r="D3962" s="5">
        <v>3000</v>
      </c>
      <c r="E3962" s="7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05"/>
        <v>2</v>
      </c>
      <c r="P3962">
        <f t="shared" si="306"/>
        <v>11.25</v>
      </c>
      <c r="Q3962" s="11" t="s">
        <v>8303</v>
      </c>
      <c r="R3962" t="s">
        <v>8304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3956</v>
      </c>
      <c r="C3963" s="3" t="s">
        <v>8065</v>
      </c>
      <c r="D3963" s="5">
        <v>5000</v>
      </c>
      <c r="E3963" s="7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05"/>
        <v>0</v>
      </c>
      <c r="P3963">
        <f t="shared" si="306"/>
        <v>10.5</v>
      </c>
      <c r="Q3963" s="11" t="s">
        <v>8303</v>
      </c>
      <c r="R3963" t="s">
        <v>8304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3957</v>
      </c>
      <c r="C3964" s="3" t="s">
        <v>8066</v>
      </c>
      <c r="D3964" s="5">
        <v>1400</v>
      </c>
      <c r="E3964" s="7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05"/>
        <v>3</v>
      </c>
      <c r="P3964">
        <f t="shared" si="306"/>
        <v>15</v>
      </c>
      <c r="Q3964" s="11" t="s">
        <v>8303</v>
      </c>
      <c r="R3964" t="s">
        <v>8304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3958</v>
      </c>
      <c r="C3965" s="3" t="s">
        <v>8067</v>
      </c>
      <c r="D3965" s="5">
        <v>10000</v>
      </c>
      <c r="E3965" s="7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05"/>
        <v>0</v>
      </c>
      <c r="P3965">
        <f t="shared" si="306"/>
        <v>0</v>
      </c>
      <c r="Q3965" s="11" t="s">
        <v>8303</v>
      </c>
      <c r="R3965" t="s">
        <v>8304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3959</v>
      </c>
      <c r="C3966" s="3" t="s">
        <v>8068</v>
      </c>
      <c r="D3966" s="5">
        <v>2000</v>
      </c>
      <c r="E3966" s="7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05"/>
        <v>6</v>
      </c>
      <c r="P3966">
        <f t="shared" si="306"/>
        <v>42</v>
      </c>
      <c r="Q3966" s="11" t="s">
        <v>8303</v>
      </c>
      <c r="R3966" t="s">
        <v>8304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3960</v>
      </c>
      <c r="C3967" s="3" t="s">
        <v>8069</v>
      </c>
      <c r="D3967" s="5">
        <v>2000</v>
      </c>
      <c r="E3967" s="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05"/>
        <v>14</v>
      </c>
      <c r="P3967">
        <f t="shared" si="306"/>
        <v>71.25</v>
      </c>
      <c r="Q3967" s="11" t="s">
        <v>8303</v>
      </c>
      <c r="R3967" t="s">
        <v>8304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3961</v>
      </c>
      <c r="C3968" s="3" t="s">
        <v>8070</v>
      </c>
      <c r="D3968" s="5">
        <v>7500</v>
      </c>
      <c r="E3968" s="7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05"/>
        <v>1</v>
      </c>
      <c r="P3968">
        <f t="shared" si="306"/>
        <v>22.5</v>
      </c>
      <c r="Q3968" s="11" t="s">
        <v>8303</v>
      </c>
      <c r="R3968" t="s">
        <v>8304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3962</v>
      </c>
      <c r="C3969" s="3" t="s">
        <v>8071</v>
      </c>
      <c r="D3969" s="5">
        <v>1700</v>
      </c>
      <c r="E3969" s="7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05"/>
        <v>24</v>
      </c>
      <c r="P3969">
        <f t="shared" si="306"/>
        <v>41</v>
      </c>
      <c r="Q3969" s="11" t="s">
        <v>8303</v>
      </c>
      <c r="R3969" t="s">
        <v>8304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3963</v>
      </c>
      <c r="C3970" s="3" t="s">
        <v>8072</v>
      </c>
      <c r="D3970" s="5">
        <v>5000</v>
      </c>
      <c r="E3970" s="7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8303</v>
      </c>
      <c r="R3970" t="s">
        <v>8304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9" t="s">
        <v>3964</v>
      </c>
      <c r="C3971" s="3" t="s">
        <v>8073</v>
      </c>
      <c r="D3971" s="5">
        <v>2825</v>
      </c>
      <c r="E3971" s="7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si="310"/>
        <v>7</v>
      </c>
      <c r="P3971">
        <f t="shared" si="311"/>
        <v>35.17</v>
      </c>
      <c r="Q3971" s="11" t="s">
        <v>8303</v>
      </c>
      <c r="R3971" t="s">
        <v>8304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9" t="s">
        <v>3965</v>
      </c>
      <c r="C3972" s="3" t="s">
        <v>8074</v>
      </c>
      <c r="D3972" s="5">
        <v>15000</v>
      </c>
      <c r="E3972" s="7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10"/>
        <v>0</v>
      </c>
      <c r="P3972">
        <f t="shared" si="311"/>
        <v>5.5</v>
      </c>
      <c r="Q3972" s="11" t="s">
        <v>8303</v>
      </c>
      <c r="R3972" t="s">
        <v>8304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3966</v>
      </c>
      <c r="C3973" s="3" t="s">
        <v>8075</v>
      </c>
      <c r="D3973" s="5">
        <v>14000</v>
      </c>
      <c r="E3973" s="7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10"/>
        <v>1</v>
      </c>
      <c r="P3973">
        <f t="shared" si="311"/>
        <v>22.67</v>
      </c>
      <c r="Q3973" s="11" t="s">
        <v>8303</v>
      </c>
      <c r="R3973" t="s">
        <v>8304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3967</v>
      </c>
      <c r="C3974" s="3" t="s">
        <v>8076</v>
      </c>
      <c r="D3974" s="5">
        <v>1000</v>
      </c>
      <c r="E3974" s="7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10"/>
        <v>21</v>
      </c>
      <c r="P3974">
        <f t="shared" si="311"/>
        <v>26.38</v>
      </c>
      <c r="Q3974" s="11" t="s">
        <v>8303</v>
      </c>
      <c r="R3974" t="s">
        <v>8304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3968</v>
      </c>
      <c r="C3975" s="3" t="s">
        <v>8077</v>
      </c>
      <c r="D3975" s="5">
        <v>5000</v>
      </c>
      <c r="E3975" s="7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10"/>
        <v>78</v>
      </c>
      <c r="P3975">
        <f t="shared" si="311"/>
        <v>105.54</v>
      </c>
      <c r="Q3975" s="11" t="s">
        <v>8303</v>
      </c>
      <c r="R3975" t="s">
        <v>8304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3969</v>
      </c>
      <c r="C3976" s="3" t="s">
        <v>8078</v>
      </c>
      <c r="D3976" s="5">
        <v>1000</v>
      </c>
      <c r="E3976" s="7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10"/>
        <v>32</v>
      </c>
      <c r="P3976">
        <f t="shared" si="311"/>
        <v>29.09</v>
      </c>
      <c r="Q3976" s="11" t="s">
        <v>8303</v>
      </c>
      <c r="R3976" t="s">
        <v>8304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3970</v>
      </c>
      <c r="C3977" s="3" t="s">
        <v>8079</v>
      </c>
      <c r="D3977" s="5">
        <v>678</v>
      </c>
      <c r="E3977" s="7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10"/>
        <v>0</v>
      </c>
      <c r="P3977">
        <f t="shared" si="311"/>
        <v>0</v>
      </c>
      <c r="Q3977" s="11" t="s">
        <v>8303</v>
      </c>
      <c r="R3977" t="s">
        <v>8304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3971</v>
      </c>
      <c r="C3978" s="3" t="s">
        <v>8080</v>
      </c>
      <c r="D3978" s="5">
        <v>1300</v>
      </c>
      <c r="E3978" s="7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10"/>
        <v>48</v>
      </c>
      <c r="P3978">
        <f t="shared" si="311"/>
        <v>62</v>
      </c>
      <c r="Q3978" s="11" t="s">
        <v>8303</v>
      </c>
      <c r="R3978" t="s">
        <v>8304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3972</v>
      </c>
      <c r="C3979" s="3" t="s">
        <v>8081</v>
      </c>
      <c r="D3979" s="5">
        <v>90000</v>
      </c>
      <c r="E3979" s="7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10"/>
        <v>1</v>
      </c>
      <c r="P3979">
        <f t="shared" si="311"/>
        <v>217.5</v>
      </c>
      <c r="Q3979" s="11" t="s">
        <v>8303</v>
      </c>
      <c r="R3979" t="s">
        <v>8304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3973</v>
      </c>
      <c r="C3980" s="3" t="s">
        <v>8082</v>
      </c>
      <c r="D3980" s="5">
        <v>2000</v>
      </c>
      <c r="E3980" s="7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10"/>
        <v>11</v>
      </c>
      <c r="P3980">
        <f t="shared" si="311"/>
        <v>26.75</v>
      </c>
      <c r="Q3980" s="11" t="s">
        <v>8303</v>
      </c>
      <c r="R3980" t="s">
        <v>8304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3974</v>
      </c>
      <c r="C3981" s="3" t="s">
        <v>8083</v>
      </c>
      <c r="D3981" s="5">
        <v>6000</v>
      </c>
      <c r="E3981" s="7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10"/>
        <v>2</v>
      </c>
      <c r="P3981">
        <f t="shared" si="311"/>
        <v>18.329999999999998</v>
      </c>
      <c r="Q3981" s="11" t="s">
        <v>8303</v>
      </c>
      <c r="R3981" t="s">
        <v>8304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3975</v>
      </c>
      <c r="C3982" s="3" t="s">
        <v>8084</v>
      </c>
      <c r="D3982" s="5">
        <v>2500</v>
      </c>
      <c r="E3982" s="7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10"/>
        <v>18</v>
      </c>
      <c r="P3982">
        <f t="shared" si="311"/>
        <v>64.290000000000006</v>
      </c>
      <c r="Q3982" s="11" t="s">
        <v>8303</v>
      </c>
      <c r="R3982" t="s">
        <v>8304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3356</v>
      </c>
      <c r="C3983" s="3" t="s">
        <v>7466</v>
      </c>
      <c r="D3983" s="5">
        <v>30000</v>
      </c>
      <c r="E3983" s="7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10"/>
        <v>4</v>
      </c>
      <c r="P3983">
        <f t="shared" si="311"/>
        <v>175</v>
      </c>
      <c r="Q3983" s="11" t="s">
        <v>8303</v>
      </c>
      <c r="R3983" t="s">
        <v>8304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3976</v>
      </c>
      <c r="C3984" s="3" t="s">
        <v>8085</v>
      </c>
      <c r="D3984" s="5">
        <v>850</v>
      </c>
      <c r="E3984" s="7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10"/>
        <v>20</v>
      </c>
      <c r="P3984">
        <f t="shared" si="311"/>
        <v>34</v>
      </c>
      <c r="Q3984" s="11" t="s">
        <v>8303</v>
      </c>
      <c r="R3984" t="s">
        <v>8304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3977</v>
      </c>
      <c r="C3985" s="3" t="s">
        <v>8086</v>
      </c>
      <c r="D3985" s="5">
        <v>11140</v>
      </c>
      <c r="E3985" s="7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10"/>
        <v>35</v>
      </c>
      <c r="P3985">
        <f t="shared" si="311"/>
        <v>84.28</v>
      </c>
      <c r="Q3985" s="11" t="s">
        <v>8303</v>
      </c>
      <c r="R3985" t="s">
        <v>8304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3978</v>
      </c>
      <c r="C3986" s="3" t="s">
        <v>8087</v>
      </c>
      <c r="D3986" s="5">
        <v>1500</v>
      </c>
      <c r="E3986" s="7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10"/>
        <v>6</v>
      </c>
      <c r="P3986">
        <f t="shared" si="311"/>
        <v>9.5</v>
      </c>
      <c r="Q3986" s="11" t="s">
        <v>8303</v>
      </c>
      <c r="R3986" t="s">
        <v>8304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3979</v>
      </c>
      <c r="C3987" s="3" t="s">
        <v>8088</v>
      </c>
      <c r="D3987" s="5">
        <v>2000</v>
      </c>
      <c r="E3987" s="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10"/>
        <v>32</v>
      </c>
      <c r="P3987">
        <f t="shared" si="311"/>
        <v>33.74</v>
      </c>
      <c r="Q3987" s="11" t="s">
        <v>8303</v>
      </c>
      <c r="R3987" t="s">
        <v>8304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3980</v>
      </c>
      <c r="C3988" s="3" t="s">
        <v>8089</v>
      </c>
      <c r="D3988" s="5">
        <v>5000</v>
      </c>
      <c r="E3988" s="7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10"/>
        <v>10</v>
      </c>
      <c r="P3988">
        <f t="shared" si="311"/>
        <v>37.54</v>
      </c>
      <c r="Q3988" s="11" t="s">
        <v>8303</v>
      </c>
      <c r="R3988" t="s">
        <v>8304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3981</v>
      </c>
      <c r="C3989" s="3" t="s">
        <v>8090</v>
      </c>
      <c r="D3989" s="5">
        <v>400</v>
      </c>
      <c r="E3989" s="7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10"/>
        <v>38</v>
      </c>
      <c r="P3989">
        <f t="shared" si="311"/>
        <v>11.62</v>
      </c>
      <c r="Q3989" s="11" t="s">
        <v>8303</v>
      </c>
      <c r="R3989" t="s">
        <v>8304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3982</v>
      </c>
      <c r="C3990" s="3" t="s">
        <v>8091</v>
      </c>
      <c r="D3990" s="5">
        <v>1500</v>
      </c>
      <c r="E3990" s="7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10"/>
        <v>2</v>
      </c>
      <c r="P3990">
        <f t="shared" si="311"/>
        <v>8</v>
      </c>
      <c r="Q3990" s="11" t="s">
        <v>8303</v>
      </c>
      <c r="R3990" t="s">
        <v>8304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3983</v>
      </c>
      <c r="C3991" s="3" t="s">
        <v>8092</v>
      </c>
      <c r="D3991" s="5">
        <v>3000</v>
      </c>
      <c r="E3991" s="7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10"/>
        <v>0</v>
      </c>
      <c r="P3991">
        <f t="shared" si="311"/>
        <v>0</v>
      </c>
      <c r="Q3991" s="11" t="s">
        <v>8303</v>
      </c>
      <c r="R3991" t="s">
        <v>8304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3984</v>
      </c>
      <c r="C3992" s="3" t="s">
        <v>8093</v>
      </c>
      <c r="D3992" s="5">
        <v>1650</v>
      </c>
      <c r="E3992" s="7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10"/>
        <v>4</v>
      </c>
      <c r="P3992">
        <f t="shared" si="311"/>
        <v>23</v>
      </c>
      <c r="Q3992" s="11" t="s">
        <v>8303</v>
      </c>
      <c r="R3992" t="s">
        <v>8304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3985</v>
      </c>
      <c r="C3993" s="3" t="s">
        <v>8094</v>
      </c>
      <c r="D3993" s="5">
        <v>500</v>
      </c>
      <c r="E3993" s="7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10"/>
        <v>20</v>
      </c>
      <c r="P3993">
        <f t="shared" si="311"/>
        <v>100</v>
      </c>
      <c r="Q3993" s="11" t="s">
        <v>8303</v>
      </c>
      <c r="R3993" t="s">
        <v>8304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3986</v>
      </c>
      <c r="C3994" s="3" t="s">
        <v>8095</v>
      </c>
      <c r="D3994" s="5">
        <v>10000</v>
      </c>
      <c r="E3994" s="7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10"/>
        <v>5</v>
      </c>
      <c r="P3994">
        <f t="shared" si="311"/>
        <v>60.11</v>
      </c>
      <c r="Q3994" s="11" t="s">
        <v>8303</v>
      </c>
      <c r="R3994" t="s">
        <v>8304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3987</v>
      </c>
      <c r="C3995" s="3" t="s">
        <v>8096</v>
      </c>
      <c r="D3995" s="5">
        <v>50000</v>
      </c>
      <c r="E3995" s="7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10"/>
        <v>0</v>
      </c>
      <c r="P3995">
        <f t="shared" si="311"/>
        <v>3</v>
      </c>
      <c r="Q3995" s="11" t="s">
        <v>8303</v>
      </c>
      <c r="R3995" t="s">
        <v>8304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3988</v>
      </c>
      <c r="C3996" s="3" t="s">
        <v>8097</v>
      </c>
      <c r="D3996" s="5">
        <v>2000</v>
      </c>
      <c r="E3996" s="7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10"/>
        <v>0</v>
      </c>
      <c r="P3996">
        <f t="shared" si="311"/>
        <v>5</v>
      </c>
      <c r="Q3996" s="11" t="s">
        <v>8303</v>
      </c>
      <c r="R3996" t="s">
        <v>8304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3989</v>
      </c>
      <c r="C3997" s="3" t="s">
        <v>8098</v>
      </c>
      <c r="D3997" s="5">
        <v>200</v>
      </c>
      <c r="E3997" s="7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10"/>
        <v>35</v>
      </c>
      <c r="P3997">
        <f t="shared" si="311"/>
        <v>17.5</v>
      </c>
      <c r="Q3997" s="11" t="s">
        <v>8303</v>
      </c>
      <c r="R3997" t="s">
        <v>8304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3990</v>
      </c>
      <c r="C3998" s="3" t="s">
        <v>8099</v>
      </c>
      <c r="D3998" s="5">
        <v>3000</v>
      </c>
      <c r="E3998" s="7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10"/>
        <v>17</v>
      </c>
      <c r="P3998">
        <f t="shared" si="311"/>
        <v>29.24</v>
      </c>
      <c r="Q3998" s="11" t="s">
        <v>8303</v>
      </c>
      <c r="R3998" t="s">
        <v>8304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3991</v>
      </c>
      <c r="C3999" s="3" t="s">
        <v>8100</v>
      </c>
      <c r="D3999" s="5">
        <v>3000</v>
      </c>
      <c r="E3999" s="7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10"/>
        <v>0</v>
      </c>
      <c r="P3999">
        <f t="shared" si="311"/>
        <v>0</v>
      </c>
      <c r="Q3999" s="11" t="s">
        <v>8303</v>
      </c>
      <c r="R3999" t="s">
        <v>8304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3992</v>
      </c>
      <c r="C4000" s="3" t="s">
        <v>8101</v>
      </c>
      <c r="D4000" s="5">
        <v>1250</v>
      </c>
      <c r="E4000" s="7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10"/>
        <v>57</v>
      </c>
      <c r="P4000">
        <f t="shared" si="311"/>
        <v>59.58</v>
      </c>
      <c r="Q4000" s="11" t="s">
        <v>8303</v>
      </c>
      <c r="R4000" t="s">
        <v>8304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3993</v>
      </c>
      <c r="C4001" s="3" t="s">
        <v>8102</v>
      </c>
      <c r="D4001" s="5">
        <v>7000</v>
      </c>
      <c r="E4001" s="7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10"/>
        <v>17</v>
      </c>
      <c r="P4001">
        <f t="shared" si="311"/>
        <v>82.57</v>
      </c>
      <c r="Q4001" s="11" t="s">
        <v>8303</v>
      </c>
      <c r="R4001" t="s">
        <v>8304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3994</v>
      </c>
      <c r="C4002" s="3" t="s">
        <v>8103</v>
      </c>
      <c r="D4002" s="5">
        <v>8000</v>
      </c>
      <c r="E4002" s="7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10"/>
        <v>0</v>
      </c>
      <c r="P4002">
        <f t="shared" si="311"/>
        <v>10</v>
      </c>
      <c r="Q4002" s="11" t="s">
        <v>8303</v>
      </c>
      <c r="R4002" t="s">
        <v>8304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3995</v>
      </c>
      <c r="C4003" s="3" t="s">
        <v>8104</v>
      </c>
      <c r="D4003" s="5">
        <v>1200</v>
      </c>
      <c r="E4003" s="7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10"/>
        <v>38</v>
      </c>
      <c r="P4003">
        <f t="shared" si="311"/>
        <v>32.36</v>
      </c>
      <c r="Q4003" s="11" t="s">
        <v>8303</v>
      </c>
      <c r="R4003" t="s">
        <v>8304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3996</v>
      </c>
      <c r="C4004" s="3" t="s">
        <v>8105</v>
      </c>
      <c r="D4004" s="5">
        <v>1250</v>
      </c>
      <c r="E4004" s="7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10"/>
        <v>2</v>
      </c>
      <c r="P4004">
        <f t="shared" si="311"/>
        <v>5.75</v>
      </c>
      <c r="Q4004" s="11" t="s">
        <v>8303</v>
      </c>
      <c r="R4004" t="s">
        <v>8304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3997</v>
      </c>
      <c r="C4005" s="3" t="s">
        <v>8068</v>
      </c>
      <c r="D4005" s="5">
        <v>2000</v>
      </c>
      <c r="E4005" s="7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10"/>
        <v>10</v>
      </c>
      <c r="P4005">
        <f t="shared" si="311"/>
        <v>100.5</v>
      </c>
      <c r="Q4005" s="11" t="s">
        <v>8303</v>
      </c>
      <c r="R4005" t="s">
        <v>8304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3998</v>
      </c>
      <c r="C4006" s="3" t="s">
        <v>8106</v>
      </c>
      <c r="D4006" s="5">
        <v>500</v>
      </c>
      <c r="E4006" s="7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10"/>
        <v>0</v>
      </c>
      <c r="P4006">
        <f t="shared" si="311"/>
        <v>1</v>
      </c>
      <c r="Q4006" s="11" t="s">
        <v>8303</v>
      </c>
      <c r="R4006" t="s">
        <v>8304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3999</v>
      </c>
      <c r="C4007" s="3" t="s">
        <v>8107</v>
      </c>
      <c r="D4007" s="5">
        <v>3000</v>
      </c>
      <c r="E4007" s="7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10"/>
        <v>1</v>
      </c>
      <c r="P4007">
        <f t="shared" si="311"/>
        <v>20</v>
      </c>
      <c r="Q4007" s="11" t="s">
        <v>8303</v>
      </c>
      <c r="R4007" t="s">
        <v>8304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4000</v>
      </c>
      <c r="C4008" s="3" t="s">
        <v>8108</v>
      </c>
      <c r="D4008" s="5">
        <v>30000</v>
      </c>
      <c r="E4008" s="7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10"/>
        <v>0</v>
      </c>
      <c r="P4008">
        <f t="shared" si="311"/>
        <v>2</v>
      </c>
      <c r="Q4008" s="11" t="s">
        <v>8303</v>
      </c>
      <c r="R4008" t="s">
        <v>8304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4001</v>
      </c>
      <c r="C4009" s="3" t="s">
        <v>8109</v>
      </c>
      <c r="D4009" s="5">
        <v>2000</v>
      </c>
      <c r="E4009" s="7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10"/>
        <v>0</v>
      </c>
      <c r="P4009">
        <f t="shared" si="311"/>
        <v>5</v>
      </c>
      <c r="Q4009" s="11" t="s">
        <v>8303</v>
      </c>
      <c r="R4009" t="s">
        <v>8304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4002</v>
      </c>
      <c r="C4010" s="3" t="s">
        <v>8110</v>
      </c>
      <c r="D4010" s="5">
        <v>1000</v>
      </c>
      <c r="E4010" s="7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10"/>
        <v>6</v>
      </c>
      <c r="P4010">
        <f t="shared" si="311"/>
        <v>15</v>
      </c>
      <c r="Q4010" s="11" t="s">
        <v>8303</v>
      </c>
      <c r="R4010" t="s">
        <v>8304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4003</v>
      </c>
      <c r="C4011" s="3" t="s">
        <v>8111</v>
      </c>
      <c r="D4011" s="5">
        <v>1930</v>
      </c>
      <c r="E4011" s="7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10"/>
        <v>4</v>
      </c>
      <c r="P4011">
        <f t="shared" si="311"/>
        <v>25</v>
      </c>
      <c r="Q4011" s="11" t="s">
        <v>8303</v>
      </c>
      <c r="R4011" t="s">
        <v>8304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4004</v>
      </c>
      <c r="C4012" s="3" t="s">
        <v>8112</v>
      </c>
      <c r="D4012" s="5">
        <v>7200</v>
      </c>
      <c r="E4012" s="7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10"/>
        <v>24</v>
      </c>
      <c r="P4012">
        <f t="shared" si="311"/>
        <v>45.84</v>
      </c>
      <c r="Q4012" s="11" t="s">
        <v>8303</v>
      </c>
      <c r="R4012" t="s">
        <v>8304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4005</v>
      </c>
      <c r="C4013" s="3" t="s">
        <v>8113</v>
      </c>
      <c r="D4013" s="5">
        <v>250</v>
      </c>
      <c r="E4013" s="7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10"/>
        <v>8</v>
      </c>
      <c r="P4013">
        <f t="shared" si="311"/>
        <v>4.75</v>
      </c>
      <c r="Q4013" s="11" t="s">
        <v>8303</v>
      </c>
      <c r="R4013" t="s">
        <v>8304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4006</v>
      </c>
      <c r="C4014" s="3" t="s">
        <v>8114</v>
      </c>
      <c r="D4014" s="5">
        <v>575</v>
      </c>
      <c r="E4014" s="7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10"/>
        <v>0</v>
      </c>
      <c r="P4014">
        <f t="shared" si="311"/>
        <v>0</v>
      </c>
      <c r="Q4014" s="11" t="s">
        <v>8303</v>
      </c>
      <c r="R4014" t="s">
        <v>8304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4007</v>
      </c>
      <c r="C4015" s="3" t="s">
        <v>8115</v>
      </c>
      <c r="D4015" s="5">
        <v>2000</v>
      </c>
      <c r="E4015" s="7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10"/>
        <v>1</v>
      </c>
      <c r="P4015">
        <f t="shared" si="311"/>
        <v>13</v>
      </c>
      <c r="Q4015" s="11" t="s">
        <v>8303</v>
      </c>
      <c r="R4015" t="s">
        <v>8304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4008</v>
      </c>
      <c r="C4016" s="3" t="s">
        <v>8116</v>
      </c>
      <c r="D4016" s="5">
        <v>9000</v>
      </c>
      <c r="E4016" s="7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10"/>
        <v>0</v>
      </c>
      <c r="P4016">
        <f t="shared" si="311"/>
        <v>0</v>
      </c>
      <c r="Q4016" s="11" t="s">
        <v>8303</v>
      </c>
      <c r="R4016" t="s">
        <v>8304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4009</v>
      </c>
      <c r="C4017" s="3" t="s">
        <v>8117</v>
      </c>
      <c r="D4017" s="5">
        <v>7000</v>
      </c>
      <c r="E4017" s="7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10"/>
        <v>0</v>
      </c>
      <c r="P4017">
        <f t="shared" si="311"/>
        <v>1</v>
      </c>
      <c r="Q4017" s="11" t="s">
        <v>8303</v>
      </c>
      <c r="R4017" t="s">
        <v>8304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4010</v>
      </c>
      <c r="C4018" s="3" t="s">
        <v>8118</v>
      </c>
      <c r="D4018" s="5">
        <v>500</v>
      </c>
      <c r="E4018" s="7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10"/>
        <v>14</v>
      </c>
      <c r="P4018">
        <f t="shared" si="311"/>
        <v>10</v>
      </c>
      <c r="Q4018" s="11" t="s">
        <v>8303</v>
      </c>
      <c r="R4018" t="s">
        <v>8304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4011</v>
      </c>
      <c r="C4019" s="3" t="s">
        <v>8119</v>
      </c>
      <c r="D4019" s="5">
        <v>10000</v>
      </c>
      <c r="E4019" s="7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10"/>
        <v>1</v>
      </c>
      <c r="P4019">
        <f t="shared" si="311"/>
        <v>52.5</v>
      </c>
      <c r="Q4019" s="11" t="s">
        <v>8303</v>
      </c>
      <c r="R4019" t="s">
        <v>8304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4012</v>
      </c>
      <c r="C4020" s="3" t="s">
        <v>8120</v>
      </c>
      <c r="D4020" s="5">
        <v>1500</v>
      </c>
      <c r="E4020" s="7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10"/>
        <v>9</v>
      </c>
      <c r="P4020">
        <f t="shared" si="311"/>
        <v>32.5</v>
      </c>
      <c r="Q4020" s="11" t="s">
        <v>8303</v>
      </c>
      <c r="R4020" t="s">
        <v>8304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4013</v>
      </c>
      <c r="C4021" s="3" t="s">
        <v>8121</v>
      </c>
      <c r="D4021" s="5">
        <v>3500</v>
      </c>
      <c r="E4021" s="7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10"/>
        <v>1</v>
      </c>
      <c r="P4021">
        <f t="shared" si="311"/>
        <v>7.25</v>
      </c>
      <c r="Q4021" s="11" t="s">
        <v>8303</v>
      </c>
      <c r="R4021" t="s">
        <v>8304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4014</v>
      </c>
      <c r="C4022" s="3" t="s">
        <v>8122</v>
      </c>
      <c r="D4022" s="5">
        <v>600</v>
      </c>
      <c r="E4022" s="7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10"/>
        <v>17</v>
      </c>
      <c r="P4022">
        <f t="shared" si="311"/>
        <v>33.33</v>
      </c>
      <c r="Q4022" s="11" t="s">
        <v>8303</v>
      </c>
      <c r="R4022" t="s">
        <v>8304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4015</v>
      </c>
      <c r="C4023" s="3" t="s">
        <v>8123</v>
      </c>
      <c r="D4023" s="5">
        <v>15000</v>
      </c>
      <c r="E4023" s="7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10"/>
        <v>1</v>
      </c>
      <c r="P4023">
        <f t="shared" si="311"/>
        <v>62.5</v>
      </c>
      <c r="Q4023" s="11" t="s">
        <v>8303</v>
      </c>
      <c r="R4023" t="s">
        <v>8304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4016</v>
      </c>
      <c r="C4024" s="3" t="s">
        <v>8124</v>
      </c>
      <c r="D4024" s="5">
        <v>18000</v>
      </c>
      <c r="E4024" s="7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10"/>
        <v>70</v>
      </c>
      <c r="P4024">
        <f t="shared" si="311"/>
        <v>63.56</v>
      </c>
      <c r="Q4024" s="11" t="s">
        <v>8303</v>
      </c>
      <c r="R4024" t="s">
        <v>8304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4017</v>
      </c>
      <c r="C4025" s="3" t="s">
        <v>8125</v>
      </c>
      <c r="D4025" s="5">
        <v>7000</v>
      </c>
      <c r="E4025" s="7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10"/>
        <v>0</v>
      </c>
      <c r="P4025">
        <f t="shared" si="311"/>
        <v>0</v>
      </c>
      <c r="Q4025" s="11" t="s">
        <v>8303</v>
      </c>
      <c r="R4025" t="s">
        <v>8304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4018</v>
      </c>
      <c r="C4026" s="3" t="s">
        <v>8126</v>
      </c>
      <c r="D4026" s="5">
        <v>800</v>
      </c>
      <c r="E4026" s="7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10"/>
        <v>1</v>
      </c>
      <c r="P4026">
        <f t="shared" si="311"/>
        <v>10</v>
      </c>
      <c r="Q4026" s="11" t="s">
        <v>8303</v>
      </c>
      <c r="R4026" t="s">
        <v>8304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4019</v>
      </c>
      <c r="C4027" s="3" t="s">
        <v>8127</v>
      </c>
      <c r="D4027" s="5">
        <v>5000</v>
      </c>
      <c r="E4027" s="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10"/>
        <v>5</v>
      </c>
      <c r="P4027">
        <f t="shared" si="311"/>
        <v>62.5</v>
      </c>
      <c r="Q4027" s="11" t="s">
        <v>8303</v>
      </c>
      <c r="R4027" t="s">
        <v>8304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4020</v>
      </c>
      <c r="C4028" s="3" t="s">
        <v>8128</v>
      </c>
      <c r="D4028" s="5">
        <v>4000</v>
      </c>
      <c r="E4028" s="7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10"/>
        <v>0</v>
      </c>
      <c r="P4028">
        <f t="shared" si="311"/>
        <v>0</v>
      </c>
      <c r="Q4028" s="11" t="s">
        <v>8303</v>
      </c>
      <c r="R4028" t="s">
        <v>8304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4021</v>
      </c>
      <c r="C4029" s="3" t="s">
        <v>8129</v>
      </c>
      <c r="D4029" s="5">
        <v>3000</v>
      </c>
      <c r="E4029" s="7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10"/>
        <v>7</v>
      </c>
      <c r="P4029">
        <f t="shared" si="311"/>
        <v>30.71</v>
      </c>
      <c r="Q4029" s="11" t="s">
        <v>8303</v>
      </c>
      <c r="R4029" t="s">
        <v>8304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4022</v>
      </c>
      <c r="C4030" s="3" t="s">
        <v>8130</v>
      </c>
      <c r="D4030" s="5">
        <v>2000</v>
      </c>
      <c r="E4030" s="7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10"/>
        <v>28</v>
      </c>
      <c r="P4030">
        <f t="shared" si="311"/>
        <v>51</v>
      </c>
      <c r="Q4030" s="11" t="s">
        <v>8303</v>
      </c>
      <c r="R4030" t="s">
        <v>8304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4023</v>
      </c>
      <c r="C4031" s="3" t="s">
        <v>8131</v>
      </c>
      <c r="D4031" s="5">
        <v>20000</v>
      </c>
      <c r="E4031" s="7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10"/>
        <v>0</v>
      </c>
      <c r="P4031">
        <f t="shared" si="311"/>
        <v>0</v>
      </c>
      <c r="Q4031" s="11" t="s">
        <v>8303</v>
      </c>
      <c r="R4031" t="s">
        <v>8304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4024</v>
      </c>
      <c r="C4032" s="3" t="s">
        <v>8132</v>
      </c>
      <c r="D4032" s="5">
        <v>2500</v>
      </c>
      <c r="E4032" s="7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10"/>
        <v>16</v>
      </c>
      <c r="P4032">
        <f t="shared" si="311"/>
        <v>66.67</v>
      </c>
      <c r="Q4032" s="11" t="s">
        <v>8303</v>
      </c>
      <c r="R4032" t="s">
        <v>8304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4025</v>
      </c>
      <c r="C4033" s="3" t="s">
        <v>8133</v>
      </c>
      <c r="D4033" s="5">
        <v>5000</v>
      </c>
      <c r="E4033" s="7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10"/>
        <v>0</v>
      </c>
      <c r="P4033">
        <f t="shared" si="311"/>
        <v>0</v>
      </c>
      <c r="Q4033" s="11" t="s">
        <v>8303</v>
      </c>
      <c r="R4033" t="s">
        <v>8304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4026</v>
      </c>
      <c r="C4034" s="3" t="s">
        <v>8134</v>
      </c>
      <c r="D4034" s="5">
        <v>6048</v>
      </c>
      <c r="E4034" s="7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8303</v>
      </c>
      <c r="R4034" t="s">
        <v>8304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9" t="s">
        <v>4027</v>
      </c>
      <c r="C4035" s="3" t="s">
        <v>8135</v>
      </c>
      <c r="D4035" s="5">
        <v>23900</v>
      </c>
      <c r="E4035" s="7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si="315"/>
        <v>26</v>
      </c>
      <c r="P4035">
        <f t="shared" si="316"/>
        <v>65.34</v>
      </c>
      <c r="Q4035" s="11" t="s">
        <v>8303</v>
      </c>
      <c r="R4035" t="s">
        <v>8304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9" t="s">
        <v>4028</v>
      </c>
      <c r="C4036" s="3" t="s">
        <v>8136</v>
      </c>
      <c r="D4036" s="5">
        <v>13500</v>
      </c>
      <c r="E4036" s="7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15"/>
        <v>1</v>
      </c>
      <c r="P4036">
        <f t="shared" si="316"/>
        <v>100</v>
      </c>
      <c r="Q4036" s="11" t="s">
        <v>8303</v>
      </c>
      <c r="R4036" t="s">
        <v>8304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4029</v>
      </c>
      <c r="C4037" s="3" t="s">
        <v>8137</v>
      </c>
      <c r="D4037" s="5">
        <v>10000</v>
      </c>
      <c r="E4037" s="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15"/>
        <v>37</v>
      </c>
      <c r="P4037">
        <f t="shared" si="316"/>
        <v>147.4</v>
      </c>
      <c r="Q4037" s="11" t="s">
        <v>8303</v>
      </c>
      <c r="R4037" t="s">
        <v>8304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4030</v>
      </c>
      <c r="C4038" s="3" t="s">
        <v>7435</v>
      </c>
      <c r="D4038" s="5">
        <v>6000</v>
      </c>
      <c r="E4038" s="7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15"/>
        <v>47</v>
      </c>
      <c r="P4038">
        <f t="shared" si="316"/>
        <v>166.06</v>
      </c>
      <c r="Q4038" s="11" t="s">
        <v>8303</v>
      </c>
      <c r="R4038" t="s">
        <v>8304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4031</v>
      </c>
      <c r="C4039" s="3" t="s">
        <v>8138</v>
      </c>
      <c r="D4039" s="5">
        <v>700</v>
      </c>
      <c r="E4039" s="7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15"/>
        <v>11</v>
      </c>
      <c r="P4039">
        <f t="shared" si="316"/>
        <v>40</v>
      </c>
      <c r="Q4039" s="11" t="s">
        <v>8303</v>
      </c>
      <c r="R4039" t="s">
        <v>8304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4032</v>
      </c>
      <c r="C4040" s="3" t="s">
        <v>8139</v>
      </c>
      <c r="D4040" s="5">
        <v>2500</v>
      </c>
      <c r="E4040" s="7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15"/>
        <v>12</v>
      </c>
      <c r="P4040">
        <f t="shared" si="316"/>
        <v>75.25</v>
      </c>
      <c r="Q4040" s="11" t="s">
        <v>8303</v>
      </c>
      <c r="R4040" t="s">
        <v>8304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4033</v>
      </c>
      <c r="C4041" s="3" t="s">
        <v>8140</v>
      </c>
      <c r="D4041" s="5">
        <v>500</v>
      </c>
      <c r="E4041" s="7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15"/>
        <v>60</v>
      </c>
      <c r="P4041">
        <f t="shared" si="316"/>
        <v>60</v>
      </c>
      <c r="Q4041" s="11" t="s">
        <v>8303</v>
      </c>
      <c r="R4041" t="s">
        <v>8304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4034</v>
      </c>
      <c r="C4042" s="3" t="s">
        <v>8141</v>
      </c>
      <c r="D4042" s="5">
        <v>8000</v>
      </c>
      <c r="E4042" s="7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15"/>
        <v>31</v>
      </c>
      <c r="P4042">
        <f t="shared" si="316"/>
        <v>1250</v>
      </c>
      <c r="Q4042" s="11" t="s">
        <v>8303</v>
      </c>
      <c r="R4042" t="s">
        <v>8304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4035</v>
      </c>
      <c r="C4043" s="3" t="s">
        <v>8142</v>
      </c>
      <c r="D4043" s="5">
        <v>5000</v>
      </c>
      <c r="E4043" s="7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15"/>
        <v>0</v>
      </c>
      <c r="P4043">
        <f t="shared" si="316"/>
        <v>10.5</v>
      </c>
      <c r="Q4043" s="11" t="s">
        <v>8303</v>
      </c>
      <c r="R4043" t="s">
        <v>8304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4036</v>
      </c>
      <c r="C4044" s="3" t="s">
        <v>8143</v>
      </c>
      <c r="D4044" s="5">
        <v>10000</v>
      </c>
      <c r="E4044" s="7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15"/>
        <v>0</v>
      </c>
      <c r="P4044">
        <f t="shared" si="316"/>
        <v>7</v>
      </c>
      <c r="Q4044" s="11" t="s">
        <v>8303</v>
      </c>
      <c r="R4044" t="s">
        <v>8304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4037</v>
      </c>
      <c r="C4045" s="3" t="s">
        <v>8144</v>
      </c>
      <c r="D4045" s="5">
        <v>300</v>
      </c>
      <c r="E4045" s="7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15"/>
        <v>0</v>
      </c>
      <c r="P4045">
        <f t="shared" si="316"/>
        <v>0</v>
      </c>
      <c r="Q4045" s="11" t="s">
        <v>8303</v>
      </c>
      <c r="R4045" t="s">
        <v>8304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4038</v>
      </c>
      <c r="C4046" s="3" t="s">
        <v>8145</v>
      </c>
      <c r="D4046" s="5">
        <v>600</v>
      </c>
      <c r="E4046" s="7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15"/>
        <v>38</v>
      </c>
      <c r="P4046">
        <f t="shared" si="316"/>
        <v>56.25</v>
      </c>
      <c r="Q4046" s="11" t="s">
        <v>8303</v>
      </c>
      <c r="R4046" t="s">
        <v>8304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4039</v>
      </c>
      <c r="C4047" s="3" t="s">
        <v>8146</v>
      </c>
      <c r="D4047" s="5">
        <v>5000</v>
      </c>
      <c r="E4047" s="7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15"/>
        <v>0</v>
      </c>
      <c r="P4047">
        <f t="shared" si="316"/>
        <v>1</v>
      </c>
      <c r="Q4047" s="11" t="s">
        <v>8303</v>
      </c>
      <c r="R4047" t="s">
        <v>8304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4040</v>
      </c>
      <c r="C4048" s="3" t="s">
        <v>8147</v>
      </c>
      <c r="D4048" s="5">
        <v>5600</v>
      </c>
      <c r="E4048" s="7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15"/>
        <v>8</v>
      </c>
      <c r="P4048">
        <f t="shared" si="316"/>
        <v>38.33</v>
      </c>
      <c r="Q4048" s="11" t="s">
        <v>8303</v>
      </c>
      <c r="R4048" t="s">
        <v>8304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4041</v>
      </c>
      <c r="C4049" s="3" t="s">
        <v>8148</v>
      </c>
      <c r="D4049" s="5">
        <v>5000</v>
      </c>
      <c r="E4049" s="7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15"/>
        <v>2</v>
      </c>
      <c r="P4049">
        <f t="shared" si="316"/>
        <v>27.5</v>
      </c>
      <c r="Q4049" s="11" t="s">
        <v>8303</v>
      </c>
      <c r="R4049" t="s">
        <v>8304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4042</v>
      </c>
      <c r="C4050" s="3" t="s">
        <v>8149</v>
      </c>
      <c r="D4050" s="5">
        <v>17000</v>
      </c>
      <c r="E4050" s="7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15"/>
        <v>18</v>
      </c>
      <c r="P4050">
        <f t="shared" si="316"/>
        <v>32.979999999999997</v>
      </c>
      <c r="Q4050" s="11" t="s">
        <v>8303</v>
      </c>
      <c r="R4050" t="s">
        <v>8304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4043</v>
      </c>
      <c r="C4051" s="3" t="s">
        <v>8150</v>
      </c>
      <c r="D4051" s="5">
        <v>20000</v>
      </c>
      <c r="E4051" s="7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15"/>
        <v>0</v>
      </c>
      <c r="P4051">
        <f t="shared" si="316"/>
        <v>16</v>
      </c>
      <c r="Q4051" s="11" t="s">
        <v>8303</v>
      </c>
      <c r="R4051" t="s">
        <v>8304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4044</v>
      </c>
      <c r="C4052" s="3" t="s">
        <v>8151</v>
      </c>
      <c r="D4052" s="5">
        <v>1500</v>
      </c>
      <c r="E4052" s="7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15"/>
        <v>0</v>
      </c>
      <c r="P4052">
        <f t="shared" si="316"/>
        <v>1</v>
      </c>
      <c r="Q4052" s="11" t="s">
        <v>8303</v>
      </c>
      <c r="R4052" t="s">
        <v>8304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4045</v>
      </c>
      <c r="C4053" s="3" t="s">
        <v>8152</v>
      </c>
      <c r="D4053" s="5">
        <v>500</v>
      </c>
      <c r="E4053" s="7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15"/>
        <v>0</v>
      </c>
      <c r="P4053">
        <f t="shared" si="316"/>
        <v>0</v>
      </c>
      <c r="Q4053" s="11" t="s">
        <v>8303</v>
      </c>
      <c r="R4053" t="s">
        <v>8304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4046</v>
      </c>
      <c r="C4054" s="3" t="s">
        <v>8153</v>
      </c>
      <c r="D4054" s="5">
        <v>3000</v>
      </c>
      <c r="E4054" s="7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15"/>
        <v>38</v>
      </c>
      <c r="P4054">
        <f t="shared" si="316"/>
        <v>86.62</v>
      </c>
      <c r="Q4054" s="11" t="s">
        <v>8303</v>
      </c>
      <c r="R4054" t="s">
        <v>8304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4047</v>
      </c>
      <c r="C4055" s="3" t="s">
        <v>8154</v>
      </c>
      <c r="D4055" s="5">
        <v>500</v>
      </c>
      <c r="E4055" s="7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15"/>
        <v>22</v>
      </c>
      <c r="P4055">
        <f t="shared" si="316"/>
        <v>55</v>
      </c>
      <c r="Q4055" s="11" t="s">
        <v>8303</v>
      </c>
      <c r="R4055" t="s">
        <v>8304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4048</v>
      </c>
      <c r="C4056" s="3" t="s">
        <v>8155</v>
      </c>
      <c r="D4056" s="5">
        <v>8880</v>
      </c>
      <c r="E4056" s="7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15"/>
        <v>0</v>
      </c>
      <c r="P4056">
        <f t="shared" si="316"/>
        <v>0</v>
      </c>
      <c r="Q4056" s="11" t="s">
        <v>8303</v>
      </c>
      <c r="R4056" t="s">
        <v>8304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4049</v>
      </c>
      <c r="C4057" s="3" t="s">
        <v>8156</v>
      </c>
      <c r="D4057" s="5">
        <v>5000</v>
      </c>
      <c r="E4057" s="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15"/>
        <v>18</v>
      </c>
      <c r="P4057">
        <f t="shared" si="316"/>
        <v>41.95</v>
      </c>
      <c r="Q4057" s="11" t="s">
        <v>8303</v>
      </c>
      <c r="R4057" t="s">
        <v>8304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4050</v>
      </c>
      <c r="C4058" s="3" t="s">
        <v>8157</v>
      </c>
      <c r="D4058" s="5">
        <v>1500</v>
      </c>
      <c r="E4058" s="7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15"/>
        <v>53</v>
      </c>
      <c r="P4058">
        <f t="shared" si="316"/>
        <v>88.33</v>
      </c>
      <c r="Q4058" s="11" t="s">
        <v>8303</v>
      </c>
      <c r="R4058" t="s">
        <v>8304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4051</v>
      </c>
      <c r="C4059" s="3" t="s">
        <v>8158</v>
      </c>
      <c r="D4059" s="5">
        <v>3500</v>
      </c>
      <c r="E4059" s="7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15"/>
        <v>22</v>
      </c>
      <c r="P4059">
        <f t="shared" si="316"/>
        <v>129.16999999999999</v>
      </c>
      <c r="Q4059" s="11" t="s">
        <v>8303</v>
      </c>
      <c r="R4059" t="s">
        <v>8304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4052</v>
      </c>
      <c r="C4060" s="3" t="s">
        <v>8159</v>
      </c>
      <c r="D4060" s="5">
        <v>3750</v>
      </c>
      <c r="E4060" s="7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15"/>
        <v>3</v>
      </c>
      <c r="P4060">
        <f t="shared" si="316"/>
        <v>23.75</v>
      </c>
      <c r="Q4060" s="11" t="s">
        <v>8303</v>
      </c>
      <c r="R4060" t="s">
        <v>8304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4053</v>
      </c>
      <c r="C4061" s="3" t="s">
        <v>8160</v>
      </c>
      <c r="D4061" s="5">
        <v>10000</v>
      </c>
      <c r="E4061" s="7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15"/>
        <v>3</v>
      </c>
      <c r="P4061">
        <f t="shared" si="316"/>
        <v>35.71</v>
      </c>
      <c r="Q4061" s="11" t="s">
        <v>8303</v>
      </c>
      <c r="R4061" t="s">
        <v>8304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4054</v>
      </c>
      <c r="C4062" s="3" t="s">
        <v>8161</v>
      </c>
      <c r="D4062" s="5">
        <v>10000</v>
      </c>
      <c r="E4062" s="7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15"/>
        <v>3</v>
      </c>
      <c r="P4062">
        <f t="shared" si="316"/>
        <v>57</v>
      </c>
      <c r="Q4062" s="11" t="s">
        <v>8303</v>
      </c>
      <c r="R4062" t="s">
        <v>8304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4055</v>
      </c>
      <c r="C4063" s="3" t="s">
        <v>8162</v>
      </c>
      <c r="D4063" s="5">
        <v>525</v>
      </c>
      <c r="E4063" s="7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15"/>
        <v>0</v>
      </c>
      <c r="P4063">
        <f t="shared" si="316"/>
        <v>0</v>
      </c>
      <c r="Q4063" s="11" t="s">
        <v>8303</v>
      </c>
      <c r="R4063" t="s">
        <v>8304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4056</v>
      </c>
      <c r="C4064" s="3" t="s">
        <v>8163</v>
      </c>
      <c r="D4064" s="5">
        <v>20000</v>
      </c>
      <c r="E4064" s="7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15"/>
        <v>2</v>
      </c>
      <c r="P4064">
        <f t="shared" si="316"/>
        <v>163.33000000000001</v>
      </c>
      <c r="Q4064" s="11" t="s">
        <v>8303</v>
      </c>
      <c r="R4064" t="s">
        <v>8304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4057</v>
      </c>
      <c r="C4065" s="3" t="s">
        <v>8164</v>
      </c>
      <c r="D4065" s="5">
        <v>9500</v>
      </c>
      <c r="E4065" s="7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15"/>
        <v>1</v>
      </c>
      <c r="P4065">
        <f t="shared" si="316"/>
        <v>15</v>
      </c>
      <c r="Q4065" s="11" t="s">
        <v>8303</v>
      </c>
      <c r="R4065" t="s">
        <v>8304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4058</v>
      </c>
      <c r="C4066" s="3" t="s">
        <v>8165</v>
      </c>
      <c r="D4066" s="5">
        <v>2000</v>
      </c>
      <c r="E4066" s="7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15"/>
        <v>19</v>
      </c>
      <c r="P4066">
        <f t="shared" si="316"/>
        <v>64.17</v>
      </c>
      <c r="Q4066" s="11" t="s">
        <v>8303</v>
      </c>
      <c r="R4066" t="s">
        <v>8304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4059</v>
      </c>
      <c r="C4067" s="3" t="s">
        <v>8166</v>
      </c>
      <c r="D4067" s="5">
        <v>4000</v>
      </c>
      <c r="E4067" s="7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15"/>
        <v>1</v>
      </c>
      <c r="P4067">
        <f t="shared" si="316"/>
        <v>6.75</v>
      </c>
      <c r="Q4067" s="11" t="s">
        <v>8303</v>
      </c>
      <c r="R4067" t="s">
        <v>8304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4060</v>
      </c>
      <c r="C4068" s="3" t="s">
        <v>8167</v>
      </c>
      <c r="D4068" s="5">
        <v>15000</v>
      </c>
      <c r="E4068" s="7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15"/>
        <v>0</v>
      </c>
      <c r="P4068">
        <f t="shared" si="316"/>
        <v>25</v>
      </c>
      <c r="Q4068" s="11" t="s">
        <v>8303</v>
      </c>
      <c r="R4068" t="s">
        <v>8304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4061</v>
      </c>
      <c r="C4069" s="3" t="s">
        <v>7995</v>
      </c>
      <c r="D4069" s="5">
        <v>5000</v>
      </c>
      <c r="E4069" s="7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15"/>
        <v>61</v>
      </c>
      <c r="P4069">
        <f t="shared" si="316"/>
        <v>179.12</v>
      </c>
      <c r="Q4069" s="11" t="s">
        <v>8303</v>
      </c>
      <c r="R4069" t="s">
        <v>8304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4062</v>
      </c>
      <c r="C4070" s="3" t="s">
        <v>8168</v>
      </c>
      <c r="D4070" s="5">
        <v>3495</v>
      </c>
      <c r="E4070" s="7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15"/>
        <v>1</v>
      </c>
      <c r="P4070">
        <f t="shared" si="316"/>
        <v>34.950000000000003</v>
      </c>
      <c r="Q4070" s="11" t="s">
        <v>8303</v>
      </c>
      <c r="R4070" t="s">
        <v>8304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4063</v>
      </c>
      <c r="C4071" s="3" t="s">
        <v>8169</v>
      </c>
      <c r="D4071" s="5">
        <v>1250</v>
      </c>
      <c r="E4071" s="7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15"/>
        <v>34</v>
      </c>
      <c r="P4071">
        <f t="shared" si="316"/>
        <v>33.08</v>
      </c>
      <c r="Q4071" s="11" t="s">
        <v>8303</v>
      </c>
      <c r="R4071" t="s">
        <v>8304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4064</v>
      </c>
      <c r="C4072" s="3" t="s">
        <v>8170</v>
      </c>
      <c r="D4072" s="5">
        <v>1000</v>
      </c>
      <c r="E4072" s="7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15"/>
        <v>17</v>
      </c>
      <c r="P4072">
        <f t="shared" si="316"/>
        <v>27.5</v>
      </c>
      <c r="Q4072" s="11" t="s">
        <v>8303</v>
      </c>
      <c r="R4072" t="s">
        <v>8304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4065</v>
      </c>
      <c r="C4073" s="3" t="s">
        <v>8171</v>
      </c>
      <c r="D4073" s="5">
        <v>20000</v>
      </c>
      <c r="E4073" s="7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15"/>
        <v>0</v>
      </c>
      <c r="P4073">
        <f t="shared" si="316"/>
        <v>0</v>
      </c>
      <c r="Q4073" s="11" t="s">
        <v>8303</v>
      </c>
      <c r="R4073" t="s">
        <v>8304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4066</v>
      </c>
      <c r="C4074" s="3" t="s">
        <v>8172</v>
      </c>
      <c r="D4074" s="5">
        <v>1000</v>
      </c>
      <c r="E4074" s="7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15"/>
        <v>0</v>
      </c>
      <c r="P4074">
        <f t="shared" si="316"/>
        <v>2</v>
      </c>
      <c r="Q4074" s="11" t="s">
        <v>8303</v>
      </c>
      <c r="R4074" t="s">
        <v>8304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4067</v>
      </c>
      <c r="C4075" s="3" t="s">
        <v>8173</v>
      </c>
      <c r="D4075" s="5">
        <v>3500</v>
      </c>
      <c r="E4075" s="7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15"/>
        <v>1</v>
      </c>
      <c r="P4075">
        <f t="shared" si="316"/>
        <v>18.5</v>
      </c>
      <c r="Q4075" s="11" t="s">
        <v>8303</v>
      </c>
      <c r="R4075" t="s">
        <v>8304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4068</v>
      </c>
      <c r="C4076" s="3" t="s">
        <v>8174</v>
      </c>
      <c r="D4076" s="5">
        <v>2750</v>
      </c>
      <c r="E4076" s="7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15"/>
        <v>27</v>
      </c>
      <c r="P4076">
        <f t="shared" si="316"/>
        <v>35</v>
      </c>
      <c r="Q4076" s="11" t="s">
        <v>8303</v>
      </c>
      <c r="R4076" t="s">
        <v>8304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4069</v>
      </c>
      <c r="C4077" s="3" t="s">
        <v>8175</v>
      </c>
      <c r="D4077" s="5">
        <v>2000</v>
      </c>
      <c r="E4077" s="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15"/>
        <v>29</v>
      </c>
      <c r="P4077">
        <f t="shared" si="316"/>
        <v>44.31</v>
      </c>
      <c r="Q4077" s="11" t="s">
        <v>8303</v>
      </c>
      <c r="R4077" t="s">
        <v>8304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4070</v>
      </c>
      <c r="C4078" s="3" t="s">
        <v>8176</v>
      </c>
      <c r="D4078" s="5">
        <v>700</v>
      </c>
      <c r="E4078" s="7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15"/>
        <v>0</v>
      </c>
      <c r="P4078">
        <f t="shared" si="316"/>
        <v>0</v>
      </c>
      <c r="Q4078" s="11" t="s">
        <v>8303</v>
      </c>
      <c r="R4078" t="s">
        <v>8304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4071</v>
      </c>
      <c r="C4079" s="3" t="s">
        <v>8177</v>
      </c>
      <c r="D4079" s="5">
        <v>15000</v>
      </c>
      <c r="E4079" s="7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15"/>
        <v>9</v>
      </c>
      <c r="P4079">
        <f t="shared" si="316"/>
        <v>222.5</v>
      </c>
      <c r="Q4079" s="11" t="s">
        <v>8303</v>
      </c>
      <c r="R4079" t="s">
        <v>8304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4072</v>
      </c>
      <c r="C4080" s="3" t="s">
        <v>8178</v>
      </c>
      <c r="D4080" s="5">
        <v>250</v>
      </c>
      <c r="E4080" s="7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15"/>
        <v>0</v>
      </c>
      <c r="P4080">
        <f t="shared" si="316"/>
        <v>0</v>
      </c>
      <c r="Q4080" s="11" t="s">
        <v>8303</v>
      </c>
      <c r="R4080" t="s">
        <v>8304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4073</v>
      </c>
      <c r="C4081" s="3" t="s">
        <v>8179</v>
      </c>
      <c r="D4081" s="5">
        <v>3000</v>
      </c>
      <c r="E4081" s="7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15"/>
        <v>0</v>
      </c>
      <c r="P4081">
        <f t="shared" si="316"/>
        <v>5</v>
      </c>
      <c r="Q4081" s="11" t="s">
        <v>8303</v>
      </c>
      <c r="R4081" t="s">
        <v>8304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4074</v>
      </c>
      <c r="C4082" s="3" t="s">
        <v>8180</v>
      </c>
      <c r="D4082" s="5">
        <v>3000</v>
      </c>
      <c r="E4082" s="7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15"/>
        <v>0</v>
      </c>
      <c r="P4082">
        <f t="shared" si="316"/>
        <v>0</v>
      </c>
      <c r="Q4082" s="11" t="s">
        <v>8303</v>
      </c>
      <c r="R4082" t="s">
        <v>8304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4075</v>
      </c>
      <c r="C4083" s="3" t="s">
        <v>8181</v>
      </c>
      <c r="D4083" s="5">
        <v>2224</v>
      </c>
      <c r="E4083" s="7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15"/>
        <v>16</v>
      </c>
      <c r="P4083">
        <f t="shared" si="316"/>
        <v>29.17</v>
      </c>
      <c r="Q4083" s="11" t="s">
        <v>8303</v>
      </c>
      <c r="R4083" t="s">
        <v>8304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4076</v>
      </c>
      <c r="C4084" s="3" t="s">
        <v>8182</v>
      </c>
      <c r="D4084" s="5">
        <v>150</v>
      </c>
      <c r="E4084" s="7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15"/>
        <v>2</v>
      </c>
      <c r="P4084">
        <f t="shared" si="316"/>
        <v>1.5</v>
      </c>
      <c r="Q4084" s="11" t="s">
        <v>8303</v>
      </c>
      <c r="R4084" t="s">
        <v>8304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4077</v>
      </c>
      <c r="C4085" s="3" t="s">
        <v>8183</v>
      </c>
      <c r="D4085" s="5">
        <v>3500</v>
      </c>
      <c r="E4085" s="7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15"/>
        <v>22</v>
      </c>
      <c r="P4085">
        <f t="shared" si="316"/>
        <v>126.5</v>
      </c>
      <c r="Q4085" s="11" t="s">
        <v>8303</v>
      </c>
      <c r="R4085" t="s">
        <v>8304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4078</v>
      </c>
      <c r="C4086" s="3" t="s">
        <v>8184</v>
      </c>
      <c r="D4086" s="5">
        <v>3000</v>
      </c>
      <c r="E4086" s="7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15"/>
        <v>0</v>
      </c>
      <c r="P4086">
        <f t="shared" si="316"/>
        <v>10</v>
      </c>
      <c r="Q4086" s="11" t="s">
        <v>8303</v>
      </c>
      <c r="R4086" t="s">
        <v>8304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4079</v>
      </c>
      <c r="C4087" s="3" t="s">
        <v>8185</v>
      </c>
      <c r="D4087" s="5">
        <v>3500</v>
      </c>
      <c r="E4087" s="7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15"/>
        <v>0</v>
      </c>
      <c r="P4087">
        <f t="shared" si="316"/>
        <v>10</v>
      </c>
      <c r="Q4087" s="11" t="s">
        <v>8303</v>
      </c>
      <c r="R4087" t="s">
        <v>8304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4080</v>
      </c>
      <c r="C4088" s="3" t="s">
        <v>8186</v>
      </c>
      <c r="D4088" s="5">
        <v>1000</v>
      </c>
      <c r="E4088" s="7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15"/>
        <v>5</v>
      </c>
      <c r="P4088">
        <f t="shared" si="316"/>
        <v>9.4</v>
      </c>
      <c r="Q4088" s="11" t="s">
        <v>8303</v>
      </c>
      <c r="R4088" t="s">
        <v>8304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4081</v>
      </c>
      <c r="C4089" s="3" t="s">
        <v>8187</v>
      </c>
      <c r="D4089" s="5">
        <v>9600</v>
      </c>
      <c r="E4089" s="7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15"/>
        <v>0</v>
      </c>
      <c r="P4089">
        <f t="shared" si="316"/>
        <v>0</v>
      </c>
      <c r="Q4089" s="11" t="s">
        <v>8303</v>
      </c>
      <c r="R4089" t="s">
        <v>8304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4082</v>
      </c>
      <c r="C4090" s="3" t="s">
        <v>8188</v>
      </c>
      <c r="D4090" s="5">
        <v>2000</v>
      </c>
      <c r="E4090" s="7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15"/>
        <v>11</v>
      </c>
      <c r="P4090">
        <f t="shared" si="316"/>
        <v>72</v>
      </c>
      <c r="Q4090" s="11" t="s">
        <v>8303</v>
      </c>
      <c r="R4090" t="s">
        <v>8304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4083</v>
      </c>
      <c r="C4091" s="3" t="s">
        <v>8189</v>
      </c>
      <c r="D4091" s="5">
        <v>5000</v>
      </c>
      <c r="E4091" s="7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15"/>
        <v>5</v>
      </c>
      <c r="P4091">
        <f t="shared" si="316"/>
        <v>30</v>
      </c>
      <c r="Q4091" s="11" t="s">
        <v>8303</v>
      </c>
      <c r="R4091" t="s">
        <v>8304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4084</v>
      </c>
      <c r="C4092" s="3" t="s">
        <v>8190</v>
      </c>
      <c r="D4092" s="5">
        <v>1000</v>
      </c>
      <c r="E4092" s="7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15"/>
        <v>3</v>
      </c>
      <c r="P4092">
        <f t="shared" si="316"/>
        <v>10.67</v>
      </c>
      <c r="Q4092" s="11" t="s">
        <v>8303</v>
      </c>
      <c r="R4092" t="s">
        <v>8304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4085</v>
      </c>
      <c r="C4093" s="3" t="s">
        <v>8191</v>
      </c>
      <c r="D4093" s="5">
        <v>1600</v>
      </c>
      <c r="E4093" s="7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15"/>
        <v>13</v>
      </c>
      <c r="P4093">
        <f t="shared" si="316"/>
        <v>25.5</v>
      </c>
      <c r="Q4093" s="11" t="s">
        <v>8303</v>
      </c>
      <c r="R4093" t="s">
        <v>8304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4086</v>
      </c>
      <c r="C4094" s="3" t="s">
        <v>8192</v>
      </c>
      <c r="D4094" s="5">
        <v>110000</v>
      </c>
      <c r="E4094" s="7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15"/>
        <v>0</v>
      </c>
      <c r="P4094">
        <f t="shared" si="316"/>
        <v>20</v>
      </c>
      <c r="Q4094" s="11" t="s">
        <v>8303</v>
      </c>
      <c r="R4094" t="s">
        <v>8304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4087</v>
      </c>
      <c r="C4095" s="3" t="s">
        <v>8193</v>
      </c>
      <c r="D4095" s="5">
        <v>2500</v>
      </c>
      <c r="E4095" s="7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15"/>
        <v>2</v>
      </c>
      <c r="P4095">
        <f t="shared" si="316"/>
        <v>15</v>
      </c>
      <c r="Q4095" s="11" t="s">
        <v>8303</v>
      </c>
      <c r="R4095" t="s">
        <v>8304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4088</v>
      </c>
      <c r="C4096" s="3" t="s">
        <v>8194</v>
      </c>
      <c r="D4096" s="5">
        <v>2000</v>
      </c>
      <c r="E4096" s="7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15"/>
        <v>37</v>
      </c>
      <c r="P4096">
        <f t="shared" si="316"/>
        <v>91.25</v>
      </c>
      <c r="Q4096" s="11" t="s">
        <v>8303</v>
      </c>
      <c r="R4096" t="s">
        <v>8304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4089</v>
      </c>
      <c r="C4097" s="3" t="s">
        <v>8195</v>
      </c>
      <c r="D4097" s="5">
        <v>30000</v>
      </c>
      <c r="E4097" s="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15"/>
        <v>3</v>
      </c>
      <c r="P4097">
        <f t="shared" si="316"/>
        <v>800</v>
      </c>
      <c r="Q4097" s="11" t="s">
        <v>8303</v>
      </c>
      <c r="R4097" t="s">
        <v>8304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4090</v>
      </c>
      <c r="C4098" s="3" t="s">
        <v>8196</v>
      </c>
      <c r="D4098" s="5">
        <v>3500</v>
      </c>
      <c r="E4098" s="7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8303</v>
      </c>
      <c r="R4098" t="s">
        <v>8304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9" t="s">
        <v>4091</v>
      </c>
      <c r="C4099" s="3" t="s">
        <v>8197</v>
      </c>
      <c r="D4099" s="5">
        <v>10000</v>
      </c>
      <c r="E4099" s="7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si="320"/>
        <v>0</v>
      </c>
      <c r="P4099">
        <f t="shared" si="321"/>
        <v>0</v>
      </c>
      <c r="Q4099" s="11" t="s">
        <v>8303</v>
      </c>
      <c r="R4099" t="s">
        <v>8304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9" t="s">
        <v>4092</v>
      </c>
      <c r="C4100" s="3" t="s">
        <v>8198</v>
      </c>
      <c r="D4100" s="5">
        <v>75000</v>
      </c>
      <c r="E4100" s="7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20"/>
        <v>0</v>
      </c>
      <c r="P4100">
        <f t="shared" si="321"/>
        <v>0</v>
      </c>
      <c r="Q4100" s="11" t="s">
        <v>8303</v>
      </c>
      <c r="R4100" t="s">
        <v>8304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4093</v>
      </c>
      <c r="C4101" s="3" t="s">
        <v>8199</v>
      </c>
      <c r="D4101" s="5">
        <v>4500</v>
      </c>
      <c r="E4101" s="7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20"/>
        <v>1</v>
      </c>
      <c r="P4101">
        <f t="shared" si="321"/>
        <v>50</v>
      </c>
      <c r="Q4101" s="11" t="s">
        <v>8303</v>
      </c>
      <c r="R4101" t="s">
        <v>8304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4094</v>
      </c>
      <c r="C4102" s="3" t="s">
        <v>8200</v>
      </c>
      <c r="D4102" s="5">
        <v>270</v>
      </c>
      <c r="E4102" s="7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20"/>
        <v>0</v>
      </c>
      <c r="P4102">
        <f t="shared" si="321"/>
        <v>0</v>
      </c>
      <c r="Q4102" s="11" t="s">
        <v>8303</v>
      </c>
      <c r="R4102" t="s">
        <v>8304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4095</v>
      </c>
      <c r="C4103" s="3" t="s">
        <v>8201</v>
      </c>
      <c r="D4103" s="5">
        <v>600</v>
      </c>
      <c r="E4103" s="7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20"/>
        <v>0</v>
      </c>
      <c r="P4103">
        <f t="shared" si="321"/>
        <v>0</v>
      </c>
      <c r="Q4103" s="11" t="s">
        <v>8303</v>
      </c>
      <c r="R4103" t="s">
        <v>8304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4096</v>
      </c>
      <c r="C4104" s="3" t="s">
        <v>8202</v>
      </c>
      <c r="D4104" s="5">
        <v>500</v>
      </c>
      <c r="E4104" s="7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20"/>
        <v>27</v>
      </c>
      <c r="P4104">
        <f t="shared" si="321"/>
        <v>22.83</v>
      </c>
      <c r="Q4104" s="11" t="s">
        <v>8303</v>
      </c>
      <c r="R4104" t="s">
        <v>8304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4097</v>
      </c>
      <c r="C4105" s="3" t="s">
        <v>8203</v>
      </c>
      <c r="D4105" s="5">
        <v>1000</v>
      </c>
      <c r="E4105" s="7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20"/>
        <v>10</v>
      </c>
      <c r="P4105">
        <f t="shared" si="321"/>
        <v>16.670000000000002</v>
      </c>
      <c r="Q4105" s="11" t="s">
        <v>8303</v>
      </c>
      <c r="R4105" t="s">
        <v>8304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4098</v>
      </c>
      <c r="C4106" s="3" t="s">
        <v>8204</v>
      </c>
      <c r="D4106" s="5">
        <v>3000</v>
      </c>
      <c r="E4106" s="7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20"/>
        <v>21</v>
      </c>
      <c r="P4106">
        <f t="shared" si="321"/>
        <v>45.79</v>
      </c>
      <c r="Q4106" s="11" t="s">
        <v>8303</v>
      </c>
      <c r="R4106" t="s">
        <v>8304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4099</v>
      </c>
      <c r="C4107" s="3" t="s">
        <v>8205</v>
      </c>
      <c r="D4107" s="5">
        <v>33000</v>
      </c>
      <c r="E4107" s="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20"/>
        <v>7</v>
      </c>
      <c r="P4107">
        <f t="shared" si="321"/>
        <v>383.33</v>
      </c>
      <c r="Q4107" s="11" t="s">
        <v>8303</v>
      </c>
      <c r="R4107" t="s">
        <v>8304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4100</v>
      </c>
      <c r="C4108" s="3" t="s">
        <v>8206</v>
      </c>
      <c r="D4108" s="5">
        <v>5000</v>
      </c>
      <c r="E4108" s="7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20"/>
        <v>71</v>
      </c>
      <c r="P4108">
        <f t="shared" si="321"/>
        <v>106.97</v>
      </c>
      <c r="Q4108" s="11" t="s">
        <v>8303</v>
      </c>
      <c r="R4108" t="s">
        <v>8304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4101</v>
      </c>
      <c r="C4109" s="3" t="s">
        <v>8207</v>
      </c>
      <c r="D4109" s="5">
        <v>2000</v>
      </c>
      <c r="E4109" s="7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20"/>
        <v>2</v>
      </c>
      <c r="P4109">
        <f t="shared" si="321"/>
        <v>10.25</v>
      </c>
      <c r="Q4109" s="11" t="s">
        <v>8303</v>
      </c>
      <c r="R4109" t="s">
        <v>8304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4102</v>
      </c>
      <c r="C4110" s="3" t="s">
        <v>8208</v>
      </c>
      <c r="D4110" s="5">
        <v>3000</v>
      </c>
      <c r="E4110" s="7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20"/>
        <v>2</v>
      </c>
      <c r="P4110">
        <f t="shared" si="321"/>
        <v>59</v>
      </c>
      <c r="Q4110" s="11" t="s">
        <v>8303</v>
      </c>
      <c r="R4110" t="s">
        <v>8304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4103</v>
      </c>
      <c r="C4111" s="3" t="s">
        <v>8209</v>
      </c>
      <c r="D4111" s="5">
        <v>500</v>
      </c>
      <c r="E4111" s="7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20"/>
        <v>0</v>
      </c>
      <c r="P4111">
        <f t="shared" si="321"/>
        <v>0</v>
      </c>
      <c r="Q4111" s="11" t="s">
        <v>8303</v>
      </c>
      <c r="R4111" t="s">
        <v>8304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4104</v>
      </c>
      <c r="C4112" s="3" t="s">
        <v>8210</v>
      </c>
      <c r="D4112" s="5">
        <v>300</v>
      </c>
      <c r="E4112" s="7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20"/>
        <v>29</v>
      </c>
      <c r="P4112">
        <f t="shared" si="321"/>
        <v>14.33</v>
      </c>
      <c r="Q4112" s="11" t="s">
        <v>8303</v>
      </c>
      <c r="R4112" t="s">
        <v>8304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4105</v>
      </c>
      <c r="C4113" s="3" t="s">
        <v>8211</v>
      </c>
      <c r="D4113" s="5">
        <v>3000</v>
      </c>
      <c r="E4113" s="7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20"/>
        <v>3</v>
      </c>
      <c r="P4113">
        <f t="shared" si="321"/>
        <v>15.67</v>
      </c>
      <c r="Q4113" s="11" t="s">
        <v>8303</v>
      </c>
      <c r="R4113" t="s">
        <v>8304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4106</v>
      </c>
      <c r="C4114" s="3" t="s">
        <v>6958</v>
      </c>
      <c r="D4114" s="5">
        <v>2500</v>
      </c>
      <c r="E4114" s="7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20"/>
        <v>0</v>
      </c>
      <c r="P4114">
        <f t="shared" si="321"/>
        <v>1</v>
      </c>
      <c r="Q4114" s="11" t="s">
        <v>8303</v>
      </c>
      <c r="R4114" t="s">
        <v>8304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4107</v>
      </c>
      <c r="C4115" s="3" t="s">
        <v>8212</v>
      </c>
      <c r="D4115" s="5">
        <v>1500</v>
      </c>
      <c r="E4115" s="7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20"/>
        <v>0</v>
      </c>
      <c r="P4115">
        <f t="shared" si="321"/>
        <v>1</v>
      </c>
      <c r="Q4115" s="11" t="s">
        <v>8303</v>
      </c>
      <c r="R4115" t="s">
        <v>8304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7371"/>
        <color theme="4" tint="0.59999389629810485"/>
      </colorScale>
    </cfRule>
    <cfRule type="colorScale" priority="2">
      <colorScale>
        <cfvo type="min"/>
        <cfvo type="max"/>
        <color rgb="FFFF7371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E67D-42EA-8245-8152-AC9D7059F9EA}">
  <dimension ref="A1:H17"/>
  <sheetViews>
    <sheetView topLeftCell="A6" workbookViewId="0">
      <selection activeCell="C5" sqref="C5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ht="16" thickBot="1" x14ac:dyDescent="0.25">
      <c r="A1" s="22" t="s">
        <v>8369</v>
      </c>
      <c r="B1" s="22" t="s">
        <v>8393</v>
      </c>
      <c r="C1" s="22" t="s">
        <v>8394</v>
      </c>
      <c r="D1" s="22" t="s">
        <v>8395</v>
      </c>
      <c r="E1" s="22" t="s">
        <v>8396</v>
      </c>
      <c r="F1" s="22" t="s">
        <v>8399</v>
      </c>
      <c r="G1" s="22" t="s">
        <v>8397</v>
      </c>
      <c r="H1" s="22" t="s">
        <v>8398</v>
      </c>
    </row>
    <row r="2" spans="1:8" x14ac:dyDescent="0.2">
      <c r="A2" s="23" t="s">
        <v>8400</v>
      </c>
      <c r="B2" s="14">
        <f>COUNTIFS(Kickstarter!F:F,"successful",Kickstarter!D:D,"&lt;1000",Kickstarter!R:R,"plays")</f>
        <v>141</v>
      </c>
      <c r="C2" s="14">
        <f>COUNTIFS(Kickstarter!F:F,"failed",Kickstarter!D:D,"&lt;1000",Kickstarter!R:R,"plays")</f>
        <v>45</v>
      </c>
      <c r="D2" s="14">
        <f>COUNTIFS(Kickstarter!F:F,"canceled",Kickstarter!D:D,"&lt;1000",Kickstarter!R:R,"plays")</f>
        <v>0</v>
      </c>
      <c r="E2" s="14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">
      <c r="A3" s="24" t="s">
        <v>8401</v>
      </c>
      <c r="B3" s="14">
        <f>COUNTIFS(Kickstarter!F:F,"successful",Kickstarter!D:D,"&gt;=1000",Kickstarter!D:D,"&lt;=4999",Kickstarter!R:R,"plays")</f>
        <v>388</v>
      </c>
      <c r="C3" s="14">
        <f>COUNTIFS(Kickstarter!F:F,"failed",Kickstarter!D:D,"&gt;=1000",Kickstarter!D:D,"&lt;=4999",Kickstarter!R:R,"plays")</f>
        <v>146</v>
      </c>
      <c r="D3" s="14">
        <f>COUNTIFS(Kickstarter!F:F,"canceled",Kickstarter!D:D,"&gt;=1000",Kickstarter!D:D,"&lt;=4999",Kickstarter!R:R,"plays")</f>
        <v>0</v>
      </c>
      <c r="E3" s="14">
        <f>SUM(B3:D3)</f>
        <v>534</v>
      </c>
      <c r="F3" s="25">
        <f>B3/E3</f>
        <v>0.72659176029962547</v>
      </c>
      <c r="G3" s="25">
        <f t="shared" ref="G3" si="0">C3/E3</f>
        <v>0.27340823970037453</v>
      </c>
      <c r="H3" s="25">
        <f t="shared" ref="H3" si="1">D3/E3</f>
        <v>0</v>
      </c>
    </row>
    <row r="4" spans="1:8" x14ac:dyDescent="0.2">
      <c r="A4" s="24" t="s">
        <v>8402</v>
      </c>
      <c r="B4" s="14">
        <f>COUNTIFS(Kickstarter!F:F,"successful",Kickstarter!D:D,"&gt;=5000",Kickstarter!D:D,"&lt;=9999",Kickstarter!R:R,"plays")</f>
        <v>93</v>
      </c>
      <c r="C4" s="14">
        <f>COUNTIFS(Kickstarter!F:F,"failed",Kickstarter!D:D,"&gt;=5000",Kickstarter!D:D,"&lt;=9999",Kickstarter!R:R,"plays")</f>
        <v>76</v>
      </c>
      <c r="D4" s="14">
        <f>COUNTIFS(Kickstarter!F:F,"canceled",Kickstarter!D:D,"&gt;=5000",Kickstarter!D:D,"&lt;=9999",Kickstarter!R:R,"plays")</f>
        <v>0</v>
      </c>
      <c r="E4" s="14">
        <f>SUM(B4:D4)</f>
        <v>169</v>
      </c>
      <c r="F4" s="25">
        <f>B4/E4</f>
        <v>0.55029585798816572</v>
      </c>
      <c r="G4" s="25">
        <f>C4/E4</f>
        <v>0.44970414201183434</v>
      </c>
      <c r="H4" s="25">
        <f>D4/E4</f>
        <v>0</v>
      </c>
    </row>
    <row r="5" spans="1:8" x14ac:dyDescent="0.2">
      <c r="A5" s="24" t="s">
        <v>8403</v>
      </c>
      <c r="B5" s="14">
        <f>COUNTIFS(Kickstarter!F:F,"successful",Kickstarter!D:D,"&gt;=10000",Kickstarter!D:D,"&lt;=14999",Kickstarter!R:R,"plays")</f>
        <v>39</v>
      </c>
      <c r="C5" s="14">
        <f>COUNTIFS(Kickstarter!F:F,"failed",Kickstarter!D:D,"&gt;=10000",Kickstarter!D:D,"&lt;=14999",Kickstarter!R:R,"plays")</f>
        <v>33</v>
      </c>
      <c r="D5" s="14">
        <f>COUNTIFS(Kickstarter!F:F,"canceled",Kickstarter!D:D,"&gt;=10000",Kickstarter!D:D,"&lt;=14999",Kickstarter!R:R,"plays")</f>
        <v>0</v>
      </c>
      <c r="E5" s="14">
        <f t="shared" ref="E5:E12" si="2">SUM(B5:D5)</f>
        <v>72</v>
      </c>
      <c r="F5" s="25">
        <f t="shared" ref="F5:F10" si="3">B5/E5</f>
        <v>0.54166666666666663</v>
      </c>
      <c r="G5" s="25">
        <f t="shared" ref="G5:G10" si="4">C5/E5</f>
        <v>0.45833333333333331</v>
      </c>
      <c r="H5" s="25">
        <f t="shared" ref="H5:H10" si="5">D5/E5</f>
        <v>0</v>
      </c>
    </row>
    <row r="6" spans="1:8" x14ac:dyDescent="0.2">
      <c r="A6" s="24" t="s">
        <v>8404</v>
      </c>
      <c r="B6" s="14">
        <f>COUNTIFS(Kickstarter!F:F,"successful",Kickstarter!D:D,"&gt;=15000",Kickstarter!D:D,"&lt;=19999",Kickstarter!R:R,"plays")</f>
        <v>12</v>
      </c>
      <c r="C6" s="14">
        <f>COUNTIFS(Kickstarter!F:F,"failed",Kickstarter!D:D,"&gt;=15000",Kickstarter!D:D,"&lt;=19999",Kickstarter!R:R,"plays")</f>
        <v>12</v>
      </c>
      <c r="D6" s="14">
        <f>COUNTIFS(Kickstarter!F:F,"canceled",Kickstarter!D:D,"&gt;=15000",Kickstarter!D:D,"&lt;=19999",Kickstarter!R:R,"plays")</f>
        <v>0</v>
      </c>
      <c r="E6" s="14">
        <f t="shared" si="2"/>
        <v>24</v>
      </c>
      <c r="F6" s="25">
        <f t="shared" si="3"/>
        <v>0.5</v>
      </c>
      <c r="G6" s="25">
        <f t="shared" si="4"/>
        <v>0.5</v>
      </c>
      <c r="H6" s="25">
        <f t="shared" si="5"/>
        <v>0</v>
      </c>
    </row>
    <row r="7" spans="1:8" x14ac:dyDescent="0.2">
      <c r="A7" s="24" t="s">
        <v>8405</v>
      </c>
      <c r="B7" s="14">
        <f>COUNTIFS(Kickstarter!F:F,"successful",Kickstarter!D:D,"&gt;=20000",Kickstarter!D:D,"&lt;=24999",Kickstarter!R:R,"plays")</f>
        <v>9</v>
      </c>
      <c r="C7" s="14">
        <f>COUNTIFS(Kickstarter!F:F,"failed",Kickstarter!D:D,"&gt;=20000",Kickstarter!D:D,"&lt;=24999",Kickstarter!R:R,"plays")</f>
        <v>11</v>
      </c>
      <c r="D7" s="14">
        <f>COUNTIFS(Kickstarter!F:F,"canceled",Kickstarter!D:D,"&gt;=20000",Kickstarter!D:D,"&lt;=24999",Kickstarter!R:R,"plays")</f>
        <v>0</v>
      </c>
      <c r="E7" s="14">
        <f t="shared" si="2"/>
        <v>20</v>
      </c>
      <c r="F7" s="25">
        <f t="shared" si="3"/>
        <v>0.45</v>
      </c>
      <c r="G7" s="25">
        <f t="shared" si="4"/>
        <v>0.55000000000000004</v>
      </c>
      <c r="H7" s="25">
        <f t="shared" si="5"/>
        <v>0</v>
      </c>
    </row>
    <row r="8" spans="1:8" x14ac:dyDescent="0.2">
      <c r="A8" s="24" t="s">
        <v>8406</v>
      </c>
      <c r="B8" s="14">
        <f>COUNTIFS(Kickstarter!F:F,"successful",Kickstarter!D:D,"&gt;=25000",Kickstarter!D:D,"&lt;=29999",Kickstarter!R:R,"plays")</f>
        <v>1</v>
      </c>
      <c r="C8" s="14">
        <f>COUNTIFS(Kickstarter!F:F,"failed",Kickstarter!D:D,"&gt;=25000",Kickstarter!D:D,"&lt;=29999",Kickstarter!R:R,"plays")</f>
        <v>4</v>
      </c>
      <c r="D8" s="14">
        <f>COUNTIFS(Kickstarter!F:F,"canceled",Kickstarter!D:D,"&gt;=25000",Kickstarter!D:D,"&lt;=29999",Kickstarter!R:R,"plays")</f>
        <v>0</v>
      </c>
      <c r="E8" s="14">
        <f t="shared" si="2"/>
        <v>5</v>
      </c>
      <c r="F8" s="25">
        <f t="shared" si="3"/>
        <v>0.2</v>
      </c>
      <c r="G8" s="25">
        <f t="shared" si="4"/>
        <v>0.8</v>
      </c>
      <c r="H8" s="25">
        <f t="shared" si="5"/>
        <v>0</v>
      </c>
    </row>
    <row r="9" spans="1:8" x14ac:dyDescent="0.2">
      <c r="A9" s="24" t="s">
        <v>8407</v>
      </c>
      <c r="B9" s="14">
        <f>COUNTIFS(Kickstarter!F:F,"successful",Kickstarter!D:D,"&gt;=30000",Kickstarter!D:D,"&lt;=34999",Kickstarter!R:R,"plays")</f>
        <v>3</v>
      </c>
      <c r="C9" s="14">
        <f>COUNTIFS(Kickstarter!F:F,"failed",Kickstarter!D:D,"&gt;=30000",Kickstarter!D:D,"&lt;=34999",Kickstarter!R:R,"plays")</f>
        <v>8</v>
      </c>
      <c r="D9" s="14">
        <f>COUNTIFS(Kickstarter!F:F,"canceled",Kickstarter!D:D,"&gt;=30000",Kickstarter!D:D,"&lt;=34999",Kickstarter!R:R,"plays")</f>
        <v>0</v>
      </c>
      <c r="E9" s="14">
        <f t="shared" si="2"/>
        <v>11</v>
      </c>
      <c r="F9" s="25">
        <f t="shared" si="3"/>
        <v>0.27272727272727271</v>
      </c>
      <c r="G9" s="25">
        <f t="shared" si="4"/>
        <v>0.72727272727272729</v>
      </c>
      <c r="H9" s="25">
        <f t="shared" si="5"/>
        <v>0</v>
      </c>
    </row>
    <row r="10" spans="1:8" x14ac:dyDescent="0.2">
      <c r="A10" s="24" t="s">
        <v>8408</v>
      </c>
      <c r="B10" s="14">
        <f>COUNTIFS(Kickstarter!F:F,"successful",Kickstarter!D:D,"&gt;=35000",Kickstarter!D:D,"&lt;=39999",Kickstarter!R:R,"plays")</f>
        <v>4</v>
      </c>
      <c r="C10" s="14">
        <f>COUNTIFS(Kickstarter!F:F,"failed",Kickstarter!D:D,"&gt;=35000",Kickstarter!D:D,"&lt;=39999",Kickstarter!R:R,"plays")</f>
        <v>2</v>
      </c>
      <c r="D10" s="14">
        <f>COUNTIFS(Kickstarter!F:F,"canceled",Kickstarter!D:D,"&gt;=35000",Kickstarter!D:D,"&lt;=39999",Kickstarter!R:R,"plays")</f>
        <v>0</v>
      </c>
      <c r="E10" s="14">
        <f t="shared" si="2"/>
        <v>6</v>
      </c>
      <c r="F10" s="25">
        <f t="shared" si="3"/>
        <v>0.66666666666666663</v>
      </c>
      <c r="G10" s="25">
        <f t="shared" si="4"/>
        <v>0.33333333333333331</v>
      </c>
      <c r="H10" s="25">
        <f t="shared" si="5"/>
        <v>0</v>
      </c>
    </row>
    <row r="11" spans="1:8" x14ac:dyDescent="0.2">
      <c r="A11" s="24" t="s">
        <v>8409</v>
      </c>
      <c r="B11" s="14">
        <f>COUNTIFS(Kickstarter!F:F,"successful",Kickstarter!D:D,"&gt;=40000",Kickstarter!D:D,"&lt;=44999",Kickstarter!R:R,"plays")</f>
        <v>2</v>
      </c>
      <c r="C11" s="14">
        <f>COUNTIFS(Kickstarter!F:F,"failed",Kickstarter!D:D,"&gt;=40000",Kickstarter!D:D,"&lt;=44999",Kickstarter!R:R,"plays")</f>
        <v>1</v>
      </c>
      <c r="D11" s="14">
        <f>COUNTIFS(Kickstarter!F:F,"canceled",Kickstarter!D:D,"&gt;=40000",Kickstarter!D:D,"&lt;=44999",Kickstarter!R:R,"plays")</f>
        <v>0</v>
      </c>
      <c r="E11" s="14">
        <f t="shared" si="2"/>
        <v>3</v>
      </c>
      <c r="F11" s="25">
        <f>IFERROR(B11/E11,0)</f>
        <v>0.66666666666666663</v>
      </c>
      <c r="G11" s="25">
        <f>IFERROR(C11/E11,0)</f>
        <v>0.33333333333333331</v>
      </c>
      <c r="H11" s="25">
        <f>IFERROR(D11/E11,0)</f>
        <v>0</v>
      </c>
    </row>
    <row r="12" spans="1:8" x14ac:dyDescent="0.2">
      <c r="A12" s="24" t="s">
        <v>8410</v>
      </c>
      <c r="B12" s="14">
        <f>COUNTIFS(Kickstarter!F:F,"successful",Kickstarter!D:D,"&gt;=45000",Kickstarter!D:D,"&lt;=49999",Kickstarter!R:R,"plays")</f>
        <v>0</v>
      </c>
      <c r="C12" s="14">
        <f>COUNTIFS(Kickstarter!F:F,"failed",Kickstarter!D:D,"&gt;=45000",Kickstarter!D:D,"&lt;=49999",Kickstarter!R:R,"plays")</f>
        <v>1</v>
      </c>
      <c r="D12" s="14">
        <f>COUNTIFS(Kickstarter!F:F,"canceled",Kickstarter!D:D,"&gt;=45000",Kickstarter!D:D,"&lt;=49999",Kickstarter!R:R,"plays")</f>
        <v>0</v>
      </c>
      <c r="E12" s="14">
        <f t="shared" si="2"/>
        <v>1</v>
      </c>
      <c r="F12" s="25">
        <f>IFERROR(B12/E12,0)</f>
        <v>0</v>
      </c>
      <c r="G12" s="25">
        <f>IFERROR(C12/E12,0)</f>
        <v>1</v>
      </c>
      <c r="H12" s="25">
        <f>IFERROR(D12/E12,0)</f>
        <v>0</v>
      </c>
    </row>
    <row r="13" spans="1:8" x14ac:dyDescent="0.2">
      <c r="A13" s="24" t="s">
        <v>8411</v>
      </c>
      <c r="B13" s="14">
        <f>COUNTIFS(Kickstarter!F:F,"successful",Kickstarter!D:D,"&gt;=50000",Kickstarter!R:R,"plays")</f>
        <v>2</v>
      </c>
      <c r="C13" s="14">
        <f>COUNTIFS(Kickstarter!F:F,"failed",Kickstarter!D:D,"&gt;=50000",Kickstarter!R:R,"plays")</f>
        <v>14</v>
      </c>
      <c r="D13" s="14">
        <f>COUNTIFS(Kickstarter!F:F,"canceled",Kickstarter!D:D,"&gt;=50000",Kickstarter!R:R,"plays")</f>
        <v>0</v>
      </c>
      <c r="E13" s="14">
        <f>SUM(B13:D13)</f>
        <v>16</v>
      </c>
      <c r="F13" s="25">
        <f>B13/E13</f>
        <v>0.125</v>
      </c>
      <c r="G13" s="25">
        <f>C13/E13</f>
        <v>0.875</v>
      </c>
      <c r="H13" s="25">
        <f>D13/E13</f>
        <v>0</v>
      </c>
    </row>
    <row r="17" ht="11" customHeight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93CA-7F2D-4D4F-936E-447F88064E43}">
  <dimension ref="A1:E18"/>
  <sheetViews>
    <sheetView zoomScaleNormal="100" workbookViewId="0">
      <selection activeCell="B6" sqref="B6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14.83203125" bestFit="1" customWidth="1"/>
    <col min="11" max="11" width="10" bestFit="1" customWidth="1"/>
  </cols>
  <sheetData>
    <row r="1" spans="1:5" x14ac:dyDescent="0.2">
      <c r="A1" s="12" t="s">
        <v>8346</v>
      </c>
      <c r="B1" t="s">
        <v>8303</v>
      </c>
    </row>
    <row r="2" spans="1:5" x14ac:dyDescent="0.2">
      <c r="A2" s="12" t="s">
        <v>8382</v>
      </c>
      <c r="B2" t="s">
        <v>8352</v>
      </c>
    </row>
    <row r="4" spans="1:5" x14ac:dyDescent="0.2">
      <c r="A4" s="12" t="s">
        <v>8392</v>
      </c>
      <c r="B4" s="12" t="s">
        <v>8348</v>
      </c>
    </row>
    <row r="5" spans="1:5" x14ac:dyDescent="0.2">
      <c r="A5" s="12" t="s">
        <v>8350</v>
      </c>
      <c r="B5" t="s">
        <v>8213</v>
      </c>
      <c r="C5" t="s">
        <v>8215</v>
      </c>
      <c r="D5" t="s">
        <v>8214</v>
      </c>
      <c r="E5" t="s">
        <v>8349</v>
      </c>
    </row>
    <row r="6" spans="1:5" x14ac:dyDescent="0.2">
      <c r="A6" s="13" t="s">
        <v>8361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8362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8363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8364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8355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8365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8356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8357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8358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8359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8360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8366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8349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D6188-B792-B14E-98DC-D4CE087B040E}">
  <dimension ref="A1:C10"/>
  <sheetViews>
    <sheetView workbookViewId="0">
      <selection activeCell="A18" sqref="A18"/>
    </sheetView>
  </sheetViews>
  <sheetFormatPr baseColWidth="10" defaultRowHeight="15" x14ac:dyDescent="0.2"/>
  <cols>
    <col min="1" max="1" width="24.1640625" bestFit="1" customWidth="1"/>
    <col min="3" max="3" width="11.1640625" bestFit="1" customWidth="1"/>
    <col min="6" max="6" width="13.1640625" bestFit="1" customWidth="1"/>
  </cols>
  <sheetData>
    <row r="1" spans="1:3" x14ac:dyDescent="0.2">
      <c r="B1" t="s">
        <v>8372</v>
      </c>
      <c r="C1" t="s">
        <v>8373</v>
      </c>
    </row>
    <row r="2" spans="1:3" x14ac:dyDescent="0.2">
      <c r="A2" t="s">
        <v>8374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8375</v>
      </c>
      <c r="B3" s="18" t="e">
        <f>MEDIAN(#REF!)</f>
        <v>#REF!</v>
      </c>
      <c r="C3" s="18" t="e">
        <f>MEDIAN(#REF!)</f>
        <v>#REF!</v>
      </c>
    </row>
    <row r="4" spans="1:3" x14ac:dyDescent="0.2">
      <c r="B4" s="18"/>
      <c r="C4" s="18"/>
    </row>
    <row r="5" spans="1:3" x14ac:dyDescent="0.2">
      <c r="A5" t="s">
        <v>8376</v>
      </c>
      <c r="B5" s="18" t="e">
        <f>AVERAGE(#REF!)</f>
        <v>#REF!</v>
      </c>
      <c r="C5" s="18" t="e">
        <f>AVERAGE(#REF!)</f>
        <v>#REF!</v>
      </c>
    </row>
    <row r="6" spans="1:3" x14ac:dyDescent="0.2">
      <c r="A6" t="s">
        <v>8377</v>
      </c>
      <c r="B6" s="18" t="e">
        <f>MEDIAN(#REF!)</f>
        <v>#REF!</v>
      </c>
      <c r="C6" s="18" t="e">
        <f>MEDIAN(#REF!)</f>
        <v>#REF!</v>
      </c>
    </row>
    <row r="7" spans="1:3" x14ac:dyDescent="0.2">
      <c r="A7" t="s">
        <v>8378</v>
      </c>
      <c r="B7" s="20" t="e">
        <f>_xlfn.STDEV.P(#REF!)</f>
        <v>#REF!</v>
      </c>
      <c r="C7" s="20" t="e">
        <f>_xlfn.STDEV.P(#REF!)</f>
        <v>#REF!</v>
      </c>
    </row>
    <row r="8" spans="1:3" x14ac:dyDescent="0.2">
      <c r="A8" s="19" t="s">
        <v>8380</v>
      </c>
      <c r="B8" s="21" t="e">
        <f>_xlfn.QUARTILE.EXC(#REF!,3)</f>
        <v>#REF!</v>
      </c>
      <c r="C8" s="21" t="e">
        <f>_xlfn.QUARTILE.EXC(#REF!,3)</f>
        <v>#REF!</v>
      </c>
    </row>
    <row r="9" spans="1:3" x14ac:dyDescent="0.2">
      <c r="A9" s="19" t="s">
        <v>8379</v>
      </c>
      <c r="B9" s="20" t="e">
        <f>_xlfn.QUARTILE.EXC(#REF!,1)</f>
        <v>#REF!</v>
      </c>
      <c r="C9" s="20" t="e">
        <f>_xlfn.QUARTILE.EXC(#REF!,1)</f>
        <v>#REF!</v>
      </c>
    </row>
    <row r="10" spans="1:3" x14ac:dyDescent="0.2">
      <c r="A10" s="19" t="s">
        <v>8381</v>
      </c>
      <c r="B10" s="20" t="e">
        <f>B8-B9</f>
        <v>#REF!</v>
      </c>
      <c r="C10" s="20" t="e">
        <f>C8-C9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6E6F-3937-5A41-9A60-E4D549024F54}">
  <dimension ref="A1:F6"/>
  <sheetViews>
    <sheetView workbookViewId="0">
      <selection activeCell="H14" sqref="H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2" t="s">
        <v>8217</v>
      </c>
      <c r="B1" t="s">
        <v>8352</v>
      </c>
    </row>
    <row r="3" spans="1:6" x14ac:dyDescent="0.2">
      <c r="A3" s="12" t="s">
        <v>8351</v>
      </c>
      <c r="B3" s="12" t="s">
        <v>8348</v>
      </c>
    </row>
    <row r="4" spans="1:6" x14ac:dyDescent="0.2">
      <c r="A4" s="12" t="s">
        <v>8350</v>
      </c>
      <c r="B4" t="s">
        <v>8214</v>
      </c>
      <c r="C4" t="s">
        <v>8215</v>
      </c>
      <c r="D4" t="s">
        <v>8216</v>
      </c>
      <c r="E4" t="s">
        <v>8213</v>
      </c>
      <c r="F4" t="s">
        <v>8349</v>
      </c>
    </row>
    <row r="5" spans="1:6" x14ac:dyDescent="0.2">
      <c r="A5" s="13" t="s">
        <v>8303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8349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84648-75F0-5945-B690-35B35455247D}">
  <dimension ref="A1:E7"/>
  <sheetViews>
    <sheetView workbookViewId="0">
      <selection activeCell="I7" sqref="I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8217</v>
      </c>
      <c r="B1" t="s">
        <v>8352</v>
      </c>
    </row>
    <row r="2" spans="1:5" x14ac:dyDescent="0.2">
      <c r="A2" s="12" t="s">
        <v>8346</v>
      </c>
      <c r="B2" t="s">
        <v>8352</v>
      </c>
    </row>
    <row r="4" spans="1:5" x14ac:dyDescent="0.2">
      <c r="A4" s="12" t="s">
        <v>8351</v>
      </c>
      <c r="B4" s="12" t="s">
        <v>8348</v>
      </c>
    </row>
    <row r="5" spans="1:5" x14ac:dyDescent="0.2">
      <c r="A5" s="12" t="s">
        <v>8350</v>
      </c>
      <c r="B5" t="s">
        <v>8215</v>
      </c>
      <c r="C5" t="s">
        <v>8216</v>
      </c>
      <c r="D5" t="s">
        <v>8213</v>
      </c>
      <c r="E5" t="s">
        <v>8349</v>
      </c>
    </row>
    <row r="6" spans="1:5" x14ac:dyDescent="0.2">
      <c r="A6" s="13" t="s">
        <v>8304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8349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F844F-DAD5-5D48-A3FD-C4BBBE0E8185}">
  <dimension ref="A1:F17"/>
  <sheetViews>
    <sheetView workbookViewId="0">
      <selection activeCell="H41" sqref="H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8346</v>
      </c>
      <c r="B1" t="s">
        <v>8303</v>
      </c>
    </row>
    <row r="3" spans="1:6" x14ac:dyDescent="0.2">
      <c r="A3" s="12" t="s">
        <v>8351</v>
      </c>
      <c r="B3" s="12" t="s">
        <v>8348</v>
      </c>
    </row>
    <row r="4" spans="1:6" x14ac:dyDescent="0.2">
      <c r="A4" s="12" t="s">
        <v>8350</v>
      </c>
      <c r="B4" t="s">
        <v>8214</v>
      </c>
      <c r="C4" t="s">
        <v>8215</v>
      </c>
      <c r="D4" t="s">
        <v>8216</v>
      </c>
      <c r="E4" t="s">
        <v>8213</v>
      </c>
      <c r="F4" t="s">
        <v>8349</v>
      </c>
    </row>
    <row r="5" spans="1:6" x14ac:dyDescent="0.2">
      <c r="A5" s="13" t="s">
        <v>8361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3" t="s">
        <v>8362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3" t="s">
        <v>8363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3" t="s">
        <v>8364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3" t="s">
        <v>8355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3" t="s">
        <v>8365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3" t="s">
        <v>8356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3" t="s">
        <v>8357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3" t="s">
        <v>8358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3" t="s">
        <v>8359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3" t="s">
        <v>8360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3" t="s">
        <v>8366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3" t="s">
        <v>8349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C96B0-98AD-5948-BC52-5DA7011FA1FF}">
  <dimension ref="A1:F6"/>
  <sheetViews>
    <sheetView workbookViewId="0">
      <selection activeCell="C11" sqref="C11"/>
    </sheetView>
  </sheetViews>
  <sheetFormatPr baseColWidth="10" defaultRowHeight="15" x14ac:dyDescent="0.2"/>
  <cols>
    <col min="1" max="1" width="28.6640625" bestFit="1" customWidth="1"/>
    <col min="2" max="2" width="39.1640625" style="3" customWidth="1"/>
    <col min="3" max="3" width="5.6640625" bestFit="1" customWidth="1"/>
    <col min="4" max="4" width="9" bestFit="1" customWidth="1"/>
    <col min="5" max="5" width="19.1640625" bestFit="1" customWidth="1"/>
    <col min="6" max="6" width="20" bestFit="1" customWidth="1"/>
  </cols>
  <sheetData>
    <row r="1" spans="1:6" s="16" customFormat="1" ht="20" x14ac:dyDescent="0.25">
      <c r="A1" s="16" t="s">
        <v>8367</v>
      </c>
      <c r="B1" s="17" t="s">
        <v>8368</v>
      </c>
      <c r="C1" s="16" t="s">
        <v>8369</v>
      </c>
      <c r="D1" s="16" t="s">
        <v>8370</v>
      </c>
      <c r="E1" s="16" t="s">
        <v>8295</v>
      </c>
      <c r="F1" s="16" t="s">
        <v>8371</v>
      </c>
    </row>
    <row r="2" spans="1:6" ht="48" x14ac:dyDescent="0.2">
      <c r="A2" t="s">
        <v>3471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8" x14ac:dyDescent="0.2">
      <c r="A3" t="s">
        <v>3614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8" x14ac:dyDescent="0.2">
      <c r="A4" t="s">
        <v>3176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48" x14ac:dyDescent="0.2">
      <c r="A5" t="s">
        <v>3327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50" customHeight="1" x14ac:dyDescent="0.2">
      <c r="A6" t="s">
        <v>3219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F. Jafri</cp:lastModifiedBy>
  <dcterms:created xsi:type="dcterms:W3CDTF">2017-04-20T15:17:24Z</dcterms:created>
  <dcterms:modified xsi:type="dcterms:W3CDTF">2022-03-06T20:47:08Z</dcterms:modified>
</cp:coreProperties>
</file>