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xr:revisionPtr revIDLastSave="0" documentId="13_ncr:1_{44BFD06C-5422-4ECC-8E3B-446C010206B1}" xr6:coauthVersionLast="32" xr6:coauthVersionMax="32" xr10:uidLastSave="{00000000-0000-0000-0000-000000000000}"/>
  <bookViews>
    <workbookView xWindow="0" yWindow="0" windowWidth="15345" windowHeight="4470" xr2:uid="{40B7943D-8E02-45B6-A0CC-5AF7CCF4F1F4}"/>
  </bookViews>
  <sheets>
    <sheet name="Folha1" sheetId="1" r:id="rId1"/>
  </sheets>
  <definedNames>
    <definedName name="_xlchart.v1.0" hidden="1">Folha1!$P$5:$P$12</definedName>
    <definedName name="_xlchart.v1.1" hidden="1">Folha1!$Q$5:$Q$12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W13" i="1"/>
  <c r="T13" i="1"/>
  <c r="L18" i="1"/>
  <c r="H18" i="1"/>
  <c r="D18" i="1"/>
  <c r="F35" i="1"/>
  <c r="G35" i="1"/>
  <c r="I35" i="1"/>
  <c r="J35" i="1"/>
  <c r="L35" i="1"/>
  <c r="M35" i="1"/>
  <c r="F26" i="1"/>
  <c r="G26" i="1"/>
  <c r="I26" i="1"/>
  <c r="J26" i="1"/>
  <c r="L26" i="1"/>
  <c r="M26" i="1"/>
  <c r="I44" i="1"/>
  <c r="J44" i="1"/>
  <c r="L44" i="1"/>
  <c r="M44" i="1"/>
  <c r="G44" i="1"/>
  <c r="F44" i="1"/>
  <c r="C44" i="1"/>
  <c r="D44" i="1"/>
  <c r="D35" i="1"/>
  <c r="C35" i="1"/>
  <c r="C26" i="1"/>
  <c r="D26" i="1"/>
  <c r="C32" i="1"/>
  <c r="F32" i="1"/>
  <c r="I32" i="1"/>
  <c r="C23" i="1"/>
  <c r="F23" i="1"/>
  <c r="I23" i="1"/>
  <c r="L23" i="1"/>
  <c r="L32" i="1"/>
  <c r="I41" i="1"/>
  <c r="L41" i="1"/>
  <c r="I40" i="1"/>
  <c r="L40" i="1"/>
  <c r="C41" i="1"/>
  <c r="F41" i="1"/>
  <c r="F40" i="1"/>
  <c r="C40" i="1"/>
  <c r="L31" i="1"/>
  <c r="I31" i="1"/>
  <c r="F31" i="1"/>
  <c r="C31" i="1"/>
  <c r="C22" i="1"/>
  <c r="L22" i="1"/>
  <c r="I22" i="1"/>
  <c r="F22" i="1"/>
</calcChain>
</file>

<file path=xl/sharedStrings.xml><?xml version="1.0" encoding="utf-8"?>
<sst xmlns="http://schemas.openxmlformats.org/spreadsheetml/2006/main" count="151" uniqueCount="27">
  <si>
    <t>Tarefa 1</t>
  </si>
  <si>
    <t>Tarefa 2</t>
  </si>
  <si>
    <t>Tarefa 3</t>
  </si>
  <si>
    <t>Faixa Etaria</t>
  </si>
  <si>
    <t>Género</t>
  </si>
  <si>
    <t>#Cliques</t>
  </si>
  <si>
    <t>#Erros</t>
  </si>
  <si>
    <t>Tempo</t>
  </si>
  <si>
    <t>Satisfação</t>
  </si>
  <si>
    <t>18-25</t>
  </si>
  <si>
    <t>M</t>
  </si>
  <si>
    <t>F</t>
  </si>
  <si>
    <t>Média</t>
  </si>
  <si>
    <t>Desvio Padrão</t>
  </si>
  <si>
    <t>Nível de importância</t>
  </si>
  <si>
    <t>Tamanho da Amostra</t>
  </si>
  <si>
    <t>Intervalo de Confiança</t>
  </si>
  <si>
    <t>alpha</t>
  </si>
  <si>
    <t>tamanho da amostra</t>
  </si>
  <si>
    <t>]10;20[</t>
  </si>
  <si>
    <t>[20;30[</t>
  </si>
  <si>
    <t>[30;40[</t>
  </si>
  <si>
    <t>[40;50[</t>
  </si>
  <si>
    <t>[50;60[</t>
  </si>
  <si>
    <t>[60;70[</t>
  </si>
  <si>
    <t>[70;80[</t>
  </si>
  <si>
    <t>[80;INF[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</si>
</sst>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BF9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1" fillId="0" borderId="1" xfId="0" applyNumberFormat="1" applyFont="1" applyBorder="1" applyAlignment="1">
      <alignment horizontal="right" wrapText="1"/>
    </xf>
    <xf numFmtId="0" fontId="1" fillId="0" borderId="1" xfId="0" applyNumberFormat="1" applyFont="1" applyBorder="1" applyAlignment="1">
      <alignment wrapText="1"/>
    </xf>
    <xf numFmtId="0" fontId="0" fillId="0" borderId="0" xfId="0" applyNumberFormat="1"/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Tarefa</a:t>
            </a:r>
            <a:r>
              <a:rPr lang="en-GB" baseline="0"/>
              <a:t> 1- Tempo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Folha1!$P$5:$P$12</c:f>
              <c:strCache>
                <c:ptCount val="8"/>
                <c:pt idx="0">
                  <c:v>]10;20[</c:v>
                </c:pt>
                <c:pt idx="1">
                  <c:v>[20;30[</c:v>
                </c:pt>
                <c:pt idx="2">
                  <c:v>[30;40[</c:v>
                </c:pt>
                <c:pt idx="3">
                  <c:v>[40;50[</c:v>
                </c:pt>
                <c:pt idx="4">
                  <c:v>[50;60[</c:v>
                </c:pt>
                <c:pt idx="5">
                  <c:v>[60;70[</c:v>
                </c:pt>
                <c:pt idx="6">
                  <c:v>[70;80[</c:v>
                </c:pt>
                <c:pt idx="7">
                  <c:v>[80;INF[</c:v>
                </c:pt>
              </c:strCache>
            </c:strRef>
          </c:cat>
          <c:val>
            <c:numRef>
              <c:f>Folha1!$Q$5:$Q$12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2-40C2-A543-6C557DFB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497944"/>
        <c:axId val="544500240"/>
      </c:barChart>
      <c:catAx>
        <c:axId val="54449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00240"/>
        <c:crosses val="autoZero"/>
        <c:auto val="1"/>
        <c:lblAlgn val="ctr"/>
        <c:lblOffset val="100"/>
        <c:noMultiLvlLbl val="0"/>
      </c:catAx>
      <c:valAx>
        <c:axId val="5445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9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Tarefa</a:t>
            </a:r>
            <a:r>
              <a:rPr lang="en-GB" baseline="0"/>
              <a:t> 2- Tempo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Folha1!$S$5:$S$12</c15:sqref>
                  </c15:fullRef>
                </c:ext>
              </c:extLst>
              <c:f>Folha1!$S$5:$S$8</c:f>
              <c:strCache>
                <c:ptCount val="4"/>
                <c:pt idx="0">
                  <c:v>]10;20[</c:v>
                </c:pt>
                <c:pt idx="1">
                  <c:v>[20;30[</c:v>
                </c:pt>
                <c:pt idx="2">
                  <c:v>[30;40[</c:v>
                </c:pt>
                <c:pt idx="3">
                  <c:v>[40;50[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Folha1!$T$5:$T$12</c15:sqref>
                  </c15:fullRef>
                </c:ext>
              </c:extLst>
              <c:f>Folha1!$T$5:$T$8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9-4633-99D0-680E3332F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874304"/>
        <c:axId val="605879880"/>
      </c:barChart>
      <c:catAx>
        <c:axId val="6058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79880"/>
        <c:crosses val="autoZero"/>
        <c:auto val="1"/>
        <c:lblAlgn val="ctr"/>
        <c:lblOffset val="100"/>
        <c:noMultiLvlLbl val="0"/>
      </c:catAx>
      <c:valAx>
        <c:axId val="60587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Folha1!$V$5:$V$12</c15:sqref>
                  </c15:fullRef>
                </c:ext>
              </c:extLst>
              <c:f>Folha1!$V$5:$V$9</c:f>
              <c:strCache>
                <c:ptCount val="5"/>
                <c:pt idx="0">
                  <c:v>]10;20[</c:v>
                </c:pt>
                <c:pt idx="1">
                  <c:v>[20;30[</c:v>
                </c:pt>
                <c:pt idx="2">
                  <c:v>[30;40[</c:v>
                </c:pt>
                <c:pt idx="3">
                  <c:v>[40;50[</c:v>
                </c:pt>
                <c:pt idx="4">
                  <c:v>[50;60[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Folha1!$W$5:$W$12</c15:sqref>
                  </c15:fullRef>
                </c:ext>
              </c:extLst>
              <c:f>Folha1!$W$5:$W$9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2-4FC0-AEC5-1CCD96244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827808"/>
        <c:axId val="605875616"/>
      </c:barChart>
      <c:catAx>
        <c:axId val="57082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75616"/>
        <c:crosses val="autoZero"/>
        <c:auto val="1"/>
        <c:lblAlgn val="ctr"/>
        <c:lblOffset val="100"/>
        <c:noMultiLvlLbl val="0"/>
      </c:catAx>
      <c:valAx>
        <c:axId val="6058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2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16</xdr:row>
      <xdr:rowOff>52387</xdr:rowOff>
    </xdr:from>
    <xdr:to>
      <xdr:col>23</xdr:col>
      <xdr:colOff>600075</xdr:colOff>
      <xdr:row>25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795672-C596-42F2-91F2-CCFB7989A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371475</xdr:colOff>
      <xdr:row>16</xdr:row>
      <xdr:rowOff>23812</xdr:rowOff>
    </xdr:from>
    <xdr:to>
      <xdr:col>32</xdr:col>
      <xdr:colOff>66675</xdr:colOff>
      <xdr:row>25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ED9E61-BD70-44A3-A6F8-DA6477EBF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123825</xdr:colOff>
      <xdr:row>27</xdr:row>
      <xdr:rowOff>42862</xdr:rowOff>
    </xdr:from>
    <xdr:to>
      <xdr:col>23</xdr:col>
      <xdr:colOff>428625</xdr:colOff>
      <xdr:row>35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5146134-0570-4E80-BB2F-C8B05971F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47D32-A791-4790-8217-EFE3184E390B}">
  <dimension ref="A1:W44"/>
  <sheetViews>
    <sheetView tabSelected="1" topLeftCell="P29" workbookViewId="0">
      <selection activeCell="AA8" sqref="AA8"/>
    </sheetView>
  </sheetViews>
  <sheetFormatPr defaultRowHeight="15" x14ac:dyDescent="0.25"/>
  <cols>
    <col min="1" max="1" width="12" customWidth="1"/>
    <col min="2" max="2" width="12.85546875" bestFit="1" customWidth="1"/>
    <col min="3" max="4" width="11.5703125" bestFit="1" customWidth="1"/>
    <col min="5" max="5" width="12" customWidth="1"/>
    <col min="6" max="6" width="12.28515625" customWidth="1"/>
    <col min="7" max="7" width="11.5703125" bestFit="1" customWidth="1"/>
    <col min="8" max="8" width="9.28515625" customWidth="1"/>
    <col min="9" max="9" width="11.5703125" bestFit="1" customWidth="1"/>
    <col min="10" max="10" width="11.5703125" customWidth="1"/>
    <col min="11" max="11" width="13.42578125" customWidth="1"/>
    <col min="12" max="12" width="11.5703125" bestFit="1" customWidth="1"/>
    <col min="14" max="14" width="11" customWidth="1"/>
    <col min="16" max="16" width="19.28515625" bestFit="1" customWidth="1"/>
  </cols>
  <sheetData>
    <row r="1" spans="1:23" ht="15.75" thickBot="1" x14ac:dyDescent="0.3">
      <c r="A1" s="1"/>
      <c r="B1" s="1"/>
      <c r="C1" s="2"/>
      <c r="D1" s="2" t="s">
        <v>0</v>
      </c>
      <c r="E1" s="2"/>
      <c r="F1" s="2"/>
      <c r="G1" s="3"/>
      <c r="H1" s="3" t="s">
        <v>1</v>
      </c>
      <c r="I1" s="3"/>
      <c r="J1" s="3"/>
      <c r="K1" s="4"/>
      <c r="L1" s="4" t="s">
        <v>2</v>
      </c>
      <c r="M1" s="4"/>
      <c r="N1" s="4"/>
    </row>
    <row r="2" spans="1:23" ht="15.75" thickBo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5</v>
      </c>
      <c r="L2" s="1" t="s">
        <v>6</v>
      </c>
      <c r="M2" s="1" t="s">
        <v>7</v>
      </c>
      <c r="N2" s="1" t="s">
        <v>8</v>
      </c>
    </row>
    <row r="3" spans="1:23" ht="15.75" thickBot="1" x14ac:dyDescent="0.3">
      <c r="A3" s="5" t="s">
        <v>9</v>
      </c>
      <c r="B3" s="1" t="s">
        <v>10</v>
      </c>
      <c r="C3" s="6">
        <v>40</v>
      </c>
      <c r="D3" s="6">
        <v>3</v>
      </c>
      <c r="E3" s="9">
        <v>118</v>
      </c>
      <c r="F3" s="6">
        <v>3</v>
      </c>
      <c r="G3" s="6">
        <v>21</v>
      </c>
      <c r="H3" s="6">
        <v>0</v>
      </c>
      <c r="I3" s="9">
        <v>29</v>
      </c>
      <c r="J3" s="6">
        <v>5</v>
      </c>
      <c r="K3" s="6">
        <v>24</v>
      </c>
      <c r="L3" s="6">
        <v>0</v>
      </c>
      <c r="M3" s="7">
        <v>29</v>
      </c>
      <c r="N3" s="6">
        <v>5</v>
      </c>
    </row>
    <row r="4" spans="1:23" ht="15.75" thickBot="1" x14ac:dyDescent="0.3">
      <c r="A4" s="5" t="s">
        <v>9</v>
      </c>
      <c r="B4" s="1" t="s">
        <v>11</v>
      </c>
      <c r="C4" s="6">
        <v>35</v>
      </c>
      <c r="D4" s="6">
        <v>3</v>
      </c>
      <c r="E4" s="9">
        <v>59</v>
      </c>
      <c r="F4" s="6">
        <v>4</v>
      </c>
      <c r="G4" s="6">
        <v>23</v>
      </c>
      <c r="H4" s="6">
        <v>1</v>
      </c>
      <c r="I4" s="9">
        <v>38</v>
      </c>
      <c r="J4" s="6">
        <v>5</v>
      </c>
      <c r="K4" s="6">
        <v>25</v>
      </c>
      <c r="L4" s="6">
        <v>0</v>
      </c>
      <c r="M4" s="7">
        <v>34</v>
      </c>
      <c r="N4" s="6">
        <v>5</v>
      </c>
      <c r="P4" s="12" t="s">
        <v>0</v>
      </c>
      <c r="Q4" s="12"/>
      <c r="S4" s="12" t="s">
        <v>1</v>
      </c>
      <c r="T4" s="12"/>
      <c r="V4" s="12" t="s">
        <v>2</v>
      </c>
      <c r="W4" s="12"/>
    </row>
    <row r="5" spans="1:23" ht="15.75" thickBot="1" x14ac:dyDescent="0.3">
      <c r="A5" s="5" t="s">
        <v>9</v>
      </c>
      <c r="B5" s="1" t="s">
        <v>11</v>
      </c>
      <c r="C5" s="6">
        <v>20</v>
      </c>
      <c r="D5" s="6">
        <v>2</v>
      </c>
      <c r="E5" s="9">
        <v>35</v>
      </c>
      <c r="F5" s="6">
        <v>3</v>
      </c>
      <c r="G5" s="6">
        <v>23</v>
      </c>
      <c r="H5" s="6">
        <v>0</v>
      </c>
      <c r="I5" s="9">
        <v>30</v>
      </c>
      <c r="J5" s="6">
        <v>4</v>
      </c>
      <c r="K5" s="6">
        <v>23</v>
      </c>
      <c r="L5" s="6">
        <v>0</v>
      </c>
      <c r="M5" s="7">
        <v>24</v>
      </c>
      <c r="N5" s="6">
        <v>5</v>
      </c>
      <c r="P5" s="12" t="s">
        <v>19</v>
      </c>
      <c r="Q5" s="13">
        <v>0</v>
      </c>
      <c r="S5" s="12" t="s">
        <v>19</v>
      </c>
      <c r="T5" s="13">
        <v>3</v>
      </c>
      <c r="V5" s="12" t="s">
        <v>19</v>
      </c>
      <c r="W5" s="13">
        <v>0</v>
      </c>
    </row>
    <row r="6" spans="1:23" ht="15.75" thickBot="1" x14ac:dyDescent="0.3">
      <c r="A6" s="5" t="s">
        <v>9</v>
      </c>
      <c r="B6" s="1" t="s">
        <v>10</v>
      </c>
      <c r="C6" s="6">
        <v>20</v>
      </c>
      <c r="D6" s="6">
        <v>3</v>
      </c>
      <c r="E6" s="9">
        <v>36</v>
      </c>
      <c r="F6" s="6">
        <v>3</v>
      </c>
      <c r="G6" s="6">
        <v>20</v>
      </c>
      <c r="H6" s="6">
        <v>0</v>
      </c>
      <c r="I6" s="9">
        <v>21</v>
      </c>
      <c r="J6" s="6">
        <v>5</v>
      </c>
      <c r="K6" s="6">
        <v>22</v>
      </c>
      <c r="L6" s="6">
        <v>0</v>
      </c>
      <c r="M6" s="7">
        <v>25</v>
      </c>
      <c r="N6" s="6">
        <v>5</v>
      </c>
      <c r="P6" s="12" t="s">
        <v>20</v>
      </c>
      <c r="Q6" s="13">
        <v>2</v>
      </c>
      <c r="S6" s="12" t="s">
        <v>20</v>
      </c>
      <c r="T6" s="13">
        <v>10</v>
      </c>
      <c r="V6" s="12" t="s">
        <v>20</v>
      </c>
      <c r="W6" s="13">
        <v>11</v>
      </c>
    </row>
    <row r="7" spans="1:23" ht="15.75" thickBot="1" x14ac:dyDescent="0.3">
      <c r="A7" s="5" t="s">
        <v>9</v>
      </c>
      <c r="B7" s="1" t="s">
        <v>10</v>
      </c>
      <c r="C7" s="1">
        <v>23</v>
      </c>
      <c r="D7" s="1">
        <v>3</v>
      </c>
      <c r="E7" s="10">
        <v>33</v>
      </c>
      <c r="F7" s="1">
        <v>5</v>
      </c>
      <c r="G7" s="1">
        <v>15</v>
      </c>
      <c r="H7" s="1">
        <v>0</v>
      </c>
      <c r="I7" s="10">
        <v>20</v>
      </c>
      <c r="J7" s="1">
        <v>5</v>
      </c>
      <c r="K7" s="1">
        <v>14</v>
      </c>
      <c r="L7" s="1">
        <v>0</v>
      </c>
      <c r="M7" s="7">
        <v>23</v>
      </c>
      <c r="N7" s="7">
        <v>5</v>
      </c>
      <c r="P7" s="12" t="s">
        <v>21</v>
      </c>
      <c r="Q7" s="13">
        <v>8</v>
      </c>
      <c r="S7" s="12" t="s">
        <v>21</v>
      </c>
      <c r="T7" s="13">
        <v>2</v>
      </c>
      <c r="V7" s="12" t="s">
        <v>21</v>
      </c>
      <c r="W7" s="13">
        <v>3</v>
      </c>
    </row>
    <row r="8" spans="1:23" ht="15.75" thickBot="1" x14ac:dyDescent="0.3">
      <c r="A8" s="5" t="s">
        <v>9</v>
      </c>
      <c r="B8" s="1" t="s">
        <v>10</v>
      </c>
      <c r="C8" s="1">
        <v>17</v>
      </c>
      <c r="D8" s="1">
        <v>2</v>
      </c>
      <c r="E8" s="10">
        <v>30</v>
      </c>
      <c r="F8" s="1">
        <v>4</v>
      </c>
      <c r="G8" s="1">
        <v>23</v>
      </c>
      <c r="H8" s="1">
        <v>0</v>
      </c>
      <c r="I8" s="10">
        <v>26</v>
      </c>
      <c r="J8" s="1">
        <v>4</v>
      </c>
      <c r="K8" s="1">
        <v>27</v>
      </c>
      <c r="L8" s="1">
        <v>0</v>
      </c>
      <c r="M8" s="7">
        <v>50</v>
      </c>
      <c r="N8" s="7">
        <v>5</v>
      </c>
      <c r="P8" s="12" t="s">
        <v>22</v>
      </c>
      <c r="Q8" s="13">
        <v>1</v>
      </c>
      <c r="S8" s="12" t="s">
        <v>22</v>
      </c>
      <c r="T8" s="13">
        <v>0</v>
      </c>
      <c r="V8" s="12" t="s">
        <v>22</v>
      </c>
      <c r="W8" s="13">
        <v>0</v>
      </c>
    </row>
    <row r="9" spans="1:23" ht="15.75" thickBot="1" x14ac:dyDescent="0.3">
      <c r="A9" s="5" t="s">
        <v>9</v>
      </c>
      <c r="B9" s="1" t="s">
        <v>11</v>
      </c>
      <c r="C9" s="1">
        <v>10</v>
      </c>
      <c r="D9" s="1">
        <v>3</v>
      </c>
      <c r="E9" s="10">
        <v>27</v>
      </c>
      <c r="F9" s="1">
        <v>5</v>
      </c>
      <c r="G9" s="1">
        <v>14</v>
      </c>
      <c r="H9" s="1">
        <v>0</v>
      </c>
      <c r="I9" s="10">
        <v>21</v>
      </c>
      <c r="J9" s="1">
        <v>5</v>
      </c>
      <c r="K9" s="1">
        <v>20</v>
      </c>
      <c r="L9" s="1">
        <v>0</v>
      </c>
      <c r="M9" s="7">
        <v>37</v>
      </c>
      <c r="N9" s="7">
        <v>5</v>
      </c>
      <c r="P9" s="12" t="s">
        <v>23</v>
      </c>
      <c r="Q9" s="13">
        <v>2</v>
      </c>
      <c r="S9" s="12" t="s">
        <v>23</v>
      </c>
      <c r="T9" s="13">
        <v>0</v>
      </c>
      <c r="V9" s="12" t="s">
        <v>23</v>
      </c>
      <c r="W9" s="13">
        <v>1</v>
      </c>
    </row>
    <row r="10" spans="1:23" ht="15.75" thickBot="1" x14ac:dyDescent="0.3">
      <c r="A10" s="5" t="s">
        <v>9</v>
      </c>
      <c r="B10" s="1" t="s">
        <v>10</v>
      </c>
      <c r="C10" s="1">
        <v>20</v>
      </c>
      <c r="D10" s="1">
        <v>2</v>
      </c>
      <c r="E10" s="10">
        <v>47</v>
      </c>
      <c r="F10" s="1">
        <v>4</v>
      </c>
      <c r="G10" s="1">
        <v>16</v>
      </c>
      <c r="H10" s="1">
        <v>1</v>
      </c>
      <c r="I10" s="10">
        <v>28</v>
      </c>
      <c r="J10" s="1">
        <v>5</v>
      </c>
      <c r="K10" s="1">
        <v>14</v>
      </c>
      <c r="L10" s="1">
        <v>0</v>
      </c>
      <c r="M10" s="7">
        <v>25</v>
      </c>
      <c r="N10" s="7">
        <v>5</v>
      </c>
      <c r="P10" s="12" t="s">
        <v>24</v>
      </c>
      <c r="Q10" s="13">
        <v>0</v>
      </c>
      <c r="S10" s="12" t="s">
        <v>24</v>
      </c>
      <c r="T10" s="13">
        <v>0</v>
      </c>
      <c r="V10" s="12" t="s">
        <v>24</v>
      </c>
      <c r="W10" s="13">
        <v>0</v>
      </c>
    </row>
    <row r="11" spans="1:23" ht="15.75" thickBot="1" x14ac:dyDescent="0.3">
      <c r="A11" s="5" t="s">
        <v>9</v>
      </c>
      <c r="B11" s="1" t="s">
        <v>11</v>
      </c>
      <c r="C11" s="1">
        <v>23</v>
      </c>
      <c r="D11" s="1">
        <v>1</v>
      </c>
      <c r="E11" s="10">
        <v>37</v>
      </c>
      <c r="F11" s="1">
        <v>3</v>
      </c>
      <c r="G11" s="1">
        <v>20</v>
      </c>
      <c r="H11" s="1">
        <v>0</v>
      </c>
      <c r="I11" s="10">
        <v>19</v>
      </c>
      <c r="J11" s="1">
        <v>5</v>
      </c>
      <c r="K11" s="1">
        <v>23</v>
      </c>
      <c r="L11" s="1">
        <v>0</v>
      </c>
      <c r="M11" s="7">
        <v>21</v>
      </c>
      <c r="N11" s="7">
        <v>4</v>
      </c>
      <c r="P11" s="12" t="s">
        <v>25</v>
      </c>
      <c r="Q11" s="13">
        <v>1</v>
      </c>
      <c r="S11" s="12" t="s">
        <v>25</v>
      </c>
      <c r="T11" s="13">
        <v>0</v>
      </c>
      <c r="V11" s="12" t="s">
        <v>25</v>
      </c>
      <c r="W11" s="13">
        <v>0</v>
      </c>
    </row>
    <row r="12" spans="1:23" ht="15.75" thickBot="1" x14ac:dyDescent="0.3">
      <c r="A12" s="5" t="s">
        <v>9</v>
      </c>
      <c r="B12" s="1" t="s">
        <v>10</v>
      </c>
      <c r="C12" s="1">
        <v>30</v>
      </c>
      <c r="D12" s="1">
        <v>0</v>
      </c>
      <c r="E12" s="10">
        <v>51</v>
      </c>
      <c r="F12" s="1">
        <v>2</v>
      </c>
      <c r="G12" s="1">
        <v>16</v>
      </c>
      <c r="H12" s="1">
        <v>0</v>
      </c>
      <c r="I12" s="10">
        <v>24</v>
      </c>
      <c r="J12" s="1">
        <v>5</v>
      </c>
      <c r="K12" s="1">
        <v>16</v>
      </c>
      <c r="L12" s="1">
        <v>1</v>
      </c>
      <c r="M12" s="7">
        <v>20</v>
      </c>
      <c r="N12" s="7">
        <v>5</v>
      </c>
      <c r="P12" s="12" t="s">
        <v>26</v>
      </c>
      <c r="Q12" s="13">
        <v>1</v>
      </c>
      <c r="S12" s="12" t="s">
        <v>26</v>
      </c>
      <c r="T12" s="13">
        <v>0</v>
      </c>
      <c r="V12" s="12" t="s">
        <v>26</v>
      </c>
      <c r="W12" s="13">
        <v>0</v>
      </c>
    </row>
    <row r="13" spans="1:23" ht="15.75" thickBot="1" x14ac:dyDescent="0.3">
      <c r="A13" s="5" t="s">
        <v>9</v>
      </c>
      <c r="B13" s="1" t="s">
        <v>10</v>
      </c>
      <c r="C13" s="1">
        <v>38</v>
      </c>
      <c r="D13" s="1">
        <v>3</v>
      </c>
      <c r="E13" s="10">
        <v>72</v>
      </c>
      <c r="F13" s="1">
        <v>4</v>
      </c>
      <c r="G13" s="1">
        <v>16</v>
      </c>
      <c r="H13" s="1">
        <v>0</v>
      </c>
      <c r="I13" s="10">
        <v>25</v>
      </c>
      <c r="J13" s="1">
        <v>5</v>
      </c>
      <c r="K13" s="1">
        <v>14</v>
      </c>
      <c r="L13" s="1">
        <v>0</v>
      </c>
      <c r="M13" s="7">
        <v>32</v>
      </c>
      <c r="N13" s="7">
        <v>5</v>
      </c>
      <c r="P13" s="12"/>
      <c r="Q13" s="10">
        <f>SUM(Q5:Q12)</f>
        <v>15</v>
      </c>
      <c r="S13" s="12"/>
      <c r="T13" s="13">
        <f>SUM(T5:T12)</f>
        <v>15</v>
      </c>
      <c r="V13" s="12"/>
      <c r="W13" s="13">
        <f>SUM(W5:W12)</f>
        <v>15</v>
      </c>
    </row>
    <row r="14" spans="1:23" ht="15.75" thickBot="1" x14ac:dyDescent="0.3">
      <c r="A14" s="5" t="s">
        <v>9</v>
      </c>
      <c r="B14" s="1" t="s">
        <v>10</v>
      </c>
      <c r="C14" s="1">
        <v>14</v>
      </c>
      <c r="D14" s="1">
        <v>0</v>
      </c>
      <c r="E14" s="10">
        <v>26</v>
      </c>
      <c r="F14" s="1">
        <v>4</v>
      </c>
      <c r="G14" s="1">
        <v>14</v>
      </c>
      <c r="H14" s="1">
        <v>0</v>
      </c>
      <c r="I14" s="10">
        <v>16</v>
      </c>
      <c r="J14" s="1">
        <v>5</v>
      </c>
      <c r="K14" s="1">
        <v>15</v>
      </c>
      <c r="L14" s="1">
        <v>0</v>
      </c>
      <c r="M14" s="7">
        <v>28</v>
      </c>
      <c r="N14" s="7">
        <v>5</v>
      </c>
    </row>
    <row r="15" spans="1:23" ht="15.75" thickBot="1" x14ac:dyDescent="0.3">
      <c r="A15" s="5" t="s">
        <v>9</v>
      </c>
      <c r="B15" s="1" t="s">
        <v>10</v>
      </c>
      <c r="C15" s="1">
        <v>20</v>
      </c>
      <c r="D15" s="1">
        <v>1</v>
      </c>
      <c r="E15" s="10">
        <v>39</v>
      </c>
      <c r="F15" s="1">
        <v>5</v>
      </c>
      <c r="G15" s="1">
        <v>14</v>
      </c>
      <c r="H15" s="1">
        <v>0</v>
      </c>
      <c r="I15" s="10">
        <v>22</v>
      </c>
      <c r="J15" s="1">
        <v>5</v>
      </c>
      <c r="K15" s="1">
        <v>14</v>
      </c>
      <c r="L15" s="1">
        <v>0</v>
      </c>
      <c r="M15" s="7">
        <v>22</v>
      </c>
      <c r="N15" s="7">
        <v>5</v>
      </c>
      <c r="Q15" s="10"/>
    </row>
    <row r="16" spans="1:23" ht="15.75" thickBot="1" x14ac:dyDescent="0.3">
      <c r="A16" s="5" t="s">
        <v>9</v>
      </c>
      <c r="B16" s="1" t="s">
        <v>10</v>
      </c>
      <c r="C16" s="1">
        <v>25</v>
      </c>
      <c r="D16" s="1">
        <v>3</v>
      </c>
      <c r="E16" s="10">
        <v>33</v>
      </c>
      <c r="F16" s="1">
        <v>4</v>
      </c>
      <c r="G16" s="1">
        <v>15</v>
      </c>
      <c r="H16" s="1">
        <v>1</v>
      </c>
      <c r="I16" s="10">
        <v>13</v>
      </c>
      <c r="J16" s="1">
        <v>5</v>
      </c>
      <c r="K16" s="1">
        <v>14</v>
      </c>
      <c r="L16" s="1">
        <v>0</v>
      </c>
      <c r="M16" s="7">
        <v>22</v>
      </c>
      <c r="N16" s="7">
        <v>5</v>
      </c>
      <c r="Q16" s="10"/>
    </row>
    <row r="17" spans="1:17" ht="15.75" thickBot="1" x14ac:dyDescent="0.3">
      <c r="A17" s="5" t="s">
        <v>9</v>
      </c>
      <c r="B17" s="1" t="s">
        <v>10</v>
      </c>
      <c r="C17" s="1">
        <v>23</v>
      </c>
      <c r="D17" s="1">
        <v>1</v>
      </c>
      <c r="E17" s="10">
        <v>30</v>
      </c>
      <c r="F17" s="1">
        <v>3</v>
      </c>
      <c r="G17" s="1">
        <v>20</v>
      </c>
      <c r="H17" s="1">
        <v>0</v>
      </c>
      <c r="I17" s="10">
        <v>29</v>
      </c>
      <c r="J17" s="1">
        <v>5</v>
      </c>
      <c r="K17" s="1">
        <v>13</v>
      </c>
      <c r="L17" s="8">
        <v>1</v>
      </c>
      <c r="M17" s="7">
        <v>26</v>
      </c>
      <c r="N17" s="7">
        <v>5</v>
      </c>
      <c r="Q17" s="10"/>
    </row>
    <row r="18" spans="1:17" ht="15.75" thickBot="1" x14ac:dyDescent="0.3">
      <c r="A18" s="1"/>
      <c r="B18" s="1"/>
      <c r="C18" s="1"/>
      <c r="D18" s="1">
        <f>13/15*100</f>
        <v>86.666666666666671</v>
      </c>
      <c r="E18" s="1"/>
      <c r="F18" s="1"/>
      <c r="G18" s="1"/>
      <c r="H18" s="1">
        <f>3/15*100</f>
        <v>20</v>
      </c>
      <c r="I18" s="1"/>
      <c r="J18" s="1"/>
      <c r="K18" s="1"/>
      <c r="L18" s="1">
        <f>2/15*100</f>
        <v>13.333333333333334</v>
      </c>
      <c r="M18" s="1"/>
      <c r="Q18" s="11"/>
    </row>
    <row r="19" spans="1:17" ht="15.75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7" ht="15.75" thickBo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t="s">
        <v>17</v>
      </c>
      <c r="P20" t="s">
        <v>18</v>
      </c>
    </row>
    <row r="21" spans="1:17" ht="27" thickBot="1" x14ac:dyDescent="0.3">
      <c r="A21" s="5" t="s">
        <v>0</v>
      </c>
      <c r="B21" s="5" t="s">
        <v>5</v>
      </c>
      <c r="C21" s="1"/>
      <c r="D21" s="1"/>
      <c r="E21" s="1" t="s">
        <v>6</v>
      </c>
      <c r="F21" s="1"/>
      <c r="G21" s="1"/>
      <c r="H21" s="1" t="s">
        <v>7</v>
      </c>
      <c r="I21" s="1"/>
      <c r="J21" s="1"/>
      <c r="K21" s="1" t="s">
        <v>8</v>
      </c>
      <c r="L21" s="1"/>
      <c r="M21" s="1"/>
      <c r="O21">
        <v>0.05</v>
      </c>
      <c r="P21">
        <v>15</v>
      </c>
    </row>
    <row r="22" spans="1:17" ht="15.75" thickBot="1" x14ac:dyDescent="0.3">
      <c r="A22" s="1"/>
      <c r="B22" s="5" t="s">
        <v>12</v>
      </c>
      <c r="C22" s="1">
        <f>AVERAGE(C3:C17)</f>
        <v>23.866666666666667</v>
      </c>
      <c r="D22" s="1"/>
      <c r="E22" s="5" t="s">
        <v>12</v>
      </c>
      <c r="F22" s="1">
        <f>AVERAGE(D3:D17)</f>
        <v>2</v>
      </c>
      <c r="G22" s="1"/>
      <c r="H22" s="5" t="s">
        <v>12</v>
      </c>
      <c r="I22" s="10">
        <f>AVERAGE(E3:E17)</f>
        <v>44.866666666666667</v>
      </c>
      <c r="J22" s="1"/>
      <c r="K22" s="5" t="s">
        <v>12</v>
      </c>
      <c r="L22" s="1">
        <f>AVERAGE(F3:F17)</f>
        <v>3.7333333333333334</v>
      </c>
      <c r="M22" s="1"/>
    </row>
    <row r="23" spans="1:17" ht="27" thickBot="1" x14ac:dyDescent="0.3">
      <c r="A23" s="1"/>
      <c r="B23" s="5" t="s">
        <v>13</v>
      </c>
      <c r="C23" s="1">
        <f>_xlfn.STDEV.S(C3:C17)</f>
        <v>8.5428889950035281</v>
      </c>
      <c r="D23" s="1"/>
      <c r="E23" s="5" t="s">
        <v>13</v>
      </c>
      <c r="F23" s="1">
        <f>_xlfn.STDEV.S(D3:D17)</f>
        <v>1.1338934190276817</v>
      </c>
      <c r="G23" s="1"/>
      <c r="H23" s="5" t="s">
        <v>13</v>
      </c>
      <c r="I23" s="1">
        <f>_xlfn.STDEV.S(E3:E17)</f>
        <v>23.90118546571836</v>
      </c>
      <c r="J23" s="1"/>
      <c r="K23" s="5" t="s">
        <v>13</v>
      </c>
      <c r="L23" s="1">
        <f>_xlfn.STDEV.S(F3:F17)</f>
        <v>0.88371510168853695</v>
      </c>
      <c r="M23" s="1"/>
    </row>
    <row r="24" spans="1:17" ht="39.75" thickBot="1" x14ac:dyDescent="0.3">
      <c r="A24" s="1"/>
      <c r="B24" s="5" t="s">
        <v>14</v>
      </c>
      <c r="C24" s="1"/>
      <c r="D24" s="1"/>
      <c r="E24" s="5" t="s">
        <v>14</v>
      </c>
      <c r="F24" s="1"/>
      <c r="G24" s="1"/>
      <c r="H24" s="5" t="s">
        <v>14</v>
      </c>
      <c r="I24" s="1"/>
      <c r="J24" s="1"/>
      <c r="K24" s="5" t="s">
        <v>14</v>
      </c>
      <c r="L24" s="1"/>
      <c r="M24" s="1"/>
    </row>
    <row r="25" spans="1:17" ht="39.75" thickBot="1" x14ac:dyDescent="0.3">
      <c r="A25" s="1"/>
      <c r="B25" s="5" t="s">
        <v>15</v>
      </c>
      <c r="C25" s="1"/>
      <c r="D25" s="1"/>
      <c r="E25" s="5" t="s">
        <v>15</v>
      </c>
      <c r="F25" s="1"/>
      <c r="G25" s="1"/>
      <c r="H25" s="5" t="s">
        <v>15</v>
      </c>
      <c r="I25" s="1"/>
      <c r="J25" s="1"/>
      <c r="K25" s="5" t="s">
        <v>15</v>
      </c>
      <c r="L25" s="1"/>
      <c r="M25" s="1"/>
    </row>
    <row r="26" spans="1:17" ht="39.75" thickBot="1" x14ac:dyDescent="0.3">
      <c r="A26" s="1"/>
      <c r="B26" s="5" t="s">
        <v>16</v>
      </c>
      <c r="C26">
        <f>C22-_xlfn.CONFIDENCE.T(0.05,C23,15)</f>
        <v>19.135772429596067</v>
      </c>
      <c r="D26" s="1">
        <f>C22+_xlfn.CONFIDENCE.T(0.05,C23,15)</f>
        <v>28.597560903737268</v>
      </c>
      <c r="E26" s="5" t="s">
        <v>16</v>
      </c>
      <c r="F26">
        <f t="shared" ref="F26:M26" si="0">F22-_xlfn.CONFIDENCE.T(0.05,F23,15)</f>
        <v>1.3720707544405917</v>
      </c>
      <c r="G26" s="1">
        <f t="shared" ref="G26:M26" si="1">F22+_xlfn.CONFIDENCE.T(0.05,F23,15)</f>
        <v>2.6279292455594083</v>
      </c>
      <c r="H26" s="5" t="s">
        <v>16</v>
      </c>
      <c r="I26">
        <f t="shared" ref="I26:M26" si="2">I22-_xlfn.CONFIDENCE.T(0.05,I23,15)</f>
        <v>31.630631334233335</v>
      </c>
      <c r="J26" s="1">
        <f t="shared" ref="J26:M26" si="3">I22+_xlfn.CONFIDENCE.T(0.05,I23,15)</f>
        <v>58.102701999099999</v>
      </c>
      <c r="K26" s="5" t="s">
        <v>16</v>
      </c>
      <c r="L26">
        <f t="shared" ref="L26:M26" si="4">L22-_xlfn.CONFIDENCE.T(0.05,L23,15)</f>
        <v>3.2439482220161011</v>
      </c>
      <c r="M26" s="1">
        <f t="shared" ref="M26" si="5">L22+_xlfn.CONFIDENCE.T(0.05,L23,15)</f>
        <v>4.2227184446505657</v>
      </c>
    </row>
    <row r="27" spans="1:17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9" spans="1:17" ht="15.75" thickBot="1" x14ac:dyDescent="0.3">
      <c r="I29" s="11"/>
    </row>
    <row r="30" spans="1:17" ht="15.75" thickBot="1" x14ac:dyDescent="0.3">
      <c r="A30" s="5" t="s">
        <v>1</v>
      </c>
      <c r="B30" s="5" t="s">
        <v>5</v>
      </c>
      <c r="C30" s="1"/>
      <c r="D30" s="1"/>
      <c r="E30" s="1" t="s">
        <v>6</v>
      </c>
      <c r="F30" s="1"/>
      <c r="G30" s="1"/>
      <c r="H30" s="1" t="s">
        <v>7</v>
      </c>
      <c r="I30" s="10"/>
      <c r="J30" s="1"/>
      <c r="K30" s="1" t="s">
        <v>8</v>
      </c>
      <c r="L30" s="1"/>
      <c r="M30" s="1"/>
    </row>
    <row r="31" spans="1:17" ht="15.75" thickBot="1" x14ac:dyDescent="0.3">
      <c r="A31" s="1"/>
      <c r="B31" s="5" t="s">
        <v>12</v>
      </c>
      <c r="C31" s="1">
        <f>AVERAGE(G3:G17)</f>
        <v>18</v>
      </c>
      <c r="D31" s="1"/>
      <c r="E31" s="5" t="s">
        <v>12</v>
      </c>
      <c r="F31" s="1">
        <f>AVERAGE(H3:H17)</f>
        <v>0.2</v>
      </c>
      <c r="G31" s="1"/>
      <c r="H31" s="5" t="s">
        <v>12</v>
      </c>
      <c r="I31" s="10">
        <f>AVERAGE(I3:I17)</f>
        <v>24.066666666666666</v>
      </c>
      <c r="J31" s="1"/>
      <c r="K31" s="5" t="s">
        <v>12</v>
      </c>
      <c r="L31" s="1">
        <f>AVERAGE(J3:J17)</f>
        <v>4.8666666666666663</v>
      </c>
      <c r="M31" s="1"/>
    </row>
    <row r="32" spans="1:17" ht="27" thickBot="1" x14ac:dyDescent="0.3">
      <c r="A32" s="1"/>
      <c r="B32" s="5" t="s">
        <v>13</v>
      </c>
      <c r="C32" s="1">
        <f>_xlfn.STDEV.S(G3:G17)</f>
        <v>3.525417908358019</v>
      </c>
      <c r="D32" s="1"/>
      <c r="E32" s="5" t="s">
        <v>13</v>
      </c>
      <c r="F32" s="1">
        <f>_xlfn.STDEV.S(H3:H17)</f>
        <v>0.41403933560541251</v>
      </c>
      <c r="G32" s="1"/>
      <c r="H32" s="5" t="s">
        <v>13</v>
      </c>
      <c r="I32" s="10">
        <f>_xlfn.STDEV.S(I3:I17)</f>
        <v>6.2731476112379889</v>
      </c>
      <c r="J32" s="1"/>
      <c r="K32" s="5" t="s">
        <v>13</v>
      </c>
      <c r="L32" s="1">
        <f>_xlfn.STDEV.S(J3:J17)</f>
        <v>0.35186577527449842</v>
      </c>
      <c r="M32" s="1"/>
    </row>
    <row r="33" spans="1:13" ht="39.75" thickBot="1" x14ac:dyDescent="0.3">
      <c r="A33" s="1"/>
      <c r="B33" s="5" t="s">
        <v>14</v>
      </c>
      <c r="C33" s="1"/>
      <c r="D33" s="1"/>
      <c r="E33" s="5" t="s">
        <v>14</v>
      </c>
      <c r="F33" s="1"/>
      <c r="G33" s="1"/>
      <c r="H33" s="5" t="s">
        <v>14</v>
      </c>
      <c r="I33" s="10"/>
      <c r="J33" s="1"/>
      <c r="K33" s="5" t="s">
        <v>14</v>
      </c>
      <c r="L33" s="1"/>
      <c r="M33" s="1"/>
    </row>
    <row r="34" spans="1:13" ht="39.75" thickBot="1" x14ac:dyDescent="0.3">
      <c r="A34" s="1"/>
      <c r="B34" s="5" t="s">
        <v>15</v>
      </c>
      <c r="C34" s="1"/>
      <c r="D34" s="1"/>
      <c r="E34" s="5" t="s">
        <v>15</v>
      </c>
      <c r="F34" s="1"/>
      <c r="G34" s="1"/>
      <c r="H34" s="5" t="s">
        <v>15</v>
      </c>
      <c r="I34" s="1"/>
      <c r="J34" s="1"/>
      <c r="K34" s="5" t="s">
        <v>15</v>
      </c>
      <c r="L34" s="1"/>
      <c r="M34" s="1"/>
    </row>
    <row r="35" spans="1:13" ht="39.75" thickBot="1" x14ac:dyDescent="0.3">
      <c r="A35" s="1"/>
      <c r="B35" s="5" t="s">
        <v>16</v>
      </c>
      <c r="C35" s="1">
        <f>C31-_xlfn.CONFIDENCE.T(0.05,C32,15)</f>
        <v>16.047688636049102</v>
      </c>
      <c r="D35" s="1">
        <f>C31+_xlfn.CONFIDENCE.T(0.05,C32,15)</f>
        <v>19.952311363950898</v>
      </c>
      <c r="E35" s="5" t="s">
        <v>16</v>
      </c>
      <c r="F35" s="1">
        <f t="shared" ref="F35:M35" si="6">F31-_xlfn.CONFIDENCE.T(0.05,F32,15)</f>
        <v>-2.9287341540059075E-2</v>
      </c>
      <c r="G35" s="1">
        <f t="shared" ref="G35:M35" si="7">F31+_xlfn.CONFIDENCE.T(0.05,F32,15)</f>
        <v>0.4292873415400591</v>
      </c>
      <c r="H35" s="5" t="s">
        <v>16</v>
      </c>
      <c r="I35" s="1">
        <f t="shared" ref="I35:M35" si="8">I31-_xlfn.CONFIDENCE.T(0.05,I32,15)</f>
        <v>20.592713312051323</v>
      </c>
      <c r="J35" s="1">
        <f t="shared" ref="J35:M35" si="9">I31+_xlfn.CONFIDENCE.T(0.05,I32,15)</f>
        <v>27.54062002128201</v>
      </c>
      <c r="K35" s="5" t="s">
        <v>16</v>
      </c>
      <c r="L35" s="1">
        <f t="shared" ref="L35:M35" si="10">L31-_xlfn.CONFIDENCE.T(0.05,L32,15)</f>
        <v>4.6718098952112372</v>
      </c>
      <c r="M35" s="1">
        <f t="shared" ref="M35" si="11">L31+_xlfn.CONFIDENCE.T(0.05,L32,15)</f>
        <v>5.0615234381220953</v>
      </c>
    </row>
    <row r="37" spans="1:13" x14ac:dyDescent="0.25">
      <c r="I37" s="11"/>
    </row>
    <row r="38" spans="1:13" ht="15.75" thickBot="1" x14ac:dyDescent="0.3">
      <c r="I38" s="11"/>
    </row>
    <row r="39" spans="1:13" ht="15.75" thickBot="1" x14ac:dyDescent="0.3">
      <c r="A39" s="5" t="s">
        <v>2</v>
      </c>
      <c r="B39" s="5" t="s">
        <v>5</v>
      </c>
      <c r="C39" s="1"/>
      <c r="D39" s="1"/>
      <c r="E39" s="1" t="s">
        <v>6</v>
      </c>
      <c r="F39" s="1"/>
      <c r="G39" s="1"/>
      <c r="H39" s="1" t="s">
        <v>7</v>
      </c>
      <c r="I39" s="10"/>
      <c r="J39" s="1"/>
      <c r="K39" s="1" t="s">
        <v>8</v>
      </c>
      <c r="L39" s="1"/>
      <c r="M39" s="1"/>
    </row>
    <row r="40" spans="1:13" ht="15.75" thickBot="1" x14ac:dyDescent="0.3">
      <c r="A40" s="1"/>
      <c r="B40" s="5" t="s">
        <v>12</v>
      </c>
      <c r="C40" s="1">
        <f>AVERAGE(K3:K17)</f>
        <v>18.533333333333335</v>
      </c>
      <c r="D40" s="1"/>
      <c r="E40" s="5" t="s">
        <v>12</v>
      </c>
      <c r="F40" s="1">
        <f>AVERAGE(L3:L17)</f>
        <v>0.13333333333333333</v>
      </c>
      <c r="G40" s="1"/>
      <c r="H40" s="5" t="s">
        <v>12</v>
      </c>
      <c r="I40" s="10">
        <f>AVERAGE(M3:M17)</f>
        <v>27.866666666666667</v>
      </c>
      <c r="J40" s="1"/>
      <c r="K40" s="5" t="s">
        <v>12</v>
      </c>
      <c r="L40" s="1">
        <f>AVERAGE(N3:N17)</f>
        <v>4.9333333333333336</v>
      </c>
      <c r="M40" s="1"/>
    </row>
    <row r="41" spans="1:13" ht="27" thickBot="1" x14ac:dyDescent="0.3">
      <c r="A41" s="1"/>
      <c r="B41" s="5" t="s">
        <v>13</v>
      </c>
      <c r="C41" s="1">
        <f>_xlfn.STDEV.S(K3:K17)</f>
        <v>4.9980948751451688</v>
      </c>
      <c r="D41" s="1"/>
      <c r="E41" s="5" t="s">
        <v>13</v>
      </c>
      <c r="F41" s="1">
        <f>_xlfn.STDEV.S(L3:L17)</f>
        <v>0.35186577527449842</v>
      </c>
      <c r="G41" s="1"/>
      <c r="H41" s="5" t="s">
        <v>13</v>
      </c>
      <c r="I41" s="10">
        <f>_xlfn.STDEV.S(M3:M17)</f>
        <v>7.8637201907300378</v>
      </c>
      <c r="J41" s="1"/>
      <c r="K41" s="5" t="s">
        <v>13</v>
      </c>
      <c r="L41" s="1">
        <f>_xlfn.STDEV.S(N3:N17)</f>
        <v>0.2581988897471611</v>
      </c>
      <c r="M41" s="1"/>
    </row>
    <row r="42" spans="1:13" ht="39.75" thickBot="1" x14ac:dyDescent="0.3">
      <c r="A42" s="1"/>
      <c r="B42" s="5" t="s">
        <v>14</v>
      </c>
      <c r="C42" s="1"/>
      <c r="D42" s="1"/>
      <c r="E42" s="5" t="s">
        <v>14</v>
      </c>
      <c r="F42" s="1"/>
      <c r="G42" s="1"/>
      <c r="H42" s="5" t="s">
        <v>14</v>
      </c>
      <c r="I42" s="10"/>
      <c r="J42" s="1"/>
      <c r="K42" s="5" t="s">
        <v>14</v>
      </c>
      <c r="L42" s="1"/>
      <c r="M42" s="1"/>
    </row>
    <row r="43" spans="1:13" ht="39.75" thickBot="1" x14ac:dyDescent="0.3">
      <c r="A43" s="1"/>
      <c r="B43" s="5" t="s">
        <v>15</v>
      </c>
      <c r="C43" s="1"/>
      <c r="D43" s="1"/>
      <c r="E43" s="5" t="s">
        <v>15</v>
      </c>
      <c r="F43" s="1"/>
      <c r="G43" s="1"/>
      <c r="H43" s="5" t="s">
        <v>15</v>
      </c>
      <c r="I43" s="10"/>
      <c r="J43" s="1"/>
      <c r="K43" s="5" t="s">
        <v>15</v>
      </c>
      <c r="L43" s="1"/>
      <c r="M43" s="1"/>
    </row>
    <row r="44" spans="1:13" ht="39.75" thickBot="1" x14ac:dyDescent="0.3">
      <c r="A44" s="1"/>
      <c r="B44" s="5" t="s">
        <v>16</v>
      </c>
      <c r="C44" s="1">
        <f>C40-_xlfn.CONFIDENCE.T(0.05,C41,15)</f>
        <v>15.765480648487976</v>
      </c>
      <c r="D44" s="1">
        <f>C40+_xlfn.CONFIDENCE.T(0.05,C41,15)</f>
        <v>21.301186018178694</v>
      </c>
      <c r="E44" s="5" t="s">
        <v>16</v>
      </c>
      <c r="F44" s="1">
        <f>F40-_xlfn.CONFIDENCE.T(0.05,F41,15)</f>
        <v>-6.1523438122095819E-2</v>
      </c>
      <c r="G44" s="1">
        <f>F40+_xlfn.CONFIDENCE.T(0.05,F41,15)</f>
        <v>0.32819010478876248</v>
      </c>
      <c r="H44" s="5" t="s">
        <v>16</v>
      </c>
      <c r="I44" s="1">
        <f>I40-_xlfn.CONFIDENCE.T(0.05,I41,15)</f>
        <v>23.51188357700941</v>
      </c>
      <c r="J44" s="1">
        <f>I40+_xlfn.CONFIDENCE.T(0.05,I41,15)</f>
        <v>32.221449756323928</v>
      </c>
      <c r="K44" s="5" t="s">
        <v>16</v>
      </c>
      <c r="L44" s="1">
        <f>L40-_xlfn.CONFIDENCE.T(0.05,L41,15)</f>
        <v>4.7903475541388136</v>
      </c>
      <c r="M44" s="1">
        <f>L40+_xlfn.CONFIDENCE.T(0.05,L41,15)</f>
        <v>5.0763191125278535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2018-05-28T17:09:40Z</dcterms:created>
  <dcterms:modified xsi:type="dcterms:W3CDTF">2018-05-28T22:13:03Z</dcterms:modified>
</cp:coreProperties>
</file>