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gadish/Desktop/"/>
    </mc:Choice>
  </mc:AlternateContent>
  <xr:revisionPtr revIDLastSave="0" documentId="8_{7CC21591-D8F9-6A40-A0B1-E00B0B7FDE11}" xr6:coauthVersionLast="47" xr6:coauthVersionMax="47" xr10:uidLastSave="{00000000-0000-0000-0000-000000000000}"/>
  <bookViews>
    <workbookView xWindow="0" yWindow="740" windowWidth="30240" windowHeight="18900" activeTab="3" xr2:uid="{E44A15BA-94A0-BD4F-A304-BC93C49ED68C}"/>
  </bookViews>
  <sheets>
    <sheet name="Defect Data" sheetId="1" r:id="rId1"/>
    <sheet name="Pareto Chart" sheetId="2" r:id="rId2"/>
    <sheet name="FMEA" sheetId="3" r:id="rId3"/>
    <sheet name="P- Chart" sheetId="4" r:id="rId4"/>
  </sheets>
  <calcPr calcId="18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D3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H3" i="3" l="1"/>
  <c r="H4" i="3"/>
  <c r="H2" i="3"/>
  <c r="F22" i="2"/>
  <c r="F23" i="2"/>
  <c r="F24" i="2"/>
  <c r="F25" i="2"/>
  <c r="F26" i="2"/>
  <c r="F27" i="2"/>
  <c r="F21" i="2"/>
  <c r="E23" i="2"/>
  <c r="E24" i="2" s="1"/>
  <c r="E25" i="2" s="1"/>
  <c r="E26" i="2" s="1"/>
  <c r="E27" i="2" s="1"/>
  <c r="E22" i="2"/>
  <c r="E21" i="2"/>
  <c r="C6" i="2" l="1"/>
  <c r="C5" i="2"/>
  <c r="C4" i="2"/>
  <c r="C7" i="2"/>
  <c r="C8" i="2"/>
  <c r="C9" i="2"/>
  <c r="C10" i="2"/>
</calcChain>
</file>

<file path=xl/sharedStrings.xml><?xml version="1.0" encoding="utf-8"?>
<sst xmlns="http://schemas.openxmlformats.org/spreadsheetml/2006/main" count="656" uniqueCount="50">
  <si>
    <t>Defect_ID</t>
  </si>
  <si>
    <t>Defect_Type</t>
  </si>
  <si>
    <t>Operator_ID</t>
  </si>
  <si>
    <t>Shift</t>
  </si>
  <si>
    <t>Date</t>
  </si>
  <si>
    <t>Misalignment</t>
  </si>
  <si>
    <t>OP04</t>
  </si>
  <si>
    <t>Day</t>
  </si>
  <si>
    <t>Component Missing</t>
  </si>
  <si>
    <t>Night</t>
  </si>
  <si>
    <t>Leak Test Fail</t>
  </si>
  <si>
    <t>OP03</t>
  </si>
  <si>
    <t>Excess Adhesive</t>
  </si>
  <si>
    <t>OP01</t>
  </si>
  <si>
    <t>Bonding Failure</t>
  </si>
  <si>
    <t>OP02</t>
  </si>
  <si>
    <t>Visual Defect</t>
  </si>
  <si>
    <t>Short Length</t>
  </si>
  <si>
    <t>Row Labels</t>
  </si>
  <si>
    <t>Grand Total</t>
  </si>
  <si>
    <t>Count of Defect_Type</t>
  </si>
  <si>
    <t>cumilative %</t>
  </si>
  <si>
    <t>cum</t>
  </si>
  <si>
    <t>cum %</t>
  </si>
  <si>
    <t>Process Step</t>
  </si>
  <si>
    <t>Potential Failure Mode</t>
  </si>
  <si>
    <t>Effect of Failure</t>
  </si>
  <si>
    <t>Root Cause</t>
  </si>
  <si>
    <t>Severity (S)</t>
  </si>
  <si>
    <t>Occurrence (O)</t>
  </si>
  <si>
    <t>Detection (D)</t>
  </si>
  <si>
    <t>RPN (S×O×D)</t>
  </si>
  <si>
    <t>Bonding</t>
  </si>
  <si>
    <t>Bond fails</t>
  </si>
  <si>
    <t>Rejected product</t>
  </si>
  <si>
    <t>Inconsistent curing time</t>
  </si>
  <si>
    <t>Weak bond strength</t>
  </si>
  <si>
    <t>Rework required</t>
  </si>
  <si>
    <t>Expired adhesive</t>
  </si>
  <si>
    <t>Over-bonding</t>
  </si>
  <si>
    <t>Messy appearance</t>
  </si>
  <si>
    <t>Excess adhesive applied</t>
  </si>
  <si>
    <t>Total_Units_Produced</t>
  </si>
  <si>
    <t>Bonding_Failures</t>
  </si>
  <si>
    <t>Proportion_Defective</t>
  </si>
  <si>
    <t>UCL</t>
  </si>
  <si>
    <t>LCL</t>
  </si>
  <si>
    <t>Center Line (p̄)</t>
  </si>
  <si>
    <t>pbar</t>
  </si>
  <si>
    <t xml:space="preserve">ucli = pbar +3*√pbar(1-pbar)/ni.      Lcli = pbar -3*√pbar(1-pbar)/ni.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</si>
</sst>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0.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3" fillId="0" borderId="0" xfId="0" applyFont="1"/>
    <xf numFmtId="47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9" fontId="0" fillId="0" borderId="0" xfId="2" applyFont="1"/>
    <xf numFmtId="43" fontId="0" fillId="0" borderId="0" xfId="1" applyFont="1"/>
    <xf numFmtId="0" fontId="5" fillId="0" borderId="0" xfId="0" applyFont="1"/>
    <xf numFmtId="0" fontId="6" fillId="0" borderId="2" xfId="0" applyFont="1" applyBorder="1" applyAlignment="1">
      <alignment horizontal="center" vertical="top"/>
    </xf>
    <xf numFmtId="14" fontId="4" fillId="0" borderId="0" xfId="0" applyNumberFormat="1" applyFont="1"/>
    <xf numFmtId="0" fontId="0" fillId="3" borderId="0" xfId="0" applyFill="1"/>
    <xf numFmtId="0" fontId="3" fillId="3" borderId="0" xfId="0" applyFont="1" applyFill="1"/>
    <xf numFmtId="0" fontId="0" fillId="0" borderId="0" xfId="0" applyAlignment="1">
      <alignment horizontal="center"/>
    </xf>
    <xf numFmtId="172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Chart'!$D$20</c:f>
              <c:strCache>
                <c:ptCount val="1"/>
                <c:pt idx="0">
                  <c:v>Count of Defect_Type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Chart'!$C$21:$C$27</c:f>
              <c:strCache>
                <c:ptCount val="7"/>
                <c:pt idx="0">
                  <c:v>Bonding Failure</c:v>
                </c:pt>
                <c:pt idx="1">
                  <c:v>Misalignment</c:v>
                </c:pt>
                <c:pt idx="2">
                  <c:v>Excess Adhesive</c:v>
                </c:pt>
                <c:pt idx="3">
                  <c:v>Short Length</c:v>
                </c:pt>
                <c:pt idx="4">
                  <c:v>Leak Test Fail</c:v>
                </c:pt>
                <c:pt idx="5">
                  <c:v>Visual Defect</c:v>
                </c:pt>
                <c:pt idx="6">
                  <c:v>Component Missing</c:v>
                </c:pt>
              </c:strCache>
            </c:strRef>
          </c:cat>
          <c:val>
            <c:numRef>
              <c:f>'Pareto Chart'!$D$21:$D$27</c:f>
              <c:numCache>
                <c:formatCode>General</c:formatCode>
                <c:ptCount val="7"/>
                <c:pt idx="0">
                  <c:v>82</c:v>
                </c:pt>
                <c:pt idx="1">
                  <c:v>34</c:v>
                </c:pt>
                <c:pt idx="2">
                  <c:v>24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C-F949-B7FA-F76124F94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826831"/>
        <c:axId val="223723775"/>
      </c:barChart>
      <c:lineChart>
        <c:grouping val="standard"/>
        <c:varyColors val="0"/>
        <c:ser>
          <c:idx val="2"/>
          <c:order val="1"/>
          <c:tx>
            <c:strRef>
              <c:f>'Pareto Chart'!$F$20</c:f>
              <c:strCache>
                <c:ptCount val="1"/>
                <c:pt idx="0">
                  <c:v>cum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Chart'!$C$21:$C$27</c:f>
              <c:strCache>
                <c:ptCount val="7"/>
                <c:pt idx="0">
                  <c:v>Bonding Failure</c:v>
                </c:pt>
                <c:pt idx="1">
                  <c:v>Misalignment</c:v>
                </c:pt>
                <c:pt idx="2">
                  <c:v>Excess Adhesive</c:v>
                </c:pt>
                <c:pt idx="3">
                  <c:v>Short Length</c:v>
                </c:pt>
                <c:pt idx="4">
                  <c:v>Leak Test Fail</c:v>
                </c:pt>
                <c:pt idx="5">
                  <c:v>Visual Defect</c:v>
                </c:pt>
                <c:pt idx="6">
                  <c:v>Component Missing</c:v>
                </c:pt>
              </c:strCache>
            </c:strRef>
          </c:cat>
          <c:val>
            <c:numRef>
              <c:f>'Pareto Chart'!$F$21:$F$27</c:f>
              <c:numCache>
                <c:formatCode>0%</c:formatCode>
                <c:ptCount val="7"/>
                <c:pt idx="0">
                  <c:v>0.41</c:v>
                </c:pt>
                <c:pt idx="1">
                  <c:v>0.57999999999999996</c:v>
                </c:pt>
                <c:pt idx="2">
                  <c:v>0.7</c:v>
                </c:pt>
                <c:pt idx="3">
                  <c:v>0.79</c:v>
                </c:pt>
                <c:pt idx="4">
                  <c:v>0.88</c:v>
                </c:pt>
                <c:pt idx="5">
                  <c:v>0.96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C-F949-B7FA-F76124F94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16208"/>
        <c:axId val="1677427040"/>
      </c:lineChart>
      <c:catAx>
        <c:axId val="22382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3775"/>
        <c:crosses val="autoZero"/>
        <c:auto val="1"/>
        <c:lblAlgn val="ctr"/>
        <c:lblOffset val="100"/>
        <c:noMultiLvlLbl val="0"/>
      </c:catAx>
      <c:valAx>
        <c:axId val="223723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26831"/>
        <c:crosses val="autoZero"/>
        <c:crossBetween val="between"/>
      </c:valAx>
      <c:valAx>
        <c:axId val="16774270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16208"/>
        <c:crosses val="max"/>
        <c:crossBetween val="between"/>
      </c:valAx>
      <c:catAx>
        <c:axId val="46341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427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 Chart'!$D$1</c:f>
              <c:strCache>
                <c:ptCount val="1"/>
                <c:pt idx="0">
                  <c:v>Proportion_Defective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 Chart'!$D$2:$D$31</c:f>
              <c:numCache>
                <c:formatCode>General</c:formatCode>
                <c:ptCount val="30"/>
                <c:pt idx="0">
                  <c:v>4.2372881355932202E-2</c:v>
                </c:pt>
                <c:pt idx="1">
                  <c:v>2.7777777777777776E-2</c:v>
                </c:pt>
                <c:pt idx="2">
                  <c:v>6.3829787234042548E-2</c:v>
                </c:pt>
                <c:pt idx="3">
                  <c:v>3.4482758620689655E-2</c:v>
                </c:pt>
                <c:pt idx="4">
                  <c:v>0.09</c:v>
                </c:pt>
                <c:pt idx="5">
                  <c:v>2.5423728813559324E-2</c:v>
                </c:pt>
                <c:pt idx="6">
                  <c:v>5.1020408163265307E-2</c:v>
                </c:pt>
                <c:pt idx="7">
                  <c:v>2.9411764705882353E-2</c:v>
                </c:pt>
                <c:pt idx="8">
                  <c:v>3.3333333333333333E-2</c:v>
                </c:pt>
                <c:pt idx="9">
                  <c:v>6.6666666666666666E-2</c:v>
                </c:pt>
                <c:pt idx="10">
                  <c:v>3.8834951456310676E-2</c:v>
                </c:pt>
                <c:pt idx="11">
                  <c:v>5.2173913043478258E-2</c:v>
                </c:pt>
                <c:pt idx="12">
                  <c:v>5.0420168067226892E-2</c:v>
                </c:pt>
                <c:pt idx="13">
                  <c:v>9.7087378640776691E-3</c:v>
                </c:pt>
                <c:pt idx="14">
                  <c:v>8.5365853658536592E-2</c:v>
                </c:pt>
                <c:pt idx="15">
                  <c:v>1.9801980198019802E-2</c:v>
                </c:pt>
                <c:pt idx="16">
                  <c:v>0.13580246913580246</c:v>
                </c:pt>
                <c:pt idx="17">
                  <c:v>3.8834951456310676E-2</c:v>
                </c:pt>
                <c:pt idx="18">
                  <c:v>2.7522935779816515E-2</c:v>
                </c:pt>
                <c:pt idx="19">
                  <c:v>6.8376068376068383E-2</c:v>
                </c:pt>
                <c:pt idx="20">
                  <c:v>3.7037037037037035E-2</c:v>
                </c:pt>
                <c:pt idx="21">
                  <c:v>0.03</c:v>
                </c:pt>
                <c:pt idx="22">
                  <c:v>4.4642857142857144E-2</c:v>
                </c:pt>
                <c:pt idx="23">
                  <c:v>8.7912087912087919E-2</c:v>
                </c:pt>
                <c:pt idx="24">
                  <c:v>2.9702970297029702E-2</c:v>
                </c:pt>
                <c:pt idx="25">
                  <c:v>1.9230769230769232E-2</c:v>
                </c:pt>
                <c:pt idx="26">
                  <c:v>4.716981132075472E-2</c:v>
                </c:pt>
                <c:pt idx="27">
                  <c:v>2.8037383177570093E-2</c:v>
                </c:pt>
                <c:pt idx="28">
                  <c:v>8.4210526315789472E-2</c:v>
                </c:pt>
                <c:pt idx="29">
                  <c:v>0.10638297872340426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F-044D-B189-E6E8838AA455}"/>
            </c:ext>
          </c:extLst>
        </c:ser>
        <c:ser>
          <c:idx val="1"/>
          <c:order val="1"/>
          <c:tx>
            <c:strRef>
              <c:f>'P- Chart'!$E$1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 Chart'!$E$2:$E$31</c:f>
              <c:numCache>
                <c:formatCode>General</c:formatCode>
                <c:ptCount val="30"/>
                <c:pt idx="0">
                  <c:v>0.11047748778806149</c:v>
                </c:pt>
                <c:pt idx="1">
                  <c:v>0.11320711579801475</c:v>
                </c:pt>
                <c:pt idx="2">
                  <c:v>0.1177375724973261</c:v>
                </c:pt>
                <c:pt idx="3">
                  <c:v>0.12040271627645827</c:v>
                </c:pt>
                <c:pt idx="4">
                  <c:v>0.11567958559340638</c:v>
                </c:pt>
                <c:pt idx="5">
                  <c:v>0.11047748778806149</c:v>
                </c:pt>
                <c:pt idx="6">
                  <c:v>0.11634454342346265</c:v>
                </c:pt>
                <c:pt idx="7">
                  <c:v>0.11503428249630972</c:v>
                </c:pt>
                <c:pt idx="8">
                  <c:v>0.11922246755162701</c:v>
                </c:pt>
                <c:pt idx="9">
                  <c:v>0.11922246755162701</c:v>
                </c:pt>
                <c:pt idx="10">
                  <c:v>0.1147187022102247</c:v>
                </c:pt>
                <c:pt idx="11">
                  <c:v>0.1112588754925105</c:v>
                </c:pt>
                <c:pt idx="12">
                  <c:v>0.11022361479005879</c:v>
                </c:pt>
                <c:pt idx="13">
                  <c:v>0.1147187022102247</c:v>
                </c:pt>
                <c:pt idx="14">
                  <c:v>0.12251188749292871</c:v>
                </c:pt>
                <c:pt idx="15">
                  <c:v>0.1153545380930505</c:v>
                </c:pt>
                <c:pt idx="16">
                  <c:v>0.12295699304132524</c:v>
                </c:pt>
                <c:pt idx="17">
                  <c:v>0.1147187022102247</c:v>
                </c:pt>
                <c:pt idx="18">
                  <c:v>0.11291734783906437</c:v>
                </c:pt>
                <c:pt idx="19">
                  <c:v>0.11073460865270966</c:v>
                </c:pt>
                <c:pt idx="20">
                  <c:v>0.12295699304132524</c:v>
                </c:pt>
                <c:pt idx="21">
                  <c:v>0.11567958559340638</c:v>
                </c:pt>
                <c:pt idx="22">
                  <c:v>0.11207145165797337</c:v>
                </c:pt>
                <c:pt idx="23">
                  <c:v>0.11884208146684108</c:v>
                </c:pt>
                <c:pt idx="24">
                  <c:v>0.1153545380930505</c:v>
                </c:pt>
                <c:pt idx="25">
                  <c:v>0.11440768457516232</c:v>
                </c:pt>
                <c:pt idx="26">
                  <c:v>0.11379890528113006</c:v>
                </c:pt>
                <c:pt idx="27">
                  <c:v>0.1135009364921392</c:v>
                </c:pt>
                <c:pt idx="28">
                  <c:v>0.11738108106994879</c:v>
                </c:pt>
                <c:pt idx="29">
                  <c:v>0.1177375724973261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F-044D-B189-E6E8838AA455}"/>
            </c:ext>
          </c:extLst>
        </c:ser>
        <c:ser>
          <c:idx val="2"/>
          <c:order val="2"/>
          <c:tx>
            <c:strRef>
              <c:f>'P- Chart'!$F$1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'P- Chart'!$F$2:$F$31</c:f>
              <c:numCache>
                <c:formatCode>0.0</c:formatCode>
                <c:ptCount val="30"/>
                <c:pt idx="0">
                  <c:v>-1.0111650663788378E-2</c:v>
                </c:pt>
                <c:pt idx="1">
                  <c:v>-1.2841278673741643E-2</c:v>
                </c:pt>
                <c:pt idx="2">
                  <c:v>-1.7371735373052991E-2</c:v>
                </c:pt>
                <c:pt idx="3">
                  <c:v>-2.0036879152185161E-2</c:v>
                </c:pt>
                <c:pt idx="4">
                  <c:v>-1.5313748469133276E-2</c:v>
                </c:pt>
                <c:pt idx="5">
                  <c:v>-1.0111650663788378E-2</c:v>
                </c:pt>
                <c:pt idx="6">
                  <c:v>-1.5978706299189543E-2</c:v>
                </c:pt>
                <c:pt idx="7">
                  <c:v>-1.4668445372036612E-2</c:v>
                </c:pt>
                <c:pt idx="8">
                  <c:v>-1.8856630427353901E-2</c:v>
                </c:pt>
                <c:pt idx="9">
                  <c:v>-1.8856630427353901E-2</c:v>
                </c:pt>
                <c:pt idx="10">
                  <c:v>-1.4352865085951599E-2</c:v>
                </c:pt>
                <c:pt idx="11">
                  <c:v>-1.0893038368237393E-2</c:v>
                </c:pt>
                <c:pt idx="12">
                  <c:v>-9.8577776657856886E-3</c:v>
                </c:pt>
                <c:pt idx="13">
                  <c:v>-1.4352865085951599E-2</c:v>
                </c:pt>
                <c:pt idx="14">
                  <c:v>-2.2146050368655606E-2</c:v>
                </c:pt>
                <c:pt idx="15">
                  <c:v>-1.4988700968777399E-2</c:v>
                </c:pt>
                <c:pt idx="16">
                  <c:v>-2.259115591705213E-2</c:v>
                </c:pt>
                <c:pt idx="17">
                  <c:v>-1.4352865085951599E-2</c:v>
                </c:pt>
                <c:pt idx="18">
                  <c:v>-1.255151071479127E-2</c:v>
                </c:pt>
                <c:pt idx="19">
                  <c:v>-1.0368771528436557E-2</c:v>
                </c:pt>
                <c:pt idx="20">
                  <c:v>-2.259115591705213E-2</c:v>
                </c:pt>
                <c:pt idx="21">
                  <c:v>-1.5313748469133276E-2</c:v>
                </c:pt>
                <c:pt idx="22">
                  <c:v>-1.1705614533700268E-2</c:v>
                </c:pt>
                <c:pt idx="23">
                  <c:v>-1.8476244342567977E-2</c:v>
                </c:pt>
                <c:pt idx="24">
                  <c:v>-1.4988700968777399E-2</c:v>
                </c:pt>
                <c:pt idx="25">
                  <c:v>-1.4041847450889211E-2</c:v>
                </c:pt>
                <c:pt idx="26">
                  <c:v>-1.343306815685695E-2</c:v>
                </c:pt>
                <c:pt idx="27">
                  <c:v>-1.3135099367866096E-2</c:v>
                </c:pt>
                <c:pt idx="28">
                  <c:v>-1.701524394567569E-2</c:v>
                </c:pt>
                <c:pt idx="29">
                  <c:v>-1.7371735373052991E-2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F-044D-B189-E6E8838AA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556447"/>
        <c:axId val="1122551375"/>
      </c:lineChart>
      <c:catAx>
        <c:axId val="112255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51375"/>
        <c:crosses val="autoZero"/>
        <c:auto val="1"/>
        <c:lblAlgn val="ctr"/>
        <c:lblOffset val="100"/>
        <c:noMultiLvlLbl val="0"/>
      </c:catAx>
      <c:valAx>
        <c:axId val="11225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9</xdr:row>
      <xdr:rowOff>12700</xdr:rowOff>
    </xdr:from>
    <xdr:to>
      <xdr:col>15</xdr:col>
      <xdr:colOff>762000</xdr:colOff>
      <xdr:row>28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515C09-B983-8CA2-A53A-7FA01825B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11</xdr:row>
      <xdr:rowOff>0</xdr:rowOff>
    </xdr:from>
    <xdr:to>
      <xdr:col>14</xdr:col>
      <xdr:colOff>234950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54992-A65C-8E6C-4054-1A37BC6C2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gadish Ravulapalli" refreshedDate="45832.817641087961" createdVersion="8" refreshedVersion="8" minRefreshableVersion="3" recordCount="200" xr:uid="{981A9D63-2BF2-5A4E-8CD6-51BF16D75290}">
  <cacheSource type="worksheet">
    <worksheetSource ref="A1:E201" sheet="Defect Data"/>
  </cacheSource>
  <cacheFields count="5">
    <cacheField name="Defect_ID" numFmtId="0">
      <sharedItems containsSemiMixedTypes="0" containsString="0" containsNumber="1" containsInteger="1" minValue="1" maxValue="200"/>
    </cacheField>
    <cacheField name="Defect_Type" numFmtId="0">
      <sharedItems count="7">
        <s v="Misalignment"/>
        <s v="Component Missing"/>
        <s v="Leak Test Fail"/>
        <s v="Excess Adhesive"/>
        <s v="Bonding Failure"/>
        <s v="Visual Defect"/>
        <s v="Short Length"/>
      </sharedItems>
    </cacheField>
    <cacheField name="Operator_ID" numFmtId="0">
      <sharedItems/>
    </cacheField>
    <cacheField name="Shift" numFmtId="0">
      <sharedItems/>
    </cacheField>
    <cacheField name="Date" numFmtId="47">
      <sharedItems containsSemiMixedTypes="0" containsNonDate="0" containsDate="1" containsString="0" minDate="2024-12-08T02:09:58" maxDate="2025-06-25T02:09: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s v="OP04"/>
    <s v="Day"/>
    <d v="2024-12-08T02:09:58"/>
  </r>
  <r>
    <n v="2"/>
    <x v="1"/>
    <s v="OP04"/>
    <s v="Night"/>
    <d v="2024-12-09T02:09:58"/>
  </r>
  <r>
    <n v="3"/>
    <x v="2"/>
    <s v="OP03"/>
    <s v="Night"/>
    <d v="2024-12-10T02:09:58"/>
  </r>
  <r>
    <n v="4"/>
    <x v="3"/>
    <s v="OP01"/>
    <s v="Night"/>
    <d v="2024-12-11T02:09:58"/>
  </r>
  <r>
    <n v="5"/>
    <x v="4"/>
    <s v="OP04"/>
    <s v="Day"/>
    <d v="2024-12-12T02:09:58"/>
  </r>
  <r>
    <n v="6"/>
    <x v="4"/>
    <s v="OP04"/>
    <s v="Day"/>
    <d v="2024-12-13T02:09:58"/>
  </r>
  <r>
    <n v="7"/>
    <x v="4"/>
    <s v="OP02"/>
    <s v="Day"/>
    <d v="2024-12-14T02:09:58"/>
  </r>
  <r>
    <n v="8"/>
    <x v="5"/>
    <s v="OP04"/>
    <s v="Night"/>
    <d v="2024-12-15T02:09:58"/>
  </r>
  <r>
    <n v="9"/>
    <x v="3"/>
    <s v="OP04"/>
    <s v="Night"/>
    <d v="2024-12-16T02:09:58"/>
  </r>
  <r>
    <n v="10"/>
    <x v="2"/>
    <s v="OP02"/>
    <s v="Night"/>
    <d v="2024-12-17T02:09:58"/>
  </r>
  <r>
    <n v="11"/>
    <x v="4"/>
    <s v="OP03"/>
    <s v="Day"/>
    <d v="2024-12-18T02:09:58"/>
  </r>
  <r>
    <n v="12"/>
    <x v="1"/>
    <s v="OP04"/>
    <s v="Night"/>
    <d v="2024-12-19T02:09:58"/>
  </r>
  <r>
    <n v="13"/>
    <x v="5"/>
    <s v="OP02"/>
    <s v="Night"/>
    <d v="2024-12-20T02:09:58"/>
  </r>
  <r>
    <n v="14"/>
    <x v="4"/>
    <s v="OP01"/>
    <s v="Night"/>
    <d v="2024-12-21T02:09:58"/>
  </r>
  <r>
    <n v="15"/>
    <x v="4"/>
    <s v="OP03"/>
    <s v="Night"/>
    <d v="2024-12-22T02:09:58"/>
  </r>
  <r>
    <n v="16"/>
    <x v="4"/>
    <s v="OP01"/>
    <s v="Day"/>
    <d v="2024-12-23T02:09:58"/>
  </r>
  <r>
    <n v="17"/>
    <x v="4"/>
    <s v="OP01"/>
    <s v="Day"/>
    <d v="2024-12-24T02:09:58"/>
  </r>
  <r>
    <n v="18"/>
    <x v="0"/>
    <s v="OP02"/>
    <s v="Night"/>
    <d v="2024-12-25T02:09:58"/>
  </r>
  <r>
    <n v="19"/>
    <x v="0"/>
    <s v="OP04"/>
    <s v="Day"/>
    <d v="2024-12-26T02:09:58"/>
  </r>
  <r>
    <n v="20"/>
    <x v="4"/>
    <s v="OP02"/>
    <s v="Day"/>
    <d v="2024-12-27T02:09:58"/>
  </r>
  <r>
    <n v="21"/>
    <x v="3"/>
    <s v="OP02"/>
    <s v="Night"/>
    <d v="2024-12-28T02:09:58"/>
  </r>
  <r>
    <n v="22"/>
    <x v="4"/>
    <s v="OP02"/>
    <s v="Night"/>
    <d v="2024-12-29T02:09:58"/>
  </r>
  <r>
    <n v="23"/>
    <x v="4"/>
    <s v="OP02"/>
    <s v="Day"/>
    <d v="2024-12-30T02:09:58"/>
  </r>
  <r>
    <n v="24"/>
    <x v="0"/>
    <s v="OP03"/>
    <s v="Night"/>
    <d v="2024-12-31T02:09:58"/>
  </r>
  <r>
    <n v="25"/>
    <x v="0"/>
    <s v="OP04"/>
    <s v="Day"/>
    <d v="2025-01-01T02:09:58"/>
  </r>
  <r>
    <n v="26"/>
    <x v="2"/>
    <s v="OP01"/>
    <s v="Night"/>
    <d v="2025-01-02T02:09:58"/>
  </r>
  <r>
    <n v="27"/>
    <x v="4"/>
    <s v="OP01"/>
    <s v="Day"/>
    <d v="2025-01-03T02:09:58"/>
  </r>
  <r>
    <n v="28"/>
    <x v="0"/>
    <s v="OP04"/>
    <s v="Night"/>
    <d v="2025-01-04T02:09:58"/>
  </r>
  <r>
    <n v="29"/>
    <x v="3"/>
    <s v="OP01"/>
    <s v="Day"/>
    <d v="2025-01-05T02:09:58"/>
  </r>
  <r>
    <n v="30"/>
    <x v="4"/>
    <s v="OP04"/>
    <s v="Day"/>
    <d v="2025-01-06T02:09:58"/>
  </r>
  <r>
    <n v="31"/>
    <x v="3"/>
    <s v="OP01"/>
    <s v="Day"/>
    <d v="2025-01-07T02:09:58"/>
  </r>
  <r>
    <n v="32"/>
    <x v="4"/>
    <s v="OP02"/>
    <s v="Night"/>
    <d v="2025-01-08T02:09:58"/>
  </r>
  <r>
    <n v="33"/>
    <x v="4"/>
    <s v="OP01"/>
    <s v="Day"/>
    <d v="2025-01-09T02:09:58"/>
  </r>
  <r>
    <n v="34"/>
    <x v="6"/>
    <s v="OP04"/>
    <s v="Day"/>
    <d v="2025-01-10T02:09:58"/>
  </r>
  <r>
    <n v="35"/>
    <x v="1"/>
    <s v="OP04"/>
    <s v="Night"/>
    <d v="2025-01-11T02:09:58"/>
  </r>
  <r>
    <n v="36"/>
    <x v="5"/>
    <s v="OP04"/>
    <s v="Night"/>
    <d v="2025-01-12T02:09:58"/>
  </r>
  <r>
    <n v="37"/>
    <x v="4"/>
    <s v="OP04"/>
    <s v="Day"/>
    <d v="2025-01-13T02:09:58"/>
  </r>
  <r>
    <n v="38"/>
    <x v="4"/>
    <s v="OP04"/>
    <s v="Day"/>
    <d v="2025-01-14T02:09:58"/>
  </r>
  <r>
    <n v="39"/>
    <x v="3"/>
    <s v="OP03"/>
    <s v="Night"/>
    <d v="2025-01-15T02:09:58"/>
  </r>
  <r>
    <n v="40"/>
    <x v="0"/>
    <s v="OP03"/>
    <s v="Night"/>
    <d v="2025-01-16T02:09:58"/>
  </r>
  <r>
    <n v="41"/>
    <x v="4"/>
    <s v="OP01"/>
    <s v="Night"/>
    <d v="2025-01-17T02:09:58"/>
  </r>
  <r>
    <n v="42"/>
    <x v="0"/>
    <s v="OP04"/>
    <s v="Night"/>
    <d v="2025-01-18T02:09:58"/>
  </r>
  <r>
    <n v="43"/>
    <x v="4"/>
    <s v="OP01"/>
    <s v="Night"/>
    <d v="2025-01-19T02:09:58"/>
  </r>
  <r>
    <n v="44"/>
    <x v="6"/>
    <s v="OP04"/>
    <s v="Day"/>
    <d v="2025-01-20T02:09:58"/>
  </r>
  <r>
    <n v="45"/>
    <x v="4"/>
    <s v="OP04"/>
    <s v="Night"/>
    <d v="2025-01-21T02:09:58"/>
  </r>
  <r>
    <n v="46"/>
    <x v="3"/>
    <s v="OP03"/>
    <s v="Day"/>
    <d v="2025-01-22T02:09:58"/>
  </r>
  <r>
    <n v="47"/>
    <x v="4"/>
    <s v="OP03"/>
    <s v="Day"/>
    <d v="2025-01-23T02:09:58"/>
  </r>
  <r>
    <n v="48"/>
    <x v="0"/>
    <s v="OP02"/>
    <s v="Day"/>
    <d v="2025-01-24T02:09:58"/>
  </r>
  <r>
    <n v="49"/>
    <x v="0"/>
    <s v="OP03"/>
    <s v="Night"/>
    <d v="2025-01-25T02:09:58"/>
  </r>
  <r>
    <n v="50"/>
    <x v="4"/>
    <s v="OP02"/>
    <s v="Day"/>
    <d v="2025-01-26T02:09:58"/>
  </r>
  <r>
    <n v="51"/>
    <x v="1"/>
    <s v="OP02"/>
    <s v="Day"/>
    <d v="2025-01-27T02:09:58"/>
  </r>
  <r>
    <n v="52"/>
    <x v="2"/>
    <s v="OP02"/>
    <s v="Night"/>
    <d v="2025-01-28T02:09:58"/>
  </r>
  <r>
    <n v="53"/>
    <x v="6"/>
    <s v="OP02"/>
    <s v="Day"/>
    <d v="2025-01-29T02:09:58"/>
  </r>
  <r>
    <n v="54"/>
    <x v="6"/>
    <s v="OP02"/>
    <s v="Day"/>
    <d v="2025-01-30T02:09:58"/>
  </r>
  <r>
    <n v="55"/>
    <x v="3"/>
    <s v="OP01"/>
    <s v="Night"/>
    <d v="2025-01-31T02:09:58"/>
  </r>
  <r>
    <n v="56"/>
    <x v="6"/>
    <s v="OP03"/>
    <s v="Day"/>
    <d v="2025-02-01T02:09:58"/>
  </r>
  <r>
    <n v="57"/>
    <x v="4"/>
    <s v="OP02"/>
    <s v="Day"/>
    <d v="2025-02-02T02:09:58"/>
  </r>
  <r>
    <n v="58"/>
    <x v="4"/>
    <s v="OP04"/>
    <s v="Day"/>
    <d v="2025-02-03T02:09:58"/>
  </r>
  <r>
    <n v="59"/>
    <x v="4"/>
    <s v="OP03"/>
    <s v="Night"/>
    <d v="2025-02-04T02:09:58"/>
  </r>
  <r>
    <n v="60"/>
    <x v="4"/>
    <s v="OP03"/>
    <s v="Night"/>
    <d v="2025-02-05T02:09:58"/>
  </r>
  <r>
    <n v="61"/>
    <x v="0"/>
    <s v="OP02"/>
    <s v="Night"/>
    <d v="2025-02-06T02:09:58"/>
  </r>
  <r>
    <n v="62"/>
    <x v="4"/>
    <s v="OP01"/>
    <s v="Day"/>
    <d v="2025-02-07T02:09:58"/>
  </r>
  <r>
    <n v="63"/>
    <x v="5"/>
    <s v="OP02"/>
    <s v="Day"/>
    <d v="2025-02-08T02:09:58"/>
  </r>
  <r>
    <n v="64"/>
    <x v="0"/>
    <s v="OP01"/>
    <s v="Night"/>
    <d v="2025-02-09T02:09:58"/>
  </r>
  <r>
    <n v="65"/>
    <x v="4"/>
    <s v="OP04"/>
    <s v="Day"/>
    <d v="2025-02-10T02:09:58"/>
  </r>
  <r>
    <n v="66"/>
    <x v="0"/>
    <s v="OP03"/>
    <s v="Day"/>
    <d v="2025-02-11T02:09:58"/>
  </r>
  <r>
    <n v="67"/>
    <x v="4"/>
    <s v="OP04"/>
    <s v="Night"/>
    <d v="2025-02-12T02:09:58"/>
  </r>
  <r>
    <n v="68"/>
    <x v="5"/>
    <s v="OP01"/>
    <s v="Night"/>
    <d v="2025-02-13T02:09:58"/>
  </r>
  <r>
    <n v="69"/>
    <x v="4"/>
    <s v="OP01"/>
    <s v="Day"/>
    <d v="2025-02-14T02:09:58"/>
  </r>
  <r>
    <n v="70"/>
    <x v="1"/>
    <s v="OP04"/>
    <s v="Day"/>
    <d v="2025-02-15T02:09:58"/>
  </r>
  <r>
    <n v="71"/>
    <x v="2"/>
    <s v="OP01"/>
    <s v="Day"/>
    <d v="2025-02-16T02:09:58"/>
  </r>
  <r>
    <n v="72"/>
    <x v="4"/>
    <s v="OP04"/>
    <s v="Night"/>
    <d v="2025-02-17T02:09:58"/>
  </r>
  <r>
    <n v="73"/>
    <x v="4"/>
    <s v="OP03"/>
    <s v="Night"/>
    <d v="2025-02-18T02:09:58"/>
  </r>
  <r>
    <n v="74"/>
    <x v="5"/>
    <s v="OP04"/>
    <s v="Night"/>
    <d v="2025-02-19T02:09:58"/>
  </r>
  <r>
    <n v="75"/>
    <x v="2"/>
    <s v="OP03"/>
    <s v="Night"/>
    <d v="2025-02-20T02:09:58"/>
  </r>
  <r>
    <n v="76"/>
    <x v="2"/>
    <s v="OP04"/>
    <s v="Day"/>
    <d v="2025-02-21T02:09:58"/>
  </r>
  <r>
    <n v="77"/>
    <x v="2"/>
    <s v="OP01"/>
    <s v="Night"/>
    <d v="2025-02-22T02:09:58"/>
  </r>
  <r>
    <n v="78"/>
    <x v="4"/>
    <s v="OP04"/>
    <s v="Night"/>
    <d v="2025-02-23T02:09:58"/>
  </r>
  <r>
    <n v="79"/>
    <x v="0"/>
    <s v="OP01"/>
    <s v="Night"/>
    <d v="2025-02-24T02:09:58"/>
  </r>
  <r>
    <n v="80"/>
    <x v="4"/>
    <s v="OP04"/>
    <s v="Night"/>
    <d v="2025-02-25T02:09:58"/>
  </r>
  <r>
    <n v="81"/>
    <x v="5"/>
    <s v="OP04"/>
    <s v="Night"/>
    <d v="2025-02-26T02:09:58"/>
  </r>
  <r>
    <n v="82"/>
    <x v="3"/>
    <s v="OP02"/>
    <s v="Day"/>
    <d v="2025-02-27T02:09:58"/>
  </r>
  <r>
    <n v="83"/>
    <x v="4"/>
    <s v="OP01"/>
    <s v="Day"/>
    <d v="2025-02-28T02:09:58"/>
  </r>
  <r>
    <n v="84"/>
    <x v="4"/>
    <s v="OP02"/>
    <s v="Night"/>
    <d v="2025-03-01T02:09:58"/>
  </r>
  <r>
    <n v="85"/>
    <x v="4"/>
    <s v="OP01"/>
    <s v="Day"/>
    <d v="2025-03-02T02:09:58"/>
  </r>
  <r>
    <n v="86"/>
    <x v="4"/>
    <s v="OP02"/>
    <s v="Night"/>
    <d v="2025-03-03T02:09:58"/>
  </r>
  <r>
    <n v="87"/>
    <x v="2"/>
    <s v="OP03"/>
    <s v="Night"/>
    <d v="2025-03-04T02:09:58"/>
  </r>
  <r>
    <n v="88"/>
    <x v="3"/>
    <s v="OP04"/>
    <s v="Day"/>
    <d v="2025-03-05T02:09:58"/>
  </r>
  <r>
    <n v="89"/>
    <x v="6"/>
    <s v="OP01"/>
    <s v="Day"/>
    <d v="2025-03-06T02:09:58"/>
  </r>
  <r>
    <n v="90"/>
    <x v="0"/>
    <s v="OP01"/>
    <s v="Night"/>
    <d v="2025-03-07T02:09:58"/>
  </r>
  <r>
    <n v="91"/>
    <x v="4"/>
    <s v="OP04"/>
    <s v="Night"/>
    <d v="2025-03-08T02:09:58"/>
  </r>
  <r>
    <n v="92"/>
    <x v="2"/>
    <s v="OP01"/>
    <s v="Night"/>
    <d v="2025-03-09T02:09:58"/>
  </r>
  <r>
    <n v="93"/>
    <x v="2"/>
    <s v="OP01"/>
    <s v="Day"/>
    <d v="2025-03-10T02:09:58"/>
  </r>
  <r>
    <n v="94"/>
    <x v="3"/>
    <s v="OP02"/>
    <s v="Night"/>
    <d v="2025-03-11T02:09:58"/>
  </r>
  <r>
    <n v="95"/>
    <x v="2"/>
    <s v="OP01"/>
    <s v="Night"/>
    <d v="2025-03-12T02:09:58"/>
  </r>
  <r>
    <n v="96"/>
    <x v="0"/>
    <s v="OP03"/>
    <s v="Night"/>
    <d v="2025-03-13T02:09:58"/>
  </r>
  <r>
    <n v="97"/>
    <x v="0"/>
    <s v="OP03"/>
    <s v="Day"/>
    <d v="2025-03-14T02:09:58"/>
  </r>
  <r>
    <n v="98"/>
    <x v="0"/>
    <s v="OP04"/>
    <s v="Night"/>
    <d v="2025-03-15T02:09:58"/>
  </r>
  <r>
    <n v="99"/>
    <x v="4"/>
    <s v="OP01"/>
    <s v="Night"/>
    <d v="2025-03-16T02:09:58"/>
  </r>
  <r>
    <n v="100"/>
    <x v="4"/>
    <s v="OP04"/>
    <s v="Day"/>
    <d v="2025-03-17T02:09:58"/>
  </r>
  <r>
    <n v="101"/>
    <x v="4"/>
    <s v="OP03"/>
    <s v="Night"/>
    <d v="2025-03-18T02:09:58"/>
  </r>
  <r>
    <n v="102"/>
    <x v="3"/>
    <s v="OP01"/>
    <s v="Night"/>
    <d v="2025-03-19T02:09:58"/>
  </r>
  <r>
    <n v="103"/>
    <x v="4"/>
    <s v="OP01"/>
    <s v="Day"/>
    <d v="2025-03-20T02:09:58"/>
  </r>
  <r>
    <n v="104"/>
    <x v="0"/>
    <s v="OP04"/>
    <s v="Night"/>
    <d v="2025-03-21T02:09:58"/>
  </r>
  <r>
    <n v="105"/>
    <x v="6"/>
    <s v="OP03"/>
    <s v="Day"/>
    <d v="2025-03-22T02:09:58"/>
  </r>
  <r>
    <n v="106"/>
    <x v="4"/>
    <s v="OP01"/>
    <s v="Day"/>
    <d v="2025-03-23T02:09:58"/>
  </r>
  <r>
    <n v="107"/>
    <x v="0"/>
    <s v="OP04"/>
    <s v="Night"/>
    <d v="2025-03-24T02:09:58"/>
  </r>
  <r>
    <n v="108"/>
    <x v="2"/>
    <s v="OP03"/>
    <s v="Night"/>
    <d v="2025-03-25T02:09:58"/>
  </r>
  <r>
    <n v="109"/>
    <x v="4"/>
    <s v="OP04"/>
    <s v="Night"/>
    <d v="2025-03-26T02:09:58"/>
  </r>
  <r>
    <n v="110"/>
    <x v="4"/>
    <s v="OP02"/>
    <s v="Night"/>
    <d v="2025-03-27T02:09:58"/>
  </r>
  <r>
    <n v="111"/>
    <x v="4"/>
    <s v="OP01"/>
    <s v="Day"/>
    <d v="2025-03-28T02:09:58"/>
  </r>
  <r>
    <n v="112"/>
    <x v="4"/>
    <s v="OP02"/>
    <s v="Night"/>
    <d v="2025-03-29T02:09:58"/>
  </r>
  <r>
    <n v="113"/>
    <x v="6"/>
    <s v="OP03"/>
    <s v="Day"/>
    <d v="2025-03-30T02:09:58"/>
  </r>
  <r>
    <n v="114"/>
    <x v="5"/>
    <s v="OP02"/>
    <s v="Night"/>
    <d v="2025-03-31T02:09:58"/>
  </r>
  <r>
    <n v="115"/>
    <x v="3"/>
    <s v="OP02"/>
    <s v="Night"/>
    <d v="2025-04-01T02:09:58"/>
  </r>
  <r>
    <n v="116"/>
    <x v="5"/>
    <s v="OP03"/>
    <s v="Night"/>
    <d v="2025-04-02T02:09:58"/>
  </r>
  <r>
    <n v="117"/>
    <x v="5"/>
    <s v="OP04"/>
    <s v="Day"/>
    <d v="2025-04-03T02:09:58"/>
  </r>
  <r>
    <n v="118"/>
    <x v="4"/>
    <s v="OP02"/>
    <s v="Night"/>
    <d v="2025-04-04T02:09:58"/>
  </r>
  <r>
    <n v="119"/>
    <x v="6"/>
    <s v="OP04"/>
    <s v="Night"/>
    <d v="2025-04-05T02:09:58"/>
  </r>
  <r>
    <n v="120"/>
    <x v="0"/>
    <s v="OP02"/>
    <s v="Night"/>
    <d v="2025-04-06T02:09:58"/>
  </r>
  <r>
    <n v="121"/>
    <x v="5"/>
    <s v="OP04"/>
    <s v="Night"/>
    <d v="2025-04-07T02:09:58"/>
  </r>
  <r>
    <n v="122"/>
    <x v="6"/>
    <s v="OP03"/>
    <s v="Day"/>
    <d v="2025-04-08T02:09:58"/>
  </r>
  <r>
    <n v="123"/>
    <x v="4"/>
    <s v="OP02"/>
    <s v="Night"/>
    <d v="2025-04-09T02:09:58"/>
  </r>
  <r>
    <n v="124"/>
    <x v="4"/>
    <s v="OP03"/>
    <s v="Day"/>
    <d v="2025-04-10T02:09:58"/>
  </r>
  <r>
    <n v="125"/>
    <x v="4"/>
    <s v="OP02"/>
    <s v="Day"/>
    <d v="2025-04-11T02:09:58"/>
  </r>
  <r>
    <n v="126"/>
    <x v="0"/>
    <s v="OP03"/>
    <s v="Day"/>
    <d v="2025-04-12T02:09:58"/>
  </r>
  <r>
    <n v="127"/>
    <x v="5"/>
    <s v="OP03"/>
    <s v="Day"/>
    <d v="2025-04-13T02:09:58"/>
  </r>
  <r>
    <n v="128"/>
    <x v="5"/>
    <s v="OP02"/>
    <s v="Day"/>
    <d v="2025-04-14T02:09:58"/>
  </r>
  <r>
    <n v="129"/>
    <x v="4"/>
    <s v="OP02"/>
    <s v="Day"/>
    <d v="2025-04-15T02:09:58"/>
  </r>
  <r>
    <n v="130"/>
    <x v="0"/>
    <s v="OP02"/>
    <s v="Night"/>
    <d v="2025-04-16T02:09:58"/>
  </r>
  <r>
    <n v="131"/>
    <x v="0"/>
    <s v="OP01"/>
    <s v="Day"/>
    <d v="2025-04-17T02:09:58"/>
  </r>
  <r>
    <n v="132"/>
    <x v="4"/>
    <s v="OP04"/>
    <s v="Day"/>
    <d v="2025-04-18T02:09:58"/>
  </r>
  <r>
    <n v="133"/>
    <x v="4"/>
    <s v="OP01"/>
    <s v="Day"/>
    <d v="2025-04-19T02:09:58"/>
  </r>
  <r>
    <n v="134"/>
    <x v="4"/>
    <s v="OP01"/>
    <s v="Night"/>
    <d v="2025-04-20T02:09:58"/>
  </r>
  <r>
    <n v="135"/>
    <x v="6"/>
    <s v="OP03"/>
    <s v="Night"/>
    <d v="2025-04-21T02:09:58"/>
  </r>
  <r>
    <n v="136"/>
    <x v="4"/>
    <s v="OP02"/>
    <s v="Day"/>
    <d v="2025-04-22T02:09:58"/>
  </r>
  <r>
    <n v="137"/>
    <x v="0"/>
    <s v="OP04"/>
    <s v="Night"/>
    <d v="2025-04-23T02:09:58"/>
  </r>
  <r>
    <n v="138"/>
    <x v="2"/>
    <s v="OP03"/>
    <s v="Day"/>
    <d v="2025-04-24T02:09:58"/>
  </r>
  <r>
    <n v="139"/>
    <x v="0"/>
    <s v="OP01"/>
    <s v="Day"/>
    <d v="2025-04-25T02:09:58"/>
  </r>
  <r>
    <n v="140"/>
    <x v="1"/>
    <s v="OP02"/>
    <s v="Night"/>
    <d v="2025-04-26T02:09:58"/>
  </r>
  <r>
    <n v="141"/>
    <x v="1"/>
    <s v="OP03"/>
    <s v="Day"/>
    <d v="2025-04-27T02:09:58"/>
  </r>
  <r>
    <n v="142"/>
    <x v="4"/>
    <s v="OP02"/>
    <s v="Night"/>
    <d v="2025-04-28T02:09:58"/>
  </r>
  <r>
    <n v="143"/>
    <x v="0"/>
    <s v="OP03"/>
    <s v="Night"/>
    <d v="2025-04-29T02:09:58"/>
  </r>
  <r>
    <n v="144"/>
    <x v="4"/>
    <s v="OP02"/>
    <s v="Day"/>
    <d v="2025-04-30T02:09:58"/>
  </r>
  <r>
    <n v="145"/>
    <x v="4"/>
    <s v="OP01"/>
    <s v="Day"/>
    <d v="2025-05-01T02:09:58"/>
  </r>
  <r>
    <n v="146"/>
    <x v="4"/>
    <s v="OP04"/>
    <s v="Night"/>
    <d v="2025-05-02T02:09:58"/>
  </r>
  <r>
    <n v="147"/>
    <x v="3"/>
    <s v="OP01"/>
    <s v="Day"/>
    <d v="2025-05-03T02:09:58"/>
  </r>
  <r>
    <n v="148"/>
    <x v="0"/>
    <s v="OP04"/>
    <s v="Day"/>
    <d v="2025-05-04T02:09:58"/>
  </r>
  <r>
    <n v="149"/>
    <x v="4"/>
    <s v="OP02"/>
    <s v="Day"/>
    <d v="2025-05-05T02:09:58"/>
  </r>
  <r>
    <n v="150"/>
    <x v="4"/>
    <s v="OP03"/>
    <s v="Night"/>
    <d v="2025-05-06T02:09:58"/>
  </r>
  <r>
    <n v="151"/>
    <x v="6"/>
    <s v="OP01"/>
    <s v="Night"/>
    <d v="2025-05-07T02:09:58"/>
  </r>
  <r>
    <n v="152"/>
    <x v="4"/>
    <s v="OP04"/>
    <s v="Day"/>
    <d v="2025-05-08T02:09:58"/>
  </r>
  <r>
    <n v="153"/>
    <x v="4"/>
    <s v="OP01"/>
    <s v="Night"/>
    <d v="2025-05-09T02:09:58"/>
  </r>
  <r>
    <n v="154"/>
    <x v="0"/>
    <s v="OP04"/>
    <s v="Night"/>
    <d v="2025-05-10T02:09:58"/>
  </r>
  <r>
    <n v="155"/>
    <x v="1"/>
    <s v="OP01"/>
    <s v="Night"/>
    <d v="2025-05-11T02:09:58"/>
  </r>
  <r>
    <n v="156"/>
    <x v="4"/>
    <s v="OP04"/>
    <s v="Night"/>
    <d v="2025-05-12T02:09:58"/>
  </r>
  <r>
    <n v="157"/>
    <x v="3"/>
    <s v="OP04"/>
    <s v="Night"/>
    <d v="2025-05-13T02:09:58"/>
  </r>
  <r>
    <n v="158"/>
    <x v="2"/>
    <s v="OP02"/>
    <s v="Day"/>
    <d v="2025-05-14T02:09:58"/>
  </r>
  <r>
    <n v="159"/>
    <x v="4"/>
    <s v="OP04"/>
    <s v="Day"/>
    <d v="2025-05-15T02:09:58"/>
  </r>
  <r>
    <n v="160"/>
    <x v="2"/>
    <s v="OP02"/>
    <s v="Day"/>
    <d v="2025-05-16T02:09:58"/>
  </r>
  <r>
    <n v="161"/>
    <x v="0"/>
    <s v="OP04"/>
    <s v="Night"/>
    <d v="2025-05-17T02:09:58"/>
  </r>
  <r>
    <n v="162"/>
    <x v="3"/>
    <s v="OP03"/>
    <s v="Night"/>
    <d v="2025-05-18T02:09:58"/>
  </r>
  <r>
    <n v="163"/>
    <x v="3"/>
    <s v="OP03"/>
    <s v="Day"/>
    <d v="2025-05-19T02:09:58"/>
  </r>
  <r>
    <n v="164"/>
    <x v="0"/>
    <s v="OP03"/>
    <s v="Night"/>
    <d v="2025-05-20T02:09:58"/>
  </r>
  <r>
    <n v="165"/>
    <x v="4"/>
    <s v="OP04"/>
    <s v="Day"/>
    <d v="2025-05-21T02:09:58"/>
  </r>
  <r>
    <n v="166"/>
    <x v="5"/>
    <s v="OP02"/>
    <s v="Day"/>
    <d v="2025-05-22T02:09:58"/>
  </r>
  <r>
    <n v="167"/>
    <x v="4"/>
    <s v="OP02"/>
    <s v="Day"/>
    <d v="2025-05-23T02:09:58"/>
  </r>
  <r>
    <n v="168"/>
    <x v="4"/>
    <s v="OP04"/>
    <s v="Night"/>
    <d v="2025-05-24T02:09:58"/>
  </r>
  <r>
    <n v="169"/>
    <x v="4"/>
    <s v="OP03"/>
    <s v="Night"/>
    <d v="2025-05-25T02:09:58"/>
  </r>
  <r>
    <n v="170"/>
    <x v="3"/>
    <s v="OP03"/>
    <s v="Day"/>
    <d v="2025-05-26T02:09:58"/>
  </r>
  <r>
    <n v="171"/>
    <x v="3"/>
    <s v="OP02"/>
    <s v="Day"/>
    <d v="2025-05-27T02:09:58"/>
  </r>
  <r>
    <n v="172"/>
    <x v="4"/>
    <s v="OP03"/>
    <s v="Day"/>
    <d v="2025-05-28T02:09:58"/>
  </r>
  <r>
    <n v="173"/>
    <x v="0"/>
    <s v="OP01"/>
    <s v="Day"/>
    <d v="2025-05-29T02:09:58"/>
  </r>
  <r>
    <n v="174"/>
    <x v="4"/>
    <s v="OP02"/>
    <s v="Night"/>
    <d v="2025-05-30T02:09:58"/>
  </r>
  <r>
    <n v="175"/>
    <x v="3"/>
    <s v="OP03"/>
    <s v="Night"/>
    <d v="2025-05-31T02:09:58"/>
  </r>
  <r>
    <n v="176"/>
    <x v="4"/>
    <s v="OP02"/>
    <s v="Day"/>
    <d v="2025-06-01T02:09:58"/>
  </r>
  <r>
    <n v="177"/>
    <x v="3"/>
    <s v="OP01"/>
    <s v="Day"/>
    <d v="2025-06-02T02:09:58"/>
  </r>
  <r>
    <n v="178"/>
    <x v="0"/>
    <s v="OP02"/>
    <s v="Night"/>
    <d v="2025-06-03T02:09:58"/>
  </r>
  <r>
    <n v="179"/>
    <x v="6"/>
    <s v="OP02"/>
    <s v="Night"/>
    <d v="2025-06-04T02:09:58"/>
  </r>
  <r>
    <n v="180"/>
    <x v="4"/>
    <s v="OP02"/>
    <s v="Day"/>
    <d v="2025-06-05T02:09:58"/>
  </r>
  <r>
    <n v="181"/>
    <x v="4"/>
    <s v="OP02"/>
    <s v="Day"/>
    <d v="2025-06-06T02:09:58"/>
  </r>
  <r>
    <n v="182"/>
    <x v="4"/>
    <s v="OP01"/>
    <s v="Day"/>
    <d v="2025-06-07T02:09:58"/>
  </r>
  <r>
    <n v="183"/>
    <x v="6"/>
    <s v="OP04"/>
    <s v="Night"/>
    <d v="2025-06-08T02:09:58"/>
  </r>
  <r>
    <n v="184"/>
    <x v="5"/>
    <s v="OP02"/>
    <s v="Night"/>
    <d v="2025-06-09T02:09:58"/>
  </r>
  <r>
    <n v="185"/>
    <x v="4"/>
    <s v="OP02"/>
    <s v="Night"/>
    <d v="2025-06-10T02:09:58"/>
  </r>
  <r>
    <n v="186"/>
    <x v="3"/>
    <s v="OP03"/>
    <s v="Day"/>
    <d v="2025-06-11T02:09:58"/>
  </r>
  <r>
    <n v="187"/>
    <x v="5"/>
    <s v="OP02"/>
    <s v="Day"/>
    <d v="2025-06-12T02:09:58"/>
  </r>
  <r>
    <n v="188"/>
    <x v="3"/>
    <s v="OP03"/>
    <s v="Night"/>
    <d v="2025-06-13T02:09:58"/>
  </r>
  <r>
    <n v="189"/>
    <x v="0"/>
    <s v="OP04"/>
    <s v="Night"/>
    <d v="2025-06-14T02:09:58"/>
  </r>
  <r>
    <n v="190"/>
    <x v="4"/>
    <s v="OP01"/>
    <s v="Day"/>
    <d v="2025-06-15T02:09:58"/>
  </r>
  <r>
    <n v="191"/>
    <x v="4"/>
    <s v="OP01"/>
    <s v="Night"/>
    <d v="2025-06-16T02:09:58"/>
  </r>
  <r>
    <n v="192"/>
    <x v="6"/>
    <s v="OP04"/>
    <s v="Night"/>
    <d v="2025-06-17T02:09:58"/>
  </r>
  <r>
    <n v="193"/>
    <x v="6"/>
    <s v="OP01"/>
    <s v="Day"/>
    <d v="2025-06-18T02:09:58"/>
  </r>
  <r>
    <n v="194"/>
    <x v="3"/>
    <s v="OP04"/>
    <s v="Night"/>
    <d v="2025-06-19T02:09:58"/>
  </r>
  <r>
    <n v="195"/>
    <x v="4"/>
    <s v="OP04"/>
    <s v="Day"/>
    <d v="2025-06-20T02:09:58"/>
  </r>
  <r>
    <n v="196"/>
    <x v="4"/>
    <s v="OP04"/>
    <s v="Day"/>
    <d v="2025-06-21T02:09:58"/>
  </r>
  <r>
    <n v="197"/>
    <x v="2"/>
    <s v="OP01"/>
    <s v="Day"/>
    <d v="2025-06-22T02:09:58"/>
  </r>
  <r>
    <n v="198"/>
    <x v="6"/>
    <s v="OP03"/>
    <s v="Day"/>
    <d v="2025-06-23T02:09:58"/>
  </r>
  <r>
    <n v="199"/>
    <x v="6"/>
    <s v="OP04"/>
    <s v="Day"/>
    <d v="2025-06-24T02:09:58"/>
  </r>
  <r>
    <n v="200"/>
    <x v="2"/>
    <s v="OP02"/>
    <s v="Day"/>
    <d v="2025-06-25T02:09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51C2D-2D5E-7D4A-935B-853862F29C9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1" firstHeaderRow="1" firstDataRow="1" firstDataCol="1"/>
  <pivotFields count="5">
    <pivotField showAll="0"/>
    <pivotField axis="axisRow" dataField="1" showAll="0" sortType="descending">
      <items count="8">
        <item x="4"/>
        <item x="1"/>
        <item x="3"/>
        <item x="2"/>
        <item x="0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7" showAll="0"/>
  </pivotFields>
  <rowFields count="1">
    <field x="1"/>
  </rowFields>
  <rowItems count="8">
    <i>
      <x/>
    </i>
    <i>
      <x v="4"/>
    </i>
    <i>
      <x v="2"/>
    </i>
    <i>
      <x v="5"/>
    </i>
    <i>
      <x v="3"/>
    </i>
    <i>
      <x v="6"/>
    </i>
    <i>
      <x v="1"/>
    </i>
    <i t="grand">
      <x/>
    </i>
  </rowItems>
  <colItems count="1">
    <i/>
  </colItems>
  <dataFields count="1">
    <dataField name="Count of Defec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8F743-F41E-2846-BE33-70AD87C3E145}" name="Table1" displayName="Table1" ref="C3:C11" totalsRowShown="0" dataDxfId="6" dataCellStyle="Percent">
  <autoFilter ref="C3:C11" xr:uid="{1958F743-F41E-2846-BE33-70AD87C3E145}"/>
  <tableColumns count="1">
    <tableColumn id="1" xr3:uid="{DE537454-1C5F-AC46-8D78-C7C8C9DC6B40}" name="cumilative %" dataDxfId="7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DEC532-5867-4648-9245-96015C32FB00}" name="Table2" displayName="Table2" ref="C20:F27" totalsRowShown="0">
  <autoFilter ref="C20:F27" xr:uid="{46DEC532-5867-4648-9245-96015C32FB00}"/>
  <tableColumns count="4">
    <tableColumn id="1" xr3:uid="{209A39E4-9755-AD4E-B69A-AC26AC00EAB7}" name="Row Labels" dataDxfId="5"/>
    <tableColumn id="2" xr3:uid="{CF14D5CE-F922-7741-B35C-45F991555066}" name="Count of Defect_Type" dataDxfId="4"/>
    <tableColumn id="3" xr3:uid="{338723EC-FBEE-1942-926D-9177DA5082BB}" name="cum">
      <calculatedColumnFormula>E20+D21</calculatedColumnFormula>
    </tableColumn>
    <tableColumn id="4" xr3:uid="{76EF0F0F-A2A6-1F4C-9143-D5200015A464}" name="cum %" dataDxfId="3" dataCellStyle="Percent">
      <calculatedColumnFormula>E21/SUM($D$21:$D$27)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5723E7-FD91-C64D-87C9-2D710437A292}" name="Table3" displayName="Table3" ref="A1:H4" totalsRowShown="0" headerRowDxfId="0" headerRowBorderDxfId="1" tableBorderDxfId="2">
  <autoFilter ref="A1:H4" xr:uid="{455723E7-FD91-C64D-87C9-2D710437A292}"/>
  <tableColumns count="8">
    <tableColumn id="1" xr3:uid="{330B13F6-AC71-434B-9F53-F4947AB98A14}" name="Process Step"/>
    <tableColumn id="2" xr3:uid="{656A233A-0562-5C40-A517-882B09F0E50C}" name="Potential Failure Mode"/>
    <tableColumn id="3" xr3:uid="{20D87557-619F-4046-B49A-A1DA7917E02C}" name="Effect of Failure"/>
    <tableColumn id="4" xr3:uid="{4A3A052D-DFEE-FC45-B1DE-973A6AC9CA3C}" name="Root Cause"/>
    <tableColumn id="5" xr3:uid="{C9B29B53-E24C-D94C-9A65-72957E434B39}" name="Severity (S)"/>
    <tableColumn id="6" xr3:uid="{13B34E2A-1386-C74F-AE3B-A89D2DCB615D}" name="Occurrence (O)"/>
    <tableColumn id="7" xr3:uid="{7E6CC83B-853B-C848-9762-4CDB4205C53F}" name="Detection (D)"/>
    <tableColumn id="8" xr3:uid="{E16E82E1-CD70-AC46-9F8C-76165DEBEB7B}" name="RPN (S×O×D)">
      <calculatedColumnFormula>Table3[[#This Row],[Severity (S)]]*Table3[[#This Row],[Occurrence (O)]]*G2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B9F2-79DE-8C4F-8B10-A20EF78B9DA9}">
  <dimension ref="A1:E201"/>
  <sheetViews>
    <sheetView topLeftCell="A174" zoomScale="190" zoomScaleNormal="190" workbookViewId="0">
      <selection activeCell="G7" sqref="G7"/>
    </sheetView>
  </sheetViews>
  <sheetFormatPr baseColWidth="10" defaultRowHeight="16" x14ac:dyDescent="0.2"/>
  <cols>
    <col min="1" max="1" width="9" bestFit="1" customWidth="1"/>
    <col min="2" max="2" width="16.6640625" bestFit="1" customWidth="1"/>
    <col min="3" max="3" width="11" bestFit="1" customWidth="1"/>
    <col min="4" max="4" width="5.1640625" bestFit="1" customWidth="1"/>
    <col min="5" max="5" width="7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</v>
      </c>
      <c r="B2" s="2" t="s">
        <v>5</v>
      </c>
      <c r="C2" s="2" t="s">
        <v>6</v>
      </c>
      <c r="D2" s="2" t="s">
        <v>7</v>
      </c>
      <c r="E2" s="3">
        <v>45634.090256481482</v>
      </c>
    </row>
    <row r="3" spans="1:5" x14ac:dyDescent="0.2">
      <c r="A3" s="1">
        <v>2</v>
      </c>
      <c r="B3" s="2" t="s">
        <v>8</v>
      </c>
      <c r="C3" s="2" t="s">
        <v>6</v>
      </c>
      <c r="D3" s="2" t="s">
        <v>9</v>
      </c>
      <c r="E3" s="3">
        <v>45635.090256481482</v>
      </c>
    </row>
    <row r="4" spans="1:5" x14ac:dyDescent="0.2">
      <c r="A4" s="1">
        <v>3</v>
      </c>
      <c r="B4" s="2" t="s">
        <v>10</v>
      </c>
      <c r="C4" s="2" t="s">
        <v>11</v>
      </c>
      <c r="D4" s="2" t="s">
        <v>9</v>
      </c>
      <c r="E4" s="3">
        <v>45636.090256481482</v>
      </c>
    </row>
    <row r="5" spans="1:5" x14ac:dyDescent="0.2">
      <c r="A5" s="1">
        <v>4</v>
      </c>
      <c r="B5" s="2" t="s">
        <v>12</v>
      </c>
      <c r="C5" s="2" t="s">
        <v>13</v>
      </c>
      <c r="D5" s="2" t="s">
        <v>9</v>
      </c>
      <c r="E5" s="3">
        <v>45637.090256481482</v>
      </c>
    </row>
    <row r="6" spans="1:5" x14ac:dyDescent="0.2">
      <c r="A6" s="1">
        <v>5</v>
      </c>
      <c r="B6" s="2" t="s">
        <v>14</v>
      </c>
      <c r="C6" s="2" t="s">
        <v>6</v>
      </c>
      <c r="D6" s="2" t="s">
        <v>7</v>
      </c>
      <c r="E6" s="3">
        <v>45638.090256481482</v>
      </c>
    </row>
    <row r="7" spans="1:5" x14ac:dyDescent="0.2">
      <c r="A7" s="1">
        <v>6</v>
      </c>
      <c r="B7" s="2" t="s">
        <v>14</v>
      </c>
      <c r="C7" s="2" t="s">
        <v>6</v>
      </c>
      <c r="D7" s="2" t="s">
        <v>7</v>
      </c>
      <c r="E7" s="3">
        <v>45639.090256481482</v>
      </c>
    </row>
    <row r="8" spans="1:5" x14ac:dyDescent="0.2">
      <c r="A8" s="1">
        <v>7</v>
      </c>
      <c r="B8" s="2" t="s">
        <v>14</v>
      </c>
      <c r="C8" s="2" t="s">
        <v>15</v>
      </c>
      <c r="D8" s="2" t="s">
        <v>7</v>
      </c>
      <c r="E8" s="3">
        <v>45640.090256481482</v>
      </c>
    </row>
    <row r="9" spans="1:5" x14ac:dyDescent="0.2">
      <c r="A9" s="1">
        <v>8</v>
      </c>
      <c r="B9" s="2" t="s">
        <v>16</v>
      </c>
      <c r="C9" s="2" t="s">
        <v>6</v>
      </c>
      <c r="D9" s="2" t="s">
        <v>9</v>
      </c>
      <c r="E9" s="3">
        <v>45641.090256481482</v>
      </c>
    </row>
    <row r="10" spans="1:5" x14ac:dyDescent="0.2">
      <c r="A10" s="1">
        <v>9</v>
      </c>
      <c r="B10" s="2" t="s">
        <v>12</v>
      </c>
      <c r="C10" s="2" t="s">
        <v>6</v>
      </c>
      <c r="D10" s="2" t="s">
        <v>9</v>
      </c>
      <c r="E10" s="3">
        <v>45642.090256481482</v>
      </c>
    </row>
    <row r="11" spans="1:5" x14ac:dyDescent="0.2">
      <c r="A11" s="1">
        <v>10</v>
      </c>
      <c r="B11" s="2" t="s">
        <v>10</v>
      </c>
      <c r="C11" s="2" t="s">
        <v>15</v>
      </c>
      <c r="D11" s="2" t="s">
        <v>9</v>
      </c>
      <c r="E11" s="3">
        <v>45643.090256481482</v>
      </c>
    </row>
    <row r="12" spans="1:5" x14ac:dyDescent="0.2">
      <c r="A12" s="1">
        <v>11</v>
      </c>
      <c r="B12" s="2" t="s">
        <v>14</v>
      </c>
      <c r="C12" s="2" t="s">
        <v>11</v>
      </c>
      <c r="D12" s="2" t="s">
        <v>7</v>
      </c>
      <c r="E12" s="3">
        <v>45644.090256481482</v>
      </c>
    </row>
    <row r="13" spans="1:5" x14ac:dyDescent="0.2">
      <c r="A13" s="1">
        <v>12</v>
      </c>
      <c r="B13" s="2" t="s">
        <v>8</v>
      </c>
      <c r="C13" s="2" t="s">
        <v>6</v>
      </c>
      <c r="D13" s="2" t="s">
        <v>9</v>
      </c>
      <c r="E13" s="3">
        <v>45645.090256481482</v>
      </c>
    </row>
    <row r="14" spans="1:5" x14ac:dyDescent="0.2">
      <c r="A14" s="1">
        <v>13</v>
      </c>
      <c r="B14" s="2" t="s">
        <v>16</v>
      </c>
      <c r="C14" s="2" t="s">
        <v>15</v>
      </c>
      <c r="D14" s="2" t="s">
        <v>9</v>
      </c>
      <c r="E14" s="3">
        <v>45646.090256481482</v>
      </c>
    </row>
    <row r="15" spans="1:5" x14ac:dyDescent="0.2">
      <c r="A15" s="1">
        <v>14</v>
      </c>
      <c r="B15" s="2" t="s">
        <v>14</v>
      </c>
      <c r="C15" s="2" t="s">
        <v>13</v>
      </c>
      <c r="D15" s="2" t="s">
        <v>9</v>
      </c>
      <c r="E15" s="3">
        <v>45647.090256481482</v>
      </c>
    </row>
    <row r="16" spans="1:5" x14ac:dyDescent="0.2">
      <c r="A16" s="1">
        <v>15</v>
      </c>
      <c r="B16" s="2" t="s">
        <v>14</v>
      </c>
      <c r="C16" s="2" t="s">
        <v>11</v>
      </c>
      <c r="D16" s="2" t="s">
        <v>9</v>
      </c>
      <c r="E16" s="3">
        <v>45648.090256481482</v>
      </c>
    </row>
    <row r="17" spans="1:5" x14ac:dyDescent="0.2">
      <c r="A17" s="1">
        <v>16</v>
      </c>
      <c r="B17" s="2" t="s">
        <v>14</v>
      </c>
      <c r="C17" s="2" t="s">
        <v>13</v>
      </c>
      <c r="D17" s="2" t="s">
        <v>7</v>
      </c>
      <c r="E17" s="3">
        <v>45649.090256481482</v>
      </c>
    </row>
    <row r="18" spans="1:5" x14ac:dyDescent="0.2">
      <c r="A18" s="1">
        <v>17</v>
      </c>
      <c r="B18" s="2" t="s">
        <v>14</v>
      </c>
      <c r="C18" s="2" t="s">
        <v>13</v>
      </c>
      <c r="D18" s="2" t="s">
        <v>7</v>
      </c>
      <c r="E18" s="3">
        <v>45650.090256481482</v>
      </c>
    </row>
    <row r="19" spans="1:5" x14ac:dyDescent="0.2">
      <c r="A19" s="1">
        <v>18</v>
      </c>
      <c r="B19" s="2" t="s">
        <v>5</v>
      </c>
      <c r="C19" s="2" t="s">
        <v>15</v>
      </c>
      <c r="D19" s="2" t="s">
        <v>9</v>
      </c>
      <c r="E19" s="3">
        <v>45651.090256481482</v>
      </c>
    </row>
    <row r="20" spans="1:5" x14ac:dyDescent="0.2">
      <c r="A20" s="1">
        <v>19</v>
      </c>
      <c r="B20" s="2" t="s">
        <v>5</v>
      </c>
      <c r="C20" s="2" t="s">
        <v>6</v>
      </c>
      <c r="D20" s="2" t="s">
        <v>7</v>
      </c>
      <c r="E20" s="3">
        <v>45652.090256481482</v>
      </c>
    </row>
    <row r="21" spans="1:5" x14ac:dyDescent="0.2">
      <c r="A21" s="1">
        <v>20</v>
      </c>
      <c r="B21" s="2" t="s">
        <v>14</v>
      </c>
      <c r="C21" s="2" t="s">
        <v>15</v>
      </c>
      <c r="D21" s="2" t="s">
        <v>7</v>
      </c>
      <c r="E21" s="3">
        <v>45653.090256481482</v>
      </c>
    </row>
    <row r="22" spans="1:5" x14ac:dyDescent="0.2">
      <c r="A22" s="1">
        <v>21</v>
      </c>
      <c r="B22" s="2" t="s">
        <v>12</v>
      </c>
      <c r="C22" s="2" t="s">
        <v>15</v>
      </c>
      <c r="D22" s="2" t="s">
        <v>9</v>
      </c>
      <c r="E22" s="3">
        <v>45654.090256481482</v>
      </c>
    </row>
    <row r="23" spans="1:5" x14ac:dyDescent="0.2">
      <c r="A23" s="1">
        <v>22</v>
      </c>
      <c r="B23" s="2" t="s">
        <v>14</v>
      </c>
      <c r="C23" s="2" t="s">
        <v>15</v>
      </c>
      <c r="D23" s="2" t="s">
        <v>9</v>
      </c>
      <c r="E23" s="3">
        <v>45655.090256481482</v>
      </c>
    </row>
    <row r="24" spans="1:5" x14ac:dyDescent="0.2">
      <c r="A24" s="1">
        <v>23</v>
      </c>
      <c r="B24" s="2" t="s">
        <v>14</v>
      </c>
      <c r="C24" s="2" t="s">
        <v>15</v>
      </c>
      <c r="D24" s="2" t="s">
        <v>7</v>
      </c>
      <c r="E24" s="3">
        <v>45656.090256481482</v>
      </c>
    </row>
    <row r="25" spans="1:5" x14ac:dyDescent="0.2">
      <c r="A25" s="1">
        <v>24</v>
      </c>
      <c r="B25" s="2" t="s">
        <v>5</v>
      </c>
      <c r="C25" s="2" t="s">
        <v>11</v>
      </c>
      <c r="D25" s="2" t="s">
        <v>9</v>
      </c>
      <c r="E25" s="3">
        <v>45657.090256481482</v>
      </c>
    </row>
    <row r="26" spans="1:5" x14ac:dyDescent="0.2">
      <c r="A26" s="1">
        <v>25</v>
      </c>
      <c r="B26" s="2" t="s">
        <v>5</v>
      </c>
      <c r="C26" s="2" t="s">
        <v>6</v>
      </c>
      <c r="D26" s="2" t="s">
        <v>7</v>
      </c>
      <c r="E26" s="3">
        <v>45658.090256481482</v>
      </c>
    </row>
    <row r="27" spans="1:5" x14ac:dyDescent="0.2">
      <c r="A27" s="1">
        <v>26</v>
      </c>
      <c r="B27" s="2" t="s">
        <v>10</v>
      </c>
      <c r="C27" s="2" t="s">
        <v>13</v>
      </c>
      <c r="D27" s="2" t="s">
        <v>9</v>
      </c>
      <c r="E27" s="3">
        <v>45659.090256481482</v>
      </c>
    </row>
    <row r="28" spans="1:5" x14ac:dyDescent="0.2">
      <c r="A28" s="1">
        <v>27</v>
      </c>
      <c r="B28" s="2" t="s">
        <v>14</v>
      </c>
      <c r="C28" s="2" t="s">
        <v>13</v>
      </c>
      <c r="D28" s="2" t="s">
        <v>7</v>
      </c>
      <c r="E28" s="3">
        <v>45660.090256481482</v>
      </c>
    </row>
    <row r="29" spans="1:5" x14ac:dyDescent="0.2">
      <c r="A29" s="1">
        <v>28</v>
      </c>
      <c r="B29" s="2" t="s">
        <v>5</v>
      </c>
      <c r="C29" s="2" t="s">
        <v>6</v>
      </c>
      <c r="D29" s="2" t="s">
        <v>9</v>
      </c>
      <c r="E29" s="3">
        <v>45661.090256481482</v>
      </c>
    </row>
    <row r="30" spans="1:5" x14ac:dyDescent="0.2">
      <c r="A30" s="1">
        <v>29</v>
      </c>
      <c r="B30" s="2" t="s">
        <v>12</v>
      </c>
      <c r="C30" s="2" t="s">
        <v>13</v>
      </c>
      <c r="D30" s="2" t="s">
        <v>7</v>
      </c>
      <c r="E30" s="3">
        <v>45662.090256481482</v>
      </c>
    </row>
    <row r="31" spans="1:5" x14ac:dyDescent="0.2">
      <c r="A31" s="1">
        <v>30</v>
      </c>
      <c r="B31" s="2" t="s">
        <v>14</v>
      </c>
      <c r="C31" s="2" t="s">
        <v>6</v>
      </c>
      <c r="D31" s="2" t="s">
        <v>7</v>
      </c>
      <c r="E31" s="3">
        <v>45663.090256481482</v>
      </c>
    </row>
    <row r="32" spans="1:5" x14ac:dyDescent="0.2">
      <c r="A32" s="1">
        <v>31</v>
      </c>
      <c r="B32" s="2" t="s">
        <v>12</v>
      </c>
      <c r="C32" s="2" t="s">
        <v>13</v>
      </c>
      <c r="D32" s="2" t="s">
        <v>7</v>
      </c>
      <c r="E32" s="3">
        <v>45664.090256481482</v>
      </c>
    </row>
    <row r="33" spans="1:5" x14ac:dyDescent="0.2">
      <c r="A33" s="1">
        <v>32</v>
      </c>
      <c r="B33" s="2" t="s">
        <v>14</v>
      </c>
      <c r="C33" s="2" t="s">
        <v>15</v>
      </c>
      <c r="D33" s="2" t="s">
        <v>9</v>
      </c>
      <c r="E33" s="3">
        <v>45665.090256481482</v>
      </c>
    </row>
    <row r="34" spans="1:5" x14ac:dyDescent="0.2">
      <c r="A34" s="1">
        <v>33</v>
      </c>
      <c r="B34" s="2" t="s">
        <v>14</v>
      </c>
      <c r="C34" s="2" t="s">
        <v>13</v>
      </c>
      <c r="D34" s="2" t="s">
        <v>7</v>
      </c>
      <c r="E34" s="3">
        <v>45666.090256481482</v>
      </c>
    </row>
    <row r="35" spans="1:5" x14ac:dyDescent="0.2">
      <c r="A35" s="1">
        <v>34</v>
      </c>
      <c r="B35" s="2" t="s">
        <v>17</v>
      </c>
      <c r="C35" s="2" t="s">
        <v>6</v>
      </c>
      <c r="D35" s="2" t="s">
        <v>7</v>
      </c>
      <c r="E35" s="3">
        <v>45667.090256481482</v>
      </c>
    </row>
    <row r="36" spans="1:5" x14ac:dyDescent="0.2">
      <c r="A36" s="1">
        <v>35</v>
      </c>
      <c r="B36" s="2" t="s">
        <v>8</v>
      </c>
      <c r="C36" s="2" t="s">
        <v>6</v>
      </c>
      <c r="D36" s="2" t="s">
        <v>9</v>
      </c>
      <c r="E36" s="3">
        <v>45668.090256481482</v>
      </c>
    </row>
    <row r="37" spans="1:5" x14ac:dyDescent="0.2">
      <c r="A37" s="1">
        <v>36</v>
      </c>
      <c r="B37" s="2" t="s">
        <v>16</v>
      </c>
      <c r="C37" s="2" t="s">
        <v>6</v>
      </c>
      <c r="D37" s="2" t="s">
        <v>9</v>
      </c>
      <c r="E37" s="3">
        <v>45669.090256481482</v>
      </c>
    </row>
    <row r="38" spans="1:5" x14ac:dyDescent="0.2">
      <c r="A38" s="1">
        <v>37</v>
      </c>
      <c r="B38" s="2" t="s">
        <v>14</v>
      </c>
      <c r="C38" s="2" t="s">
        <v>6</v>
      </c>
      <c r="D38" s="2" t="s">
        <v>7</v>
      </c>
      <c r="E38" s="3">
        <v>45670.090256481482</v>
      </c>
    </row>
    <row r="39" spans="1:5" x14ac:dyDescent="0.2">
      <c r="A39" s="1">
        <v>38</v>
      </c>
      <c r="B39" s="2" t="s">
        <v>14</v>
      </c>
      <c r="C39" s="2" t="s">
        <v>6</v>
      </c>
      <c r="D39" s="2" t="s">
        <v>7</v>
      </c>
      <c r="E39" s="3">
        <v>45671.090256481482</v>
      </c>
    </row>
    <row r="40" spans="1:5" x14ac:dyDescent="0.2">
      <c r="A40" s="1">
        <v>39</v>
      </c>
      <c r="B40" s="2" t="s">
        <v>12</v>
      </c>
      <c r="C40" s="2" t="s">
        <v>11</v>
      </c>
      <c r="D40" s="2" t="s">
        <v>9</v>
      </c>
      <c r="E40" s="3">
        <v>45672.090256481482</v>
      </c>
    </row>
    <row r="41" spans="1:5" x14ac:dyDescent="0.2">
      <c r="A41" s="1">
        <v>40</v>
      </c>
      <c r="B41" s="2" t="s">
        <v>5</v>
      </c>
      <c r="C41" s="2" t="s">
        <v>11</v>
      </c>
      <c r="D41" s="2" t="s">
        <v>9</v>
      </c>
      <c r="E41" s="3">
        <v>45673.090256481482</v>
      </c>
    </row>
    <row r="42" spans="1:5" x14ac:dyDescent="0.2">
      <c r="A42" s="1">
        <v>41</v>
      </c>
      <c r="B42" s="2" t="s">
        <v>14</v>
      </c>
      <c r="C42" s="2" t="s">
        <v>13</v>
      </c>
      <c r="D42" s="2" t="s">
        <v>9</v>
      </c>
      <c r="E42" s="3">
        <v>45674.090256481482</v>
      </c>
    </row>
    <row r="43" spans="1:5" x14ac:dyDescent="0.2">
      <c r="A43" s="1">
        <v>42</v>
      </c>
      <c r="B43" s="2" t="s">
        <v>5</v>
      </c>
      <c r="C43" s="2" t="s">
        <v>6</v>
      </c>
      <c r="D43" s="2" t="s">
        <v>9</v>
      </c>
      <c r="E43" s="3">
        <v>45675.090256481482</v>
      </c>
    </row>
    <row r="44" spans="1:5" x14ac:dyDescent="0.2">
      <c r="A44" s="1">
        <v>43</v>
      </c>
      <c r="B44" s="2" t="s">
        <v>14</v>
      </c>
      <c r="C44" s="2" t="s">
        <v>13</v>
      </c>
      <c r="D44" s="2" t="s">
        <v>9</v>
      </c>
      <c r="E44" s="3">
        <v>45676.090256481482</v>
      </c>
    </row>
    <row r="45" spans="1:5" x14ac:dyDescent="0.2">
      <c r="A45" s="1">
        <v>44</v>
      </c>
      <c r="B45" s="2" t="s">
        <v>17</v>
      </c>
      <c r="C45" s="2" t="s">
        <v>6</v>
      </c>
      <c r="D45" s="2" t="s">
        <v>7</v>
      </c>
      <c r="E45" s="3">
        <v>45677.090256481482</v>
      </c>
    </row>
    <row r="46" spans="1:5" x14ac:dyDescent="0.2">
      <c r="A46" s="1">
        <v>45</v>
      </c>
      <c r="B46" s="2" t="s">
        <v>14</v>
      </c>
      <c r="C46" s="2" t="s">
        <v>6</v>
      </c>
      <c r="D46" s="2" t="s">
        <v>9</v>
      </c>
      <c r="E46" s="3">
        <v>45678.090256481482</v>
      </c>
    </row>
    <row r="47" spans="1:5" x14ac:dyDescent="0.2">
      <c r="A47" s="1">
        <v>46</v>
      </c>
      <c r="B47" s="2" t="s">
        <v>12</v>
      </c>
      <c r="C47" s="2" t="s">
        <v>11</v>
      </c>
      <c r="D47" s="2" t="s">
        <v>7</v>
      </c>
      <c r="E47" s="3">
        <v>45679.090256481482</v>
      </c>
    </row>
    <row r="48" spans="1:5" x14ac:dyDescent="0.2">
      <c r="A48" s="1">
        <v>47</v>
      </c>
      <c r="B48" s="2" t="s">
        <v>14</v>
      </c>
      <c r="C48" s="2" t="s">
        <v>11</v>
      </c>
      <c r="D48" s="2" t="s">
        <v>7</v>
      </c>
      <c r="E48" s="3">
        <v>45680.090256481482</v>
      </c>
    </row>
    <row r="49" spans="1:5" x14ac:dyDescent="0.2">
      <c r="A49" s="1">
        <v>48</v>
      </c>
      <c r="B49" s="2" t="s">
        <v>5</v>
      </c>
      <c r="C49" s="2" t="s">
        <v>15</v>
      </c>
      <c r="D49" s="2" t="s">
        <v>7</v>
      </c>
      <c r="E49" s="3">
        <v>45681.090256481482</v>
      </c>
    </row>
    <row r="50" spans="1:5" x14ac:dyDescent="0.2">
      <c r="A50" s="1">
        <v>49</v>
      </c>
      <c r="B50" s="2" t="s">
        <v>5</v>
      </c>
      <c r="C50" s="2" t="s">
        <v>11</v>
      </c>
      <c r="D50" s="2" t="s">
        <v>9</v>
      </c>
      <c r="E50" s="3">
        <v>45682.090256481482</v>
      </c>
    </row>
    <row r="51" spans="1:5" x14ac:dyDescent="0.2">
      <c r="A51" s="1">
        <v>50</v>
      </c>
      <c r="B51" s="2" t="s">
        <v>14</v>
      </c>
      <c r="C51" s="2" t="s">
        <v>15</v>
      </c>
      <c r="D51" s="2" t="s">
        <v>7</v>
      </c>
      <c r="E51" s="3">
        <v>45683.090256481482</v>
      </c>
    </row>
    <row r="52" spans="1:5" x14ac:dyDescent="0.2">
      <c r="A52" s="1">
        <v>51</v>
      </c>
      <c r="B52" s="2" t="s">
        <v>8</v>
      </c>
      <c r="C52" s="2" t="s">
        <v>15</v>
      </c>
      <c r="D52" s="2" t="s">
        <v>7</v>
      </c>
      <c r="E52" s="3">
        <v>45684.090256481482</v>
      </c>
    </row>
    <row r="53" spans="1:5" x14ac:dyDescent="0.2">
      <c r="A53" s="1">
        <v>52</v>
      </c>
      <c r="B53" s="2" t="s">
        <v>10</v>
      </c>
      <c r="C53" s="2" t="s">
        <v>15</v>
      </c>
      <c r="D53" s="2" t="s">
        <v>9</v>
      </c>
      <c r="E53" s="3">
        <v>45685.090256481482</v>
      </c>
    </row>
    <row r="54" spans="1:5" x14ac:dyDescent="0.2">
      <c r="A54" s="1">
        <v>53</v>
      </c>
      <c r="B54" s="2" t="s">
        <v>17</v>
      </c>
      <c r="C54" s="2" t="s">
        <v>15</v>
      </c>
      <c r="D54" s="2" t="s">
        <v>7</v>
      </c>
      <c r="E54" s="3">
        <v>45686.090256481482</v>
      </c>
    </row>
    <row r="55" spans="1:5" x14ac:dyDescent="0.2">
      <c r="A55" s="1">
        <v>54</v>
      </c>
      <c r="B55" s="2" t="s">
        <v>17</v>
      </c>
      <c r="C55" s="2" t="s">
        <v>15</v>
      </c>
      <c r="D55" s="2" t="s">
        <v>7</v>
      </c>
      <c r="E55" s="3">
        <v>45687.090256481482</v>
      </c>
    </row>
    <row r="56" spans="1:5" x14ac:dyDescent="0.2">
      <c r="A56" s="1">
        <v>55</v>
      </c>
      <c r="B56" s="2" t="s">
        <v>12</v>
      </c>
      <c r="C56" s="2" t="s">
        <v>13</v>
      </c>
      <c r="D56" s="2" t="s">
        <v>9</v>
      </c>
      <c r="E56" s="3">
        <v>45688.090256481482</v>
      </c>
    </row>
    <row r="57" spans="1:5" x14ac:dyDescent="0.2">
      <c r="A57" s="1">
        <v>56</v>
      </c>
      <c r="B57" s="2" t="s">
        <v>17</v>
      </c>
      <c r="C57" s="2" t="s">
        <v>11</v>
      </c>
      <c r="D57" s="2" t="s">
        <v>7</v>
      </c>
      <c r="E57" s="3">
        <v>45689.090256481482</v>
      </c>
    </row>
    <row r="58" spans="1:5" x14ac:dyDescent="0.2">
      <c r="A58" s="1">
        <v>57</v>
      </c>
      <c r="B58" s="2" t="s">
        <v>14</v>
      </c>
      <c r="C58" s="2" t="s">
        <v>15</v>
      </c>
      <c r="D58" s="2" t="s">
        <v>7</v>
      </c>
      <c r="E58" s="3">
        <v>45690.090256481482</v>
      </c>
    </row>
    <row r="59" spans="1:5" x14ac:dyDescent="0.2">
      <c r="A59" s="1">
        <v>58</v>
      </c>
      <c r="B59" s="2" t="s">
        <v>14</v>
      </c>
      <c r="C59" s="2" t="s">
        <v>6</v>
      </c>
      <c r="D59" s="2" t="s">
        <v>7</v>
      </c>
      <c r="E59" s="3">
        <v>45691.090256481482</v>
      </c>
    </row>
    <row r="60" spans="1:5" x14ac:dyDescent="0.2">
      <c r="A60" s="1">
        <v>59</v>
      </c>
      <c r="B60" s="2" t="s">
        <v>14</v>
      </c>
      <c r="C60" s="2" t="s">
        <v>11</v>
      </c>
      <c r="D60" s="2" t="s">
        <v>9</v>
      </c>
      <c r="E60" s="3">
        <v>45692.090256481482</v>
      </c>
    </row>
    <row r="61" spans="1:5" x14ac:dyDescent="0.2">
      <c r="A61" s="1">
        <v>60</v>
      </c>
      <c r="B61" s="2" t="s">
        <v>14</v>
      </c>
      <c r="C61" s="2" t="s">
        <v>11</v>
      </c>
      <c r="D61" s="2" t="s">
        <v>9</v>
      </c>
      <c r="E61" s="3">
        <v>45693.090256481482</v>
      </c>
    </row>
    <row r="62" spans="1:5" x14ac:dyDescent="0.2">
      <c r="A62" s="1">
        <v>61</v>
      </c>
      <c r="B62" s="2" t="s">
        <v>5</v>
      </c>
      <c r="C62" s="2" t="s">
        <v>15</v>
      </c>
      <c r="D62" s="2" t="s">
        <v>9</v>
      </c>
      <c r="E62" s="3">
        <v>45694.090256481482</v>
      </c>
    </row>
    <row r="63" spans="1:5" x14ac:dyDescent="0.2">
      <c r="A63" s="1">
        <v>62</v>
      </c>
      <c r="B63" s="2" t="s">
        <v>14</v>
      </c>
      <c r="C63" s="2" t="s">
        <v>13</v>
      </c>
      <c r="D63" s="2" t="s">
        <v>7</v>
      </c>
      <c r="E63" s="3">
        <v>45695.090256481482</v>
      </c>
    </row>
    <row r="64" spans="1:5" x14ac:dyDescent="0.2">
      <c r="A64" s="1">
        <v>63</v>
      </c>
      <c r="B64" s="2" t="s">
        <v>16</v>
      </c>
      <c r="C64" s="2" t="s">
        <v>15</v>
      </c>
      <c r="D64" s="2" t="s">
        <v>7</v>
      </c>
      <c r="E64" s="3">
        <v>45696.090256481482</v>
      </c>
    </row>
    <row r="65" spans="1:5" x14ac:dyDescent="0.2">
      <c r="A65" s="1">
        <v>64</v>
      </c>
      <c r="B65" s="2" t="s">
        <v>5</v>
      </c>
      <c r="C65" s="2" t="s">
        <v>13</v>
      </c>
      <c r="D65" s="2" t="s">
        <v>9</v>
      </c>
      <c r="E65" s="3">
        <v>45697.090256481482</v>
      </c>
    </row>
    <row r="66" spans="1:5" x14ac:dyDescent="0.2">
      <c r="A66" s="1">
        <v>65</v>
      </c>
      <c r="B66" s="2" t="s">
        <v>14</v>
      </c>
      <c r="C66" s="2" t="s">
        <v>6</v>
      </c>
      <c r="D66" s="2" t="s">
        <v>7</v>
      </c>
      <c r="E66" s="3">
        <v>45698.090256481482</v>
      </c>
    </row>
    <row r="67" spans="1:5" x14ac:dyDescent="0.2">
      <c r="A67" s="1">
        <v>66</v>
      </c>
      <c r="B67" s="2" t="s">
        <v>5</v>
      </c>
      <c r="C67" s="2" t="s">
        <v>11</v>
      </c>
      <c r="D67" s="2" t="s">
        <v>7</v>
      </c>
      <c r="E67" s="3">
        <v>45699.090256481482</v>
      </c>
    </row>
    <row r="68" spans="1:5" x14ac:dyDescent="0.2">
      <c r="A68" s="1">
        <v>67</v>
      </c>
      <c r="B68" s="2" t="s">
        <v>14</v>
      </c>
      <c r="C68" s="2" t="s">
        <v>6</v>
      </c>
      <c r="D68" s="2" t="s">
        <v>9</v>
      </c>
      <c r="E68" s="3">
        <v>45700.090256481482</v>
      </c>
    </row>
    <row r="69" spans="1:5" x14ac:dyDescent="0.2">
      <c r="A69" s="1">
        <v>68</v>
      </c>
      <c r="B69" s="2" t="s">
        <v>16</v>
      </c>
      <c r="C69" s="2" t="s">
        <v>13</v>
      </c>
      <c r="D69" s="2" t="s">
        <v>9</v>
      </c>
      <c r="E69" s="3">
        <v>45701.090256481482</v>
      </c>
    </row>
    <row r="70" spans="1:5" x14ac:dyDescent="0.2">
      <c r="A70" s="1">
        <v>69</v>
      </c>
      <c r="B70" s="2" t="s">
        <v>14</v>
      </c>
      <c r="C70" s="2" t="s">
        <v>13</v>
      </c>
      <c r="D70" s="2" t="s">
        <v>7</v>
      </c>
      <c r="E70" s="3">
        <v>45702.090256481482</v>
      </c>
    </row>
    <row r="71" spans="1:5" x14ac:dyDescent="0.2">
      <c r="A71" s="1">
        <v>70</v>
      </c>
      <c r="B71" s="2" t="s">
        <v>8</v>
      </c>
      <c r="C71" s="2" t="s">
        <v>6</v>
      </c>
      <c r="D71" s="2" t="s">
        <v>7</v>
      </c>
      <c r="E71" s="3">
        <v>45703.090256481482</v>
      </c>
    </row>
    <row r="72" spans="1:5" x14ac:dyDescent="0.2">
      <c r="A72" s="1">
        <v>71</v>
      </c>
      <c r="B72" s="2" t="s">
        <v>10</v>
      </c>
      <c r="C72" s="2" t="s">
        <v>13</v>
      </c>
      <c r="D72" s="2" t="s">
        <v>7</v>
      </c>
      <c r="E72" s="3">
        <v>45704.090256481482</v>
      </c>
    </row>
    <row r="73" spans="1:5" x14ac:dyDescent="0.2">
      <c r="A73" s="1">
        <v>72</v>
      </c>
      <c r="B73" s="2" t="s">
        <v>14</v>
      </c>
      <c r="C73" s="2" t="s">
        <v>6</v>
      </c>
      <c r="D73" s="2" t="s">
        <v>9</v>
      </c>
      <c r="E73" s="3">
        <v>45705.090256481482</v>
      </c>
    </row>
    <row r="74" spans="1:5" x14ac:dyDescent="0.2">
      <c r="A74" s="1">
        <v>73</v>
      </c>
      <c r="B74" s="2" t="s">
        <v>14</v>
      </c>
      <c r="C74" s="2" t="s">
        <v>11</v>
      </c>
      <c r="D74" s="2" t="s">
        <v>9</v>
      </c>
      <c r="E74" s="3">
        <v>45706.090256481482</v>
      </c>
    </row>
    <row r="75" spans="1:5" x14ac:dyDescent="0.2">
      <c r="A75" s="1">
        <v>74</v>
      </c>
      <c r="B75" s="2" t="s">
        <v>16</v>
      </c>
      <c r="C75" s="2" t="s">
        <v>6</v>
      </c>
      <c r="D75" s="2" t="s">
        <v>9</v>
      </c>
      <c r="E75" s="3">
        <v>45707.090256481482</v>
      </c>
    </row>
    <row r="76" spans="1:5" x14ac:dyDescent="0.2">
      <c r="A76" s="1">
        <v>75</v>
      </c>
      <c r="B76" s="2" t="s">
        <v>10</v>
      </c>
      <c r="C76" s="2" t="s">
        <v>11</v>
      </c>
      <c r="D76" s="2" t="s">
        <v>9</v>
      </c>
      <c r="E76" s="3">
        <v>45708.090256481482</v>
      </c>
    </row>
    <row r="77" spans="1:5" x14ac:dyDescent="0.2">
      <c r="A77" s="1">
        <v>76</v>
      </c>
      <c r="B77" s="2" t="s">
        <v>10</v>
      </c>
      <c r="C77" s="2" t="s">
        <v>6</v>
      </c>
      <c r="D77" s="2" t="s">
        <v>7</v>
      </c>
      <c r="E77" s="3">
        <v>45709.090256481482</v>
      </c>
    </row>
    <row r="78" spans="1:5" x14ac:dyDescent="0.2">
      <c r="A78" s="1">
        <v>77</v>
      </c>
      <c r="B78" s="2" t="s">
        <v>10</v>
      </c>
      <c r="C78" s="2" t="s">
        <v>13</v>
      </c>
      <c r="D78" s="2" t="s">
        <v>9</v>
      </c>
      <c r="E78" s="3">
        <v>45710.090256481482</v>
      </c>
    </row>
    <row r="79" spans="1:5" x14ac:dyDescent="0.2">
      <c r="A79" s="1">
        <v>78</v>
      </c>
      <c r="B79" s="2" t="s">
        <v>14</v>
      </c>
      <c r="C79" s="2" t="s">
        <v>6</v>
      </c>
      <c r="D79" s="2" t="s">
        <v>9</v>
      </c>
      <c r="E79" s="3">
        <v>45711.090256481482</v>
      </c>
    </row>
    <row r="80" spans="1:5" x14ac:dyDescent="0.2">
      <c r="A80" s="1">
        <v>79</v>
      </c>
      <c r="B80" s="2" t="s">
        <v>5</v>
      </c>
      <c r="C80" s="2" t="s">
        <v>13</v>
      </c>
      <c r="D80" s="2" t="s">
        <v>9</v>
      </c>
      <c r="E80" s="3">
        <v>45712.090256481482</v>
      </c>
    </row>
    <row r="81" spans="1:5" x14ac:dyDescent="0.2">
      <c r="A81" s="1">
        <v>80</v>
      </c>
      <c r="B81" s="2" t="s">
        <v>14</v>
      </c>
      <c r="C81" s="2" t="s">
        <v>6</v>
      </c>
      <c r="D81" s="2" t="s">
        <v>9</v>
      </c>
      <c r="E81" s="3">
        <v>45713.090256481482</v>
      </c>
    </row>
    <row r="82" spans="1:5" x14ac:dyDescent="0.2">
      <c r="A82" s="1">
        <v>81</v>
      </c>
      <c r="B82" s="2" t="s">
        <v>16</v>
      </c>
      <c r="C82" s="2" t="s">
        <v>6</v>
      </c>
      <c r="D82" s="2" t="s">
        <v>9</v>
      </c>
      <c r="E82" s="3">
        <v>45714.090256481482</v>
      </c>
    </row>
    <row r="83" spans="1:5" x14ac:dyDescent="0.2">
      <c r="A83" s="1">
        <v>82</v>
      </c>
      <c r="B83" s="2" t="s">
        <v>12</v>
      </c>
      <c r="C83" s="2" t="s">
        <v>15</v>
      </c>
      <c r="D83" s="2" t="s">
        <v>7</v>
      </c>
      <c r="E83" s="3">
        <v>45715.090256481482</v>
      </c>
    </row>
    <row r="84" spans="1:5" x14ac:dyDescent="0.2">
      <c r="A84" s="1">
        <v>83</v>
      </c>
      <c r="B84" s="2" t="s">
        <v>14</v>
      </c>
      <c r="C84" s="2" t="s">
        <v>13</v>
      </c>
      <c r="D84" s="2" t="s">
        <v>7</v>
      </c>
      <c r="E84" s="3">
        <v>45716.090256481482</v>
      </c>
    </row>
    <row r="85" spans="1:5" x14ac:dyDescent="0.2">
      <c r="A85" s="1">
        <v>84</v>
      </c>
      <c r="B85" s="2" t="s">
        <v>14</v>
      </c>
      <c r="C85" s="2" t="s">
        <v>15</v>
      </c>
      <c r="D85" s="2" t="s">
        <v>9</v>
      </c>
      <c r="E85" s="3">
        <v>45717.090256481482</v>
      </c>
    </row>
    <row r="86" spans="1:5" x14ac:dyDescent="0.2">
      <c r="A86" s="1">
        <v>85</v>
      </c>
      <c r="B86" s="2" t="s">
        <v>14</v>
      </c>
      <c r="C86" s="2" t="s">
        <v>13</v>
      </c>
      <c r="D86" s="2" t="s">
        <v>7</v>
      </c>
      <c r="E86" s="3">
        <v>45718.090256481482</v>
      </c>
    </row>
    <row r="87" spans="1:5" x14ac:dyDescent="0.2">
      <c r="A87" s="1">
        <v>86</v>
      </c>
      <c r="B87" s="2" t="s">
        <v>14</v>
      </c>
      <c r="C87" s="2" t="s">
        <v>15</v>
      </c>
      <c r="D87" s="2" t="s">
        <v>9</v>
      </c>
      <c r="E87" s="3">
        <v>45719.090256481482</v>
      </c>
    </row>
    <row r="88" spans="1:5" x14ac:dyDescent="0.2">
      <c r="A88" s="1">
        <v>87</v>
      </c>
      <c r="B88" s="2" t="s">
        <v>10</v>
      </c>
      <c r="C88" s="2" t="s">
        <v>11</v>
      </c>
      <c r="D88" s="2" t="s">
        <v>9</v>
      </c>
      <c r="E88" s="3">
        <v>45720.090256481482</v>
      </c>
    </row>
    <row r="89" spans="1:5" x14ac:dyDescent="0.2">
      <c r="A89" s="1">
        <v>88</v>
      </c>
      <c r="B89" s="2" t="s">
        <v>12</v>
      </c>
      <c r="C89" s="2" t="s">
        <v>6</v>
      </c>
      <c r="D89" s="2" t="s">
        <v>7</v>
      </c>
      <c r="E89" s="3">
        <v>45721.090256481482</v>
      </c>
    </row>
    <row r="90" spans="1:5" x14ac:dyDescent="0.2">
      <c r="A90" s="1">
        <v>89</v>
      </c>
      <c r="B90" s="2" t="s">
        <v>17</v>
      </c>
      <c r="C90" s="2" t="s">
        <v>13</v>
      </c>
      <c r="D90" s="2" t="s">
        <v>7</v>
      </c>
      <c r="E90" s="3">
        <v>45722.090256481482</v>
      </c>
    </row>
    <row r="91" spans="1:5" x14ac:dyDescent="0.2">
      <c r="A91" s="1">
        <v>90</v>
      </c>
      <c r="B91" s="2" t="s">
        <v>5</v>
      </c>
      <c r="C91" s="2" t="s">
        <v>13</v>
      </c>
      <c r="D91" s="2" t="s">
        <v>9</v>
      </c>
      <c r="E91" s="3">
        <v>45723.090256481482</v>
      </c>
    </row>
    <row r="92" spans="1:5" x14ac:dyDescent="0.2">
      <c r="A92" s="1">
        <v>91</v>
      </c>
      <c r="B92" s="2" t="s">
        <v>14</v>
      </c>
      <c r="C92" s="2" t="s">
        <v>6</v>
      </c>
      <c r="D92" s="2" t="s">
        <v>9</v>
      </c>
      <c r="E92" s="3">
        <v>45724.090256481482</v>
      </c>
    </row>
    <row r="93" spans="1:5" x14ac:dyDescent="0.2">
      <c r="A93" s="1">
        <v>92</v>
      </c>
      <c r="B93" s="2" t="s">
        <v>10</v>
      </c>
      <c r="C93" s="2" t="s">
        <v>13</v>
      </c>
      <c r="D93" s="2" t="s">
        <v>9</v>
      </c>
      <c r="E93" s="3">
        <v>45725.090256481482</v>
      </c>
    </row>
    <row r="94" spans="1:5" x14ac:dyDescent="0.2">
      <c r="A94" s="1">
        <v>93</v>
      </c>
      <c r="B94" s="2" t="s">
        <v>10</v>
      </c>
      <c r="C94" s="2" t="s">
        <v>13</v>
      </c>
      <c r="D94" s="2" t="s">
        <v>7</v>
      </c>
      <c r="E94" s="3">
        <v>45726.090256481482</v>
      </c>
    </row>
    <row r="95" spans="1:5" x14ac:dyDescent="0.2">
      <c r="A95" s="1">
        <v>94</v>
      </c>
      <c r="B95" s="2" t="s">
        <v>12</v>
      </c>
      <c r="C95" s="2" t="s">
        <v>15</v>
      </c>
      <c r="D95" s="2" t="s">
        <v>9</v>
      </c>
      <c r="E95" s="3">
        <v>45727.090256481482</v>
      </c>
    </row>
    <row r="96" spans="1:5" x14ac:dyDescent="0.2">
      <c r="A96" s="1">
        <v>95</v>
      </c>
      <c r="B96" s="2" t="s">
        <v>10</v>
      </c>
      <c r="C96" s="2" t="s">
        <v>13</v>
      </c>
      <c r="D96" s="2" t="s">
        <v>9</v>
      </c>
      <c r="E96" s="3">
        <v>45728.090256481482</v>
      </c>
    </row>
    <row r="97" spans="1:5" x14ac:dyDescent="0.2">
      <c r="A97" s="1">
        <v>96</v>
      </c>
      <c r="B97" s="2" t="s">
        <v>5</v>
      </c>
      <c r="C97" s="2" t="s">
        <v>11</v>
      </c>
      <c r="D97" s="2" t="s">
        <v>9</v>
      </c>
      <c r="E97" s="3">
        <v>45729.090256481482</v>
      </c>
    </row>
    <row r="98" spans="1:5" x14ac:dyDescent="0.2">
      <c r="A98" s="1">
        <v>97</v>
      </c>
      <c r="B98" s="2" t="s">
        <v>5</v>
      </c>
      <c r="C98" s="2" t="s">
        <v>11</v>
      </c>
      <c r="D98" s="2" t="s">
        <v>7</v>
      </c>
      <c r="E98" s="3">
        <v>45730.090256481482</v>
      </c>
    </row>
    <row r="99" spans="1:5" x14ac:dyDescent="0.2">
      <c r="A99" s="1">
        <v>98</v>
      </c>
      <c r="B99" s="2" t="s">
        <v>5</v>
      </c>
      <c r="C99" s="2" t="s">
        <v>6</v>
      </c>
      <c r="D99" s="2" t="s">
        <v>9</v>
      </c>
      <c r="E99" s="3">
        <v>45731.090256481482</v>
      </c>
    </row>
    <row r="100" spans="1:5" x14ac:dyDescent="0.2">
      <c r="A100" s="1">
        <v>99</v>
      </c>
      <c r="B100" s="2" t="s">
        <v>14</v>
      </c>
      <c r="C100" s="2" t="s">
        <v>13</v>
      </c>
      <c r="D100" s="2" t="s">
        <v>9</v>
      </c>
      <c r="E100" s="3">
        <v>45732.090256481482</v>
      </c>
    </row>
    <row r="101" spans="1:5" x14ac:dyDescent="0.2">
      <c r="A101" s="1">
        <v>100</v>
      </c>
      <c r="B101" s="2" t="s">
        <v>14</v>
      </c>
      <c r="C101" s="2" t="s">
        <v>6</v>
      </c>
      <c r="D101" s="2" t="s">
        <v>7</v>
      </c>
      <c r="E101" s="3">
        <v>45733.090256481482</v>
      </c>
    </row>
    <row r="102" spans="1:5" x14ac:dyDescent="0.2">
      <c r="A102" s="1">
        <v>101</v>
      </c>
      <c r="B102" s="2" t="s">
        <v>14</v>
      </c>
      <c r="C102" s="2" t="s">
        <v>11</v>
      </c>
      <c r="D102" s="2" t="s">
        <v>9</v>
      </c>
      <c r="E102" s="3">
        <v>45734.090256481482</v>
      </c>
    </row>
    <row r="103" spans="1:5" x14ac:dyDescent="0.2">
      <c r="A103" s="1">
        <v>102</v>
      </c>
      <c r="B103" s="2" t="s">
        <v>12</v>
      </c>
      <c r="C103" s="2" t="s">
        <v>13</v>
      </c>
      <c r="D103" s="2" t="s">
        <v>9</v>
      </c>
      <c r="E103" s="3">
        <v>45735.090256481482</v>
      </c>
    </row>
    <row r="104" spans="1:5" x14ac:dyDescent="0.2">
      <c r="A104" s="1">
        <v>103</v>
      </c>
      <c r="B104" s="2" t="s">
        <v>14</v>
      </c>
      <c r="C104" s="2" t="s">
        <v>13</v>
      </c>
      <c r="D104" s="2" t="s">
        <v>7</v>
      </c>
      <c r="E104" s="3">
        <v>45736.090256481482</v>
      </c>
    </row>
    <row r="105" spans="1:5" x14ac:dyDescent="0.2">
      <c r="A105" s="1">
        <v>104</v>
      </c>
      <c r="B105" s="2" t="s">
        <v>5</v>
      </c>
      <c r="C105" s="2" t="s">
        <v>6</v>
      </c>
      <c r="D105" s="2" t="s">
        <v>9</v>
      </c>
      <c r="E105" s="3">
        <v>45737.090256481482</v>
      </c>
    </row>
    <row r="106" spans="1:5" x14ac:dyDescent="0.2">
      <c r="A106" s="1">
        <v>105</v>
      </c>
      <c r="B106" s="2" t="s">
        <v>17</v>
      </c>
      <c r="C106" s="2" t="s">
        <v>11</v>
      </c>
      <c r="D106" s="2" t="s">
        <v>7</v>
      </c>
      <c r="E106" s="3">
        <v>45738.090256481482</v>
      </c>
    </row>
    <row r="107" spans="1:5" x14ac:dyDescent="0.2">
      <c r="A107" s="1">
        <v>106</v>
      </c>
      <c r="B107" s="2" t="s">
        <v>14</v>
      </c>
      <c r="C107" s="2" t="s">
        <v>13</v>
      </c>
      <c r="D107" s="2" t="s">
        <v>7</v>
      </c>
      <c r="E107" s="3">
        <v>45739.090256481482</v>
      </c>
    </row>
    <row r="108" spans="1:5" x14ac:dyDescent="0.2">
      <c r="A108" s="1">
        <v>107</v>
      </c>
      <c r="B108" s="2" t="s">
        <v>5</v>
      </c>
      <c r="C108" s="2" t="s">
        <v>6</v>
      </c>
      <c r="D108" s="2" t="s">
        <v>9</v>
      </c>
      <c r="E108" s="3">
        <v>45740.090256481482</v>
      </c>
    </row>
    <row r="109" spans="1:5" x14ac:dyDescent="0.2">
      <c r="A109" s="1">
        <v>108</v>
      </c>
      <c r="B109" s="2" t="s">
        <v>10</v>
      </c>
      <c r="C109" s="2" t="s">
        <v>11</v>
      </c>
      <c r="D109" s="2" t="s">
        <v>9</v>
      </c>
      <c r="E109" s="3">
        <v>45741.090256481482</v>
      </c>
    </row>
    <row r="110" spans="1:5" x14ac:dyDescent="0.2">
      <c r="A110" s="1">
        <v>109</v>
      </c>
      <c r="B110" s="2" t="s">
        <v>14</v>
      </c>
      <c r="C110" s="2" t="s">
        <v>6</v>
      </c>
      <c r="D110" s="2" t="s">
        <v>9</v>
      </c>
      <c r="E110" s="3">
        <v>45742.090256481482</v>
      </c>
    </row>
    <row r="111" spans="1:5" x14ac:dyDescent="0.2">
      <c r="A111" s="1">
        <v>110</v>
      </c>
      <c r="B111" s="2" t="s">
        <v>14</v>
      </c>
      <c r="C111" s="2" t="s">
        <v>15</v>
      </c>
      <c r="D111" s="2" t="s">
        <v>9</v>
      </c>
      <c r="E111" s="3">
        <v>45743.090256481482</v>
      </c>
    </row>
    <row r="112" spans="1:5" x14ac:dyDescent="0.2">
      <c r="A112" s="1">
        <v>111</v>
      </c>
      <c r="B112" s="2" t="s">
        <v>14</v>
      </c>
      <c r="C112" s="2" t="s">
        <v>13</v>
      </c>
      <c r="D112" s="2" t="s">
        <v>7</v>
      </c>
      <c r="E112" s="3">
        <v>45744.090256481482</v>
      </c>
    </row>
    <row r="113" spans="1:5" x14ac:dyDescent="0.2">
      <c r="A113" s="1">
        <v>112</v>
      </c>
      <c r="B113" s="2" t="s">
        <v>14</v>
      </c>
      <c r="C113" s="2" t="s">
        <v>15</v>
      </c>
      <c r="D113" s="2" t="s">
        <v>9</v>
      </c>
      <c r="E113" s="3">
        <v>45745.090256481482</v>
      </c>
    </row>
    <row r="114" spans="1:5" x14ac:dyDescent="0.2">
      <c r="A114" s="1">
        <v>113</v>
      </c>
      <c r="B114" s="2" t="s">
        <v>17</v>
      </c>
      <c r="C114" s="2" t="s">
        <v>11</v>
      </c>
      <c r="D114" s="2" t="s">
        <v>7</v>
      </c>
      <c r="E114" s="3">
        <v>45746.090256481482</v>
      </c>
    </row>
    <row r="115" spans="1:5" x14ac:dyDescent="0.2">
      <c r="A115" s="1">
        <v>114</v>
      </c>
      <c r="B115" s="2" t="s">
        <v>16</v>
      </c>
      <c r="C115" s="2" t="s">
        <v>15</v>
      </c>
      <c r="D115" s="2" t="s">
        <v>9</v>
      </c>
      <c r="E115" s="3">
        <v>45747.090256481482</v>
      </c>
    </row>
    <row r="116" spans="1:5" x14ac:dyDescent="0.2">
      <c r="A116" s="1">
        <v>115</v>
      </c>
      <c r="B116" s="2" t="s">
        <v>12</v>
      </c>
      <c r="C116" s="2" t="s">
        <v>15</v>
      </c>
      <c r="D116" s="2" t="s">
        <v>9</v>
      </c>
      <c r="E116" s="3">
        <v>45748.090256481482</v>
      </c>
    </row>
    <row r="117" spans="1:5" x14ac:dyDescent="0.2">
      <c r="A117" s="1">
        <v>116</v>
      </c>
      <c r="B117" s="2" t="s">
        <v>16</v>
      </c>
      <c r="C117" s="2" t="s">
        <v>11</v>
      </c>
      <c r="D117" s="2" t="s">
        <v>9</v>
      </c>
      <c r="E117" s="3">
        <v>45749.090256481482</v>
      </c>
    </row>
    <row r="118" spans="1:5" x14ac:dyDescent="0.2">
      <c r="A118" s="1">
        <v>117</v>
      </c>
      <c r="B118" s="2" t="s">
        <v>16</v>
      </c>
      <c r="C118" s="2" t="s">
        <v>6</v>
      </c>
      <c r="D118" s="2" t="s">
        <v>7</v>
      </c>
      <c r="E118" s="3">
        <v>45750.090256481482</v>
      </c>
    </row>
    <row r="119" spans="1:5" x14ac:dyDescent="0.2">
      <c r="A119" s="1">
        <v>118</v>
      </c>
      <c r="B119" s="2" t="s">
        <v>14</v>
      </c>
      <c r="C119" s="2" t="s">
        <v>15</v>
      </c>
      <c r="D119" s="2" t="s">
        <v>9</v>
      </c>
      <c r="E119" s="3">
        <v>45751.090256481482</v>
      </c>
    </row>
    <row r="120" spans="1:5" x14ac:dyDescent="0.2">
      <c r="A120" s="1">
        <v>119</v>
      </c>
      <c r="B120" s="2" t="s">
        <v>17</v>
      </c>
      <c r="C120" s="2" t="s">
        <v>6</v>
      </c>
      <c r="D120" s="2" t="s">
        <v>9</v>
      </c>
      <c r="E120" s="3">
        <v>45752.090256481482</v>
      </c>
    </row>
    <row r="121" spans="1:5" x14ac:dyDescent="0.2">
      <c r="A121" s="1">
        <v>120</v>
      </c>
      <c r="B121" s="2" t="s">
        <v>5</v>
      </c>
      <c r="C121" s="2" t="s">
        <v>15</v>
      </c>
      <c r="D121" s="2" t="s">
        <v>9</v>
      </c>
      <c r="E121" s="3">
        <v>45753.090256481482</v>
      </c>
    </row>
    <row r="122" spans="1:5" x14ac:dyDescent="0.2">
      <c r="A122" s="1">
        <v>121</v>
      </c>
      <c r="B122" s="2" t="s">
        <v>16</v>
      </c>
      <c r="C122" s="2" t="s">
        <v>6</v>
      </c>
      <c r="D122" s="2" t="s">
        <v>9</v>
      </c>
      <c r="E122" s="3">
        <v>45754.090256481482</v>
      </c>
    </row>
    <row r="123" spans="1:5" x14ac:dyDescent="0.2">
      <c r="A123" s="1">
        <v>122</v>
      </c>
      <c r="B123" s="2" t="s">
        <v>17</v>
      </c>
      <c r="C123" s="2" t="s">
        <v>11</v>
      </c>
      <c r="D123" s="2" t="s">
        <v>7</v>
      </c>
      <c r="E123" s="3">
        <v>45755.090256481482</v>
      </c>
    </row>
    <row r="124" spans="1:5" x14ac:dyDescent="0.2">
      <c r="A124" s="1">
        <v>123</v>
      </c>
      <c r="B124" s="2" t="s">
        <v>14</v>
      </c>
      <c r="C124" s="2" t="s">
        <v>15</v>
      </c>
      <c r="D124" s="2" t="s">
        <v>9</v>
      </c>
      <c r="E124" s="3">
        <v>45756.090256481482</v>
      </c>
    </row>
    <row r="125" spans="1:5" x14ac:dyDescent="0.2">
      <c r="A125" s="1">
        <v>124</v>
      </c>
      <c r="B125" s="2" t="s">
        <v>14</v>
      </c>
      <c r="C125" s="2" t="s">
        <v>11</v>
      </c>
      <c r="D125" s="2" t="s">
        <v>7</v>
      </c>
      <c r="E125" s="3">
        <v>45757.090256481482</v>
      </c>
    </row>
    <row r="126" spans="1:5" x14ac:dyDescent="0.2">
      <c r="A126" s="1">
        <v>125</v>
      </c>
      <c r="B126" s="2" t="s">
        <v>14</v>
      </c>
      <c r="C126" s="2" t="s">
        <v>15</v>
      </c>
      <c r="D126" s="2" t="s">
        <v>7</v>
      </c>
      <c r="E126" s="3">
        <v>45758.090256481482</v>
      </c>
    </row>
    <row r="127" spans="1:5" x14ac:dyDescent="0.2">
      <c r="A127" s="1">
        <v>126</v>
      </c>
      <c r="B127" s="2" t="s">
        <v>5</v>
      </c>
      <c r="C127" s="2" t="s">
        <v>11</v>
      </c>
      <c r="D127" s="2" t="s">
        <v>7</v>
      </c>
      <c r="E127" s="3">
        <v>45759.090256481482</v>
      </c>
    </row>
    <row r="128" spans="1:5" x14ac:dyDescent="0.2">
      <c r="A128" s="1">
        <v>127</v>
      </c>
      <c r="B128" s="2" t="s">
        <v>16</v>
      </c>
      <c r="C128" s="2" t="s">
        <v>11</v>
      </c>
      <c r="D128" s="2" t="s">
        <v>7</v>
      </c>
      <c r="E128" s="3">
        <v>45760.090256481482</v>
      </c>
    </row>
    <row r="129" spans="1:5" x14ac:dyDescent="0.2">
      <c r="A129" s="1">
        <v>128</v>
      </c>
      <c r="B129" s="2" t="s">
        <v>16</v>
      </c>
      <c r="C129" s="2" t="s">
        <v>15</v>
      </c>
      <c r="D129" s="2" t="s">
        <v>7</v>
      </c>
      <c r="E129" s="3">
        <v>45761.090256481482</v>
      </c>
    </row>
    <row r="130" spans="1:5" x14ac:dyDescent="0.2">
      <c r="A130" s="1">
        <v>129</v>
      </c>
      <c r="B130" s="2" t="s">
        <v>14</v>
      </c>
      <c r="C130" s="2" t="s">
        <v>15</v>
      </c>
      <c r="D130" s="2" t="s">
        <v>7</v>
      </c>
      <c r="E130" s="3">
        <v>45762.090256481482</v>
      </c>
    </row>
    <row r="131" spans="1:5" x14ac:dyDescent="0.2">
      <c r="A131" s="1">
        <v>130</v>
      </c>
      <c r="B131" s="2" t="s">
        <v>5</v>
      </c>
      <c r="C131" s="2" t="s">
        <v>15</v>
      </c>
      <c r="D131" s="2" t="s">
        <v>9</v>
      </c>
      <c r="E131" s="3">
        <v>45763.090256481482</v>
      </c>
    </row>
    <row r="132" spans="1:5" x14ac:dyDescent="0.2">
      <c r="A132" s="1">
        <v>131</v>
      </c>
      <c r="B132" s="2" t="s">
        <v>5</v>
      </c>
      <c r="C132" s="2" t="s">
        <v>13</v>
      </c>
      <c r="D132" s="2" t="s">
        <v>7</v>
      </c>
      <c r="E132" s="3">
        <v>45764.090256481482</v>
      </c>
    </row>
    <row r="133" spans="1:5" x14ac:dyDescent="0.2">
      <c r="A133" s="1">
        <v>132</v>
      </c>
      <c r="B133" s="2" t="s">
        <v>14</v>
      </c>
      <c r="C133" s="2" t="s">
        <v>6</v>
      </c>
      <c r="D133" s="2" t="s">
        <v>7</v>
      </c>
      <c r="E133" s="3">
        <v>45765.090256481482</v>
      </c>
    </row>
    <row r="134" spans="1:5" x14ac:dyDescent="0.2">
      <c r="A134" s="1">
        <v>133</v>
      </c>
      <c r="B134" s="2" t="s">
        <v>14</v>
      </c>
      <c r="C134" s="2" t="s">
        <v>13</v>
      </c>
      <c r="D134" s="2" t="s">
        <v>7</v>
      </c>
      <c r="E134" s="3">
        <v>45766.090256481482</v>
      </c>
    </row>
    <row r="135" spans="1:5" x14ac:dyDescent="0.2">
      <c r="A135" s="1">
        <v>134</v>
      </c>
      <c r="B135" s="2" t="s">
        <v>14</v>
      </c>
      <c r="C135" s="2" t="s">
        <v>13</v>
      </c>
      <c r="D135" s="2" t="s">
        <v>9</v>
      </c>
      <c r="E135" s="3">
        <v>45767.090256481482</v>
      </c>
    </row>
    <row r="136" spans="1:5" x14ac:dyDescent="0.2">
      <c r="A136" s="1">
        <v>135</v>
      </c>
      <c r="B136" s="2" t="s">
        <v>17</v>
      </c>
      <c r="C136" s="2" t="s">
        <v>11</v>
      </c>
      <c r="D136" s="2" t="s">
        <v>9</v>
      </c>
      <c r="E136" s="3">
        <v>45768.090256481482</v>
      </c>
    </row>
    <row r="137" spans="1:5" x14ac:dyDescent="0.2">
      <c r="A137" s="1">
        <v>136</v>
      </c>
      <c r="B137" s="2" t="s">
        <v>14</v>
      </c>
      <c r="C137" s="2" t="s">
        <v>15</v>
      </c>
      <c r="D137" s="2" t="s">
        <v>7</v>
      </c>
      <c r="E137" s="3">
        <v>45769.090256481482</v>
      </c>
    </row>
    <row r="138" spans="1:5" x14ac:dyDescent="0.2">
      <c r="A138" s="1">
        <v>137</v>
      </c>
      <c r="B138" s="2" t="s">
        <v>5</v>
      </c>
      <c r="C138" s="2" t="s">
        <v>6</v>
      </c>
      <c r="D138" s="2" t="s">
        <v>9</v>
      </c>
      <c r="E138" s="3">
        <v>45770.090256481482</v>
      </c>
    </row>
    <row r="139" spans="1:5" x14ac:dyDescent="0.2">
      <c r="A139" s="1">
        <v>138</v>
      </c>
      <c r="B139" s="2" t="s">
        <v>10</v>
      </c>
      <c r="C139" s="2" t="s">
        <v>11</v>
      </c>
      <c r="D139" s="2" t="s">
        <v>7</v>
      </c>
      <c r="E139" s="3">
        <v>45771.090256481482</v>
      </c>
    </row>
    <row r="140" spans="1:5" x14ac:dyDescent="0.2">
      <c r="A140" s="1">
        <v>139</v>
      </c>
      <c r="B140" s="2" t="s">
        <v>5</v>
      </c>
      <c r="C140" s="2" t="s">
        <v>13</v>
      </c>
      <c r="D140" s="2" t="s">
        <v>7</v>
      </c>
      <c r="E140" s="3">
        <v>45772.090256481482</v>
      </c>
    </row>
    <row r="141" spans="1:5" x14ac:dyDescent="0.2">
      <c r="A141" s="1">
        <v>140</v>
      </c>
      <c r="B141" s="2" t="s">
        <v>8</v>
      </c>
      <c r="C141" s="2" t="s">
        <v>15</v>
      </c>
      <c r="D141" s="2" t="s">
        <v>9</v>
      </c>
      <c r="E141" s="3">
        <v>45773.090256481482</v>
      </c>
    </row>
    <row r="142" spans="1:5" x14ac:dyDescent="0.2">
      <c r="A142" s="1">
        <v>141</v>
      </c>
      <c r="B142" s="2" t="s">
        <v>8</v>
      </c>
      <c r="C142" s="2" t="s">
        <v>11</v>
      </c>
      <c r="D142" s="2" t="s">
        <v>7</v>
      </c>
      <c r="E142" s="3">
        <v>45774.090256481482</v>
      </c>
    </row>
    <row r="143" spans="1:5" x14ac:dyDescent="0.2">
      <c r="A143" s="1">
        <v>142</v>
      </c>
      <c r="B143" s="2" t="s">
        <v>14</v>
      </c>
      <c r="C143" s="2" t="s">
        <v>15</v>
      </c>
      <c r="D143" s="2" t="s">
        <v>9</v>
      </c>
      <c r="E143" s="3">
        <v>45775.090256481482</v>
      </c>
    </row>
    <row r="144" spans="1:5" x14ac:dyDescent="0.2">
      <c r="A144" s="1">
        <v>143</v>
      </c>
      <c r="B144" s="2" t="s">
        <v>5</v>
      </c>
      <c r="C144" s="2" t="s">
        <v>11</v>
      </c>
      <c r="D144" s="2" t="s">
        <v>9</v>
      </c>
      <c r="E144" s="3">
        <v>45776.090256481482</v>
      </c>
    </row>
    <row r="145" spans="1:5" x14ac:dyDescent="0.2">
      <c r="A145" s="1">
        <v>144</v>
      </c>
      <c r="B145" s="2" t="s">
        <v>14</v>
      </c>
      <c r="C145" s="2" t="s">
        <v>15</v>
      </c>
      <c r="D145" s="2" t="s">
        <v>7</v>
      </c>
      <c r="E145" s="3">
        <v>45777.090256481482</v>
      </c>
    </row>
    <row r="146" spans="1:5" x14ac:dyDescent="0.2">
      <c r="A146" s="1">
        <v>145</v>
      </c>
      <c r="B146" s="2" t="s">
        <v>14</v>
      </c>
      <c r="C146" s="2" t="s">
        <v>13</v>
      </c>
      <c r="D146" s="2" t="s">
        <v>7</v>
      </c>
      <c r="E146" s="3">
        <v>45778.090256481482</v>
      </c>
    </row>
    <row r="147" spans="1:5" x14ac:dyDescent="0.2">
      <c r="A147" s="1">
        <v>146</v>
      </c>
      <c r="B147" s="2" t="s">
        <v>14</v>
      </c>
      <c r="C147" s="2" t="s">
        <v>6</v>
      </c>
      <c r="D147" s="2" t="s">
        <v>9</v>
      </c>
      <c r="E147" s="3">
        <v>45779.090256481482</v>
      </c>
    </row>
    <row r="148" spans="1:5" x14ac:dyDescent="0.2">
      <c r="A148" s="1">
        <v>147</v>
      </c>
      <c r="B148" s="2" t="s">
        <v>12</v>
      </c>
      <c r="C148" s="2" t="s">
        <v>13</v>
      </c>
      <c r="D148" s="2" t="s">
        <v>7</v>
      </c>
      <c r="E148" s="3">
        <v>45780.090256481482</v>
      </c>
    </row>
    <row r="149" spans="1:5" x14ac:dyDescent="0.2">
      <c r="A149" s="1">
        <v>148</v>
      </c>
      <c r="B149" s="2" t="s">
        <v>5</v>
      </c>
      <c r="C149" s="2" t="s">
        <v>6</v>
      </c>
      <c r="D149" s="2" t="s">
        <v>7</v>
      </c>
      <c r="E149" s="3">
        <v>45781.090256481482</v>
      </c>
    </row>
    <row r="150" spans="1:5" x14ac:dyDescent="0.2">
      <c r="A150" s="1">
        <v>149</v>
      </c>
      <c r="B150" s="2" t="s">
        <v>14</v>
      </c>
      <c r="C150" s="2" t="s">
        <v>15</v>
      </c>
      <c r="D150" s="2" t="s">
        <v>7</v>
      </c>
      <c r="E150" s="3">
        <v>45782.090256481482</v>
      </c>
    </row>
    <row r="151" spans="1:5" x14ac:dyDescent="0.2">
      <c r="A151" s="1">
        <v>150</v>
      </c>
      <c r="B151" s="2" t="s">
        <v>14</v>
      </c>
      <c r="C151" s="2" t="s">
        <v>11</v>
      </c>
      <c r="D151" s="2" t="s">
        <v>9</v>
      </c>
      <c r="E151" s="3">
        <v>45783.090256481482</v>
      </c>
    </row>
    <row r="152" spans="1:5" x14ac:dyDescent="0.2">
      <c r="A152" s="1">
        <v>151</v>
      </c>
      <c r="B152" s="2" t="s">
        <v>17</v>
      </c>
      <c r="C152" s="2" t="s">
        <v>13</v>
      </c>
      <c r="D152" s="2" t="s">
        <v>9</v>
      </c>
      <c r="E152" s="3">
        <v>45784.090256481482</v>
      </c>
    </row>
    <row r="153" spans="1:5" x14ac:dyDescent="0.2">
      <c r="A153" s="1">
        <v>152</v>
      </c>
      <c r="B153" s="2" t="s">
        <v>14</v>
      </c>
      <c r="C153" s="2" t="s">
        <v>6</v>
      </c>
      <c r="D153" s="2" t="s">
        <v>7</v>
      </c>
      <c r="E153" s="3">
        <v>45785.090256481482</v>
      </c>
    </row>
    <row r="154" spans="1:5" x14ac:dyDescent="0.2">
      <c r="A154" s="1">
        <v>153</v>
      </c>
      <c r="B154" s="2" t="s">
        <v>14</v>
      </c>
      <c r="C154" s="2" t="s">
        <v>13</v>
      </c>
      <c r="D154" s="2" t="s">
        <v>9</v>
      </c>
      <c r="E154" s="3">
        <v>45786.090256481482</v>
      </c>
    </row>
    <row r="155" spans="1:5" x14ac:dyDescent="0.2">
      <c r="A155" s="1">
        <v>154</v>
      </c>
      <c r="B155" s="2" t="s">
        <v>5</v>
      </c>
      <c r="C155" s="2" t="s">
        <v>6</v>
      </c>
      <c r="D155" s="2" t="s">
        <v>9</v>
      </c>
      <c r="E155" s="3">
        <v>45787.090256481482</v>
      </c>
    </row>
    <row r="156" spans="1:5" x14ac:dyDescent="0.2">
      <c r="A156" s="1">
        <v>155</v>
      </c>
      <c r="B156" s="2" t="s">
        <v>8</v>
      </c>
      <c r="C156" s="2" t="s">
        <v>13</v>
      </c>
      <c r="D156" s="2" t="s">
        <v>9</v>
      </c>
      <c r="E156" s="3">
        <v>45788.090256481482</v>
      </c>
    </row>
    <row r="157" spans="1:5" x14ac:dyDescent="0.2">
      <c r="A157" s="1">
        <v>156</v>
      </c>
      <c r="B157" s="2" t="s">
        <v>14</v>
      </c>
      <c r="C157" s="2" t="s">
        <v>6</v>
      </c>
      <c r="D157" s="2" t="s">
        <v>9</v>
      </c>
      <c r="E157" s="3">
        <v>45789.090256481482</v>
      </c>
    </row>
    <row r="158" spans="1:5" x14ac:dyDescent="0.2">
      <c r="A158" s="1">
        <v>157</v>
      </c>
      <c r="B158" s="2" t="s">
        <v>12</v>
      </c>
      <c r="C158" s="2" t="s">
        <v>6</v>
      </c>
      <c r="D158" s="2" t="s">
        <v>9</v>
      </c>
      <c r="E158" s="3">
        <v>45790.090256481482</v>
      </c>
    </row>
    <row r="159" spans="1:5" x14ac:dyDescent="0.2">
      <c r="A159" s="1">
        <v>158</v>
      </c>
      <c r="B159" s="2" t="s">
        <v>10</v>
      </c>
      <c r="C159" s="2" t="s">
        <v>15</v>
      </c>
      <c r="D159" s="2" t="s">
        <v>7</v>
      </c>
      <c r="E159" s="3">
        <v>45791.090256481482</v>
      </c>
    </row>
    <row r="160" spans="1:5" x14ac:dyDescent="0.2">
      <c r="A160" s="1">
        <v>159</v>
      </c>
      <c r="B160" s="2" t="s">
        <v>14</v>
      </c>
      <c r="C160" s="2" t="s">
        <v>6</v>
      </c>
      <c r="D160" s="2" t="s">
        <v>7</v>
      </c>
      <c r="E160" s="3">
        <v>45792.090256481482</v>
      </c>
    </row>
    <row r="161" spans="1:5" x14ac:dyDescent="0.2">
      <c r="A161" s="1">
        <v>160</v>
      </c>
      <c r="B161" s="2" t="s">
        <v>10</v>
      </c>
      <c r="C161" s="2" t="s">
        <v>15</v>
      </c>
      <c r="D161" s="2" t="s">
        <v>7</v>
      </c>
      <c r="E161" s="3">
        <v>45793.090256481482</v>
      </c>
    </row>
    <row r="162" spans="1:5" x14ac:dyDescent="0.2">
      <c r="A162" s="1">
        <v>161</v>
      </c>
      <c r="B162" s="2" t="s">
        <v>5</v>
      </c>
      <c r="C162" s="2" t="s">
        <v>6</v>
      </c>
      <c r="D162" s="2" t="s">
        <v>9</v>
      </c>
      <c r="E162" s="3">
        <v>45794.090256481482</v>
      </c>
    </row>
    <row r="163" spans="1:5" x14ac:dyDescent="0.2">
      <c r="A163" s="1">
        <v>162</v>
      </c>
      <c r="B163" s="2" t="s">
        <v>12</v>
      </c>
      <c r="C163" s="2" t="s">
        <v>11</v>
      </c>
      <c r="D163" s="2" t="s">
        <v>9</v>
      </c>
      <c r="E163" s="3">
        <v>45795.090256481482</v>
      </c>
    </row>
    <row r="164" spans="1:5" x14ac:dyDescent="0.2">
      <c r="A164" s="1">
        <v>163</v>
      </c>
      <c r="B164" s="2" t="s">
        <v>12</v>
      </c>
      <c r="C164" s="2" t="s">
        <v>11</v>
      </c>
      <c r="D164" s="2" t="s">
        <v>7</v>
      </c>
      <c r="E164" s="3">
        <v>45796.090256481482</v>
      </c>
    </row>
    <row r="165" spans="1:5" x14ac:dyDescent="0.2">
      <c r="A165" s="1">
        <v>164</v>
      </c>
      <c r="B165" s="2" t="s">
        <v>5</v>
      </c>
      <c r="C165" s="2" t="s">
        <v>11</v>
      </c>
      <c r="D165" s="2" t="s">
        <v>9</v>
      </c>
      <c r="E165" s="3">
        <v>45797.090256481482</v>
      </c>
    </row>
    <row r="166" spans="1:5" x14ac:dyDescent="0.2">
      <c r="A166" s="1">
        <v>165</v>
      </c>
      <c r="B166" s="2" t="s">
        <v>14</v>
      </c>
      <c r="C166" s="2" t="s">
        <v>6</v>
      </c>
      <c r="D166" s="2" t="s">
        <v>7</v>
      </c>
      <c r="E166" s="3">
        <v>45798.090256481482</v>
      </c>
    </row>
    <row r="167" spans="1:5" x14ac:dyDescent="0.2">
      <c r="A167" s="1">
        <v>166</v>
      </c>
      <c r="B167" s="2" t="s">
        <v>16</v>
      </c>
      <c r="C167" s="2" t="s">
        <v>15</v>
      </c>
      <c r="D167" s="2" t="s">
        <v>7</v>
      </c>
      <c r="E167" s="3">
        <v>45799.090256481482</v>
      </c>
    </row>
    <row r="168" spans="1:5" x14ac:dyDescent="0.2">
      <c r="A168" s="1">
        <v>167</v>
      </c>
      <c r="B168" s="2" t="s">
        <v>14</v>
      </c>
      <c r="C168" s="2" t="s">
        <v>15</v>
      </c>
      <c r="D168" s="2" t="s">
        <v>7</v>
      </c>
      <c r="E168" s="3">
        <v>45800.090256481482</v>
      </c>
    </row>
    <row r="169" spans="1:5" x14ac:dyDescent="0.2">
      <c r="A169" s="1">
        <v>168</v>
      </c>
      <c r="B169" s="2" t="s">
        <v>14</v>
      </c>
      <c r="C169" s="2" t="s">
        <v>6</v>
      </c>
      <c r="D169" s="2" t="s">
        <v>9</v>
      </c>
      <c r="E169" s="3">
        <v>45801.090256481482</v>
      </c>
    </row>
    <row r="170" spans="1:5" x14ac:dyDescent="0.2">
      <c r="A170" s="1">
        <v>169</v>
      </c>
      <c r="B170" s="2" t="s">
        <v>14</v>
      </c>
      <c r="C170" s="2" t="s">
        <v>11</v>
      </c>
      <c r="D170" s="2" t="s">
        <v>9</v>
      </c>
      <c r="E170" s="3">
        <v>45802.090256481482</v>
      </c>
    </row>
    <row r="171" spans="1:5" x14ac:dyDescent="0.2">
      <c r="A171" s="1">
        <v>170</v>
      </c>
      <c r="B171" s="2" t="s">
        <v>12</v>
      </c>
      <c r="C171" s="2" t="s">
        <v>11</v>
      </c>
      <c r="D171" s="2" t="s">
        <v>7</v>
      </c>
      <c r="E171" s="3">
        <v>45803.090256481482</v>
      </c>
    </row>
    <row r="172" spans="1:5" x14ac:dyDescent="0.2">
      <c r="A172" s="1">
        <v>171</v>
      </c>
      <c r="B172" s="2" t="s">
        <v>12</v>
      </c>
      <c r="C172" s="2" t="s">
        <v>15</v>
      </c>
      <c r="D172" s="2" t="s">
        <v>7</v>
      </c>
      <c r="E172" s="3">
        <v>45804.090256481482</v>
      </c>
    </row>
    <row r="173" spans="1:5" x14ac:dyDescent="0.2">
      <c r="A173" s="1">
        <v>172</v>
      </c>
      <c r="B173" s="2" t="s">
        <v>14</v>
      </c>
      <c r="C173" s="2" t="s">
        <v>11</v>
      </c>
      <c r="D173" s="2" t="s">
        <v>7</v>
      </c>
      <c r="E173" s="3">
        <v>45805.090256481482</v>
      </c>
    </row>
    <row r="174" spans="1:5" x14ac:dyDescent="0.2">
      <c r="A174" s="1">
        <v>173</v>
      </c>
      <c r="B174" s="2" t="s">
        <v>5</v>
      </c>
      <c r="C174" s="2" t="s">
        <v>13</v>
      </c>
      <c r="D174" s="2" t="s">
        <v>7</v>
      </c>
      <c r="E174" s="3">
        <v>45806.090256481482</v>
      </c>
    </row>
    <row r="175" spans="1:5" x14ac:dyDescent="0.2">
      <c r="A175" s="1">
        <v>174</v>
      </c>
      <c r="B175" s="2" t="s">
        <v>14</v>
      </c>
      <c r="C175" s="2" t="s">
        <v>15</v>
      </c>
      <c r="D175" s="2" t="s">
        <v>9</v>
      </c>
      <c r="E175" s="3">
        <v>45807.090256481482</v>
      </c>
    </row>
    <row r="176" spans="1:5" x14ac:dyDescent="0.2">
      <c r="A176" s="1">
        <v>175</v>
      </c>
      <c r="B176" s="2" t="s">
        <v>12</v>
      </c>
      <c r="C176" s="2" t="s">
        <v>11</v>
      </c>
      <c r="D176" s="2" t="s">
        <v>9</v>
      </c>
      <c r="E176" s="3">
        <v>45808.090256481482</v>
      </c>
    </row>
    <row r="177" spans="1:5" x14ac:dyDescent="0.2">
      <c r="A177" s="1">
        <v>176</v>
      </c>
      <c r="B177" s="2" t="s">
        <v>14</v>
      </c>
      <c r="C177" s="2" t="s">
        <v>15</v>
      </c>
      <c r="D177" s="2" t="s">
        <v>7</v>
      </c>
      <c r="E177" s="3">
        <v>45809.090256481482</v>
      </c>
    </row>
    <row r="178" spans="1:5" x14ac:dyDescent="0.2">
      <c r="A178" s="1">
        <v>177</v>
      </c>
      <c r="B178" s="2" t="s">
        <v>12</v>
      </c>
      <c r="C178" s="2" t="s">
        <v>13</v>
      </c>
      <c r="D178" s="2" t="s">
        <v>7</v>
      </c>
      <c r="E178" s="3">
        <v>45810.090256481482</v>
      </c>
    </row>
    <row r="179" spans="1:5" x14ac:dyDescent="0.2">
      <c r="A179" s="1">
        <v>178</v>
      </c>
      <c r="B179" s="2" t="s">
        <v>5</v>
      </c>
      <c r="C179" s="2" t="s">
        <v>15</v>
      </c>
      <c r="D179" s="2" t="s">
        <v>9</v>
      </c>
      <c r="E179" s="3">
        <v>45811.090256481482</v>
      </c>
    </row>
    <row r="180" spans="1:5" x14ac:dyDescent="0.2">
      <c r="A180" s="1">
        <v>179</v>
      </c>
      <c r="B180" s="2" t="s">
        <v>17</v>
      </c>
      <c r="C180" s="2" t="s">
        <v>15</v>
      </c>
      <c r="D180" s="2" t="s">
        <v>9</v>
      </c>
      <c r="E180" s="3">
        <v>45812.090256481482</v>
      </c>
    </row>
    <row r="181" spans="1:5" x14ac:dyDescent="0.2">
      <c r="A181" s="1">
        <v>180</v>
      </c>
      <c r="B181" s="2" t="s">
        <v>14</v>
      </c>
      <c r="C181" s="2" t="s">
        <v>15</v>
      </c>
      <c r="D181" s="2" t="s">
        <v>7</v>
      </c>
      <c r="E181" s="3">
        <v>45813.090256481482</v>
      </c>
    </row>
    <row r="182" spans="1:5" x14ac:dyDescent="0.2">
      <c r="A182" s="1">
        <v>181</v>
      </c>
      <c r="B182" s="2" t="s">
        <v>14</v>
      </c>
      <c r="C182" s="2" t="s">
        <v>15</v>
      </c>
      <c r="D182" s="2" t="s">
        <v>7</v>
      </c>
      <c r="E182" s="3">
        <v>45814.090256481482</v>
      </c>
    </row>
    <row r="183" spans="1:5" x14ac:dyDescent="0.2">
      <c r="A183" s="1">
        <v>182</v>
      </c>
      <c r="B183" s="2" t="s">
        <v>14</v>
      </c>
      <c r="C183" s="2" t="s">
        <v>13</v>
      </c>
      <c r="D183" s="2" t="s">
        <v>7</v>
      </c>
      <c r="E183" s="3">
        <v>45815.090256481482</v>
      </c>
    </row>
    <row r="184" spans="1:5" x14ac:dyDescent="0.2">
      <c r="A184" s="1">
        <v>183</v>
      </c>
      <c r="B184" s="2" t="s">
        <v>17</v>
      </c>
      <c r="C184" s="2" t="s">
        <v>6</v>
      </c>
      <c r="D184" s="2" t="s">
        <v>9</v>
      </c>
      <c r="E184" s="3">
        <v>45816.090256481482</v>
      </c>
    </row>
    <row r="185" spans="1:5" x14ac:dyDescent="0.2">
      <c r="A185" s="1">
        <v>184</v>
      </c>
      <c r="B185" s="2" t="s">
        <v>16</v>
      </c>
      <c r="C185" s="2" t="s">
        <v>15</v>
      </c>
      <c r="D185" s="2" t="s">
        <v>9</v>
      </c>
      <c r="E185" s="3">
        <v>45817.090256481482</v>
      </c>
    </row>
    <row r="186" spans="1:5" x14ac:dyDescent="0.2">
      <c r="A186" s="1">
        <v>185</v>
      </c>
      <c r="B186" s="2" t="s">
        <v>14</v>
      </c>
      <c r="C186" s="2" t="s">
        <v>15</v>
      </c>
      <c r="D186" s="2" t="s">
        <v>9</v>
      </c>
      <c r="E186" s="3">
        <v>45818.090256481482</v>
      </c>
    </row>
    <row r="187" spans="1:5" x14ac:dyDescent="0.2">
      <c r="A187" s="1">
        <v>186</v>
      </c>
      <c r="B187" s="2" t="s">
        <v>12</v>
      </c>
      <c r="C187" s="2" t="s">
        <v>11</v>
      </c>
      <c r="D187" s="2" t="s">
        <v>7</v>
      </c>
      <c r="E187" s="3">
        <v>45819.090256481482</v>
      </c>
    </row>
    <row r="188" spans="1:5" x14ac:dyDescent="0.2">
      <c r="A188" s="1">
        <v>187</v>
      </c>
      <c r="B188" s="2" t="s">
        <v>16</v>
      </c>
      <c r="C188" s="2" t="s">
        <v>15</v>
      </c>
      <c r="D188" s="2" t="s">
        <v>7</v>
      </c>
      <c r="E188" s="3">
        <v>45820.090256481482</v>
      </c>
    </row>
    <row r="189" spans="1:5" x14ac:dyDescent="0.2">
      <c r="A189" s="1">
        <v>188</v>
      </c>
      <c r="B189" s="2" t="s">
        <v>12</v>
      </c>
      <c r="C189" s="2" t="s">
        <v>11</v>
      </c>
      <c r="D189" s="2" t="s">
        <v>9</v>
      </c>
      <c r="E189" s="3">
        <v>45821.090256481482</v>
      </c>
    </row>
    <row r="190" spans="1:5" x14ac:dyDescent="0.2">
      <c r="A190" s="1">
        <v>189</v>
      </c>
      <c r="B190" s="2" t="s">
        <v>5</v>
      </c>
      <c r="C190" s="2" t="s">
        <v>6</v>
      </c>
      <c r="D190" s="2" t="s">
        <v>9</v>
      </c>
      <c r="E190" s="3">
        <v>45822.090256481482</v>
      </c>
    </row>
    <row r="191" spans="1:5" x14ac:dyDescent="0.2">
      <c r="A191" s="1">
        <v>190</v>
      </c>
      <c r="B191" s="2" t="s">
        <v>14</v>
      </c>
      <c r="C191" s="2" t="s">
        <v>13</v>
      </c>
      <c r="D191" s="2" t="s">
        <v>7</v>
      </c>
      <c r="E191" s="3">
        <v>45823.090256481482</v>
      </c>
    </row>
    <row r="192" spans="1:5" x14ac:dyDescent="0.2">
      <c r="A192" s="1">
        <v>191</v>
      </c>
      <c r="B192" s="2" t="s">
        <v>14</v>
      </c>
      <c r="C192" s="2" t="s">
        <v>13</v>
      </c>
      <c r="D192" s="2" t="s">
        <v>9</v>
      </c>
      <c r="E192" s="3">
        <v>45824.090256481482</v>
      </c>
    </row>
    <row r="193" spans="1:5" x14ac:dyDescent="0.2">
      <c r="A193" s="1">
        <v>192</v>
      </c>
      <c r="B193" s="2" t="s">
        <v>17</v>
      </c>
      <c r="C193" s="2" t="s">
        <v>6</v>
      </c>
      <c r="D193" s="2" t="s">
        <v>9</v>
      </c>
      <c r="E193" s="3">
        <v>45825.090256481482</v>
      </c>
    </row>
    <row r="194" spans="1:5" x14ac:dyDescent="0.2">
      <c r="A194" s="1">
        <v>193</v>
      </c>
      <c r="B194" s="2" t="s">
        <v>17</v>
      </c>
      <c r="C194" s="2" t="s">
        <v>13</v>
      </c>
      <c r="D194" s="2" t="s">
        <v>7</v>
      </c>
      <c r="E194" s="3">
        <v>45826.090256481482</v>
      </c>
    </row>
    <row r="195" spans="1:5" x14ac:dyDescent="0.2">
      <c r="A195" s="1">
        <v>194</v>
      </c>
      <c r="B195" s="2" t="s">
        <v>12</v>
      </c>
      <c r="C195" s="2" t="s">
        <v>6</v>
      </c>
      <c r="D195" s="2" t="s">
        <v>9</v>
      </c>
      <c r="E195" s="3">
        <v>45827.090256481482</v>
      </c>
    </row>
    <row r="196" spans="1:5" x14ac:dyDescent="0.2">
      <c r="A196" s="1">
        <v>195</v>
      </c>
      <c r="B196" s="2" t="s">
        <v>14</v>
      </c>
      <c r="C196" s="2" t="s">
        <v>6</v>
      </c>
      <c r="D196" s="2" t="s">
        <v>7</v>
      </c>
      <c r="E196" s="3">
        <v>45828.090256481482</v>
      </c>
    </row>
    <row r="197" spans="1:5" x14ac:dyDescent="0.2">
      <c r="A197" s="1">
        <v>196</v>
      </c>
      <c r="B197" s="2" t="s">
        <v>14</v>
      </c>
      <c r="C197" s="2" t="s">
        <v>6</v>
      </c>
      <c r="D197" s="2" t="s">
        <v>7</v>
      </c>
      <c r="E197" s="3">
        <v>45829.090256481482</v>
      </c>
    </row>
    <row r="198" spans="1:5" x14ac:dyDescent="0.2">
      <c r="A198" s="1">
        <v>197</v>
      </c>
      <c r="B198" s="2" t="s">
        <v>10</v>
      </c>
      <c r="C198" s="2" t="s">
        <v>13</v>
      </c>
      <c r="D198" s="2" t="s">
        <v>7</v>
      </c>
      <c r="E198" s="3">
        <v>45830.090256481482</v>
      </c>
    </row>
    <row r="199" spans="1:5" x14ac:dyDescent="0.2">
      <c r="A199" s="1">
        <v>198</v>
      </c>
      <c r="B199" s="2" t="s">
        <v>17</v>
      </c>
      <c r="C199" s="2" t="s">
        <v>11</v>
      </c>
      <c r="D199" s="2" t="s">
        <v>7</v>
      </c>
      <c r="E199" s="3">
        <v>45831.090256481482</v>
      </c>
    </row>
    <row r="200" spans="1:5" x14ac:dyDescent="0.2">
      <c r="A200" s="1">
        <v>199</v>
      </c>
      <c r="B200" s="2" t="s">
        <v>17</v>
      </c>
      <c r="C200" s="2" t="s">
        <v>6</v>
      </c>
      <c r="D200" s="2" t="s">
        <v>7</v>
      </c>
      <c r="E200" s="3">
        <v>45832.090256481482</v>
      </c>
    </row>
    <row r="201" spans="1:5" x14ac:dyDescent="0.2">
      <c r="A201" s="1">
        <v>200</v>
      </c>
      <c r="B201" s="2" t="s">
        <v>10</v>
      </c>
      <c r="C201" s="2" t="s">
        <v>15</v>
      </c>
      <c r="D201" s="2" t="s">
        <v>7</v>
      </c>
      <c r="E201" s="3">
        <v>45833.090256481482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0177-A4D8-5D45-82FD-DD059B5271A1}">
  <dimension ref="A3:F27"/>
  <sheetViews>
    <sheetView workbookViewId="0">
      <selection activeCell="C21" sqref="C21:F27"/>
    </sheetView>
  </sheetViews>
  <sheetFormatPr baseColWidth="10" defaultRowHeight="16" x14ac:dyDescent="0.2"/>
  <cols>
    <col min="1" max="1" width="17.1640625" bestFit="1" customWidth="1"/>
    <col min="2" max="2" width="18.83203125" bestFit="1" customWidth="1"/>
    <col min="3" max="3" width="17.33203125" customWidth="1"/>
    <col min="4" max="4" width="21" customWidth="1"/>
  </cols>
  <sheetData>
    <row r="3" spans="1:5" x14ac:dyDescent="0.2">
      <c r="A3" s="4" t="s">
        <v>18</v>
      </c>
      <c r="B3" t="s">
        <v>20</v>
      </c>
      <c r="C3" t="s">
        <v>21</v>
      </c>
    </row>
    <row r="4" spans="1:5" x14ac:dyDescent="0.2">
      <c r="A4" s="5" t="s">
        <v>14</v>
      </c>
      <c r="B4" s="6">
        <v>82</v>
      </c>
      <c r="C4" s="8">
        <f>GETPIVOTDATA("Defect_Type",$A$3,"Defect_Type","Bonding Failure")/SUM($B$4:$B$10)</f>
        <v>0.41</v>
      </c>
    </row>
    <row r="5" spans="1:5" x14ac:dyDescent="0.2">
      <c r="A5" s="5" t="s">
        <v>5</v>
      </c>
      <c r="B5" s="6">
        <v>34</v>
      </c>
      <c r="C5" s="8">
        <f>C4+GETPIVOTDATA("Defect_Type",$A$3,"Defect_Type","Misalignment")/SUM($B$4:$B$10)</f>
        <v>0.57999999999999996</v>
      </c>
    </row>
    <row r="6" spans="1:5" x14ac:dyDescent="0.2">
      <c r="A6" s="5" t="s">
        <v>12</v>
      </c>
      <c r="B6" s="6">
        <v>24</v>
      </c>
      <c r="C6" s="8">
        <f t="shared" ref="C6:C10" si="0">C5+GETPIVOTDATA("Defect_Type",$A$3,"Defect_Type","Misalignment")/SUM($B$4:$B$10)</f>
        <v>0.75</v>
      </c>
    </row>
    <row r="7" spans="1:5" x14ac:dyDescent="0.2">
      <c r="A7" s="5" t="s">
        <v>17</v>
      </c>
      <c r="B7" s="6">
        <v>18</v>
      </c>
      <c r="C7" s="8">
        <f t="shared" si="0"/>
        <v>0.92</v>
      </c>
    </row>
    <row r="8" spans="1:5" x14ac:dyDescent="0.2">
      <c r="A8" s="5" t="s">
        <v>10</v>
      </c>
      <c r="B8" s="6">
        <v>18</v>
      </c>
      <c r="C8" s="8">
        <f t="shared" si="0"/>
        <v>1.0900000000000001</v>
      </c>
    </row>
    <row r="9" spans="1:5" x14ac:dyDescent="0.2">
      <c r="A9" s="5" t="s">
        <v>16</v>
      </c>
      <c r="B9" s="6">
        <v>16</v>
      </c>
      <c r="C9" s="8">
        <f t="shared" si="0"/>
        <v>1.26</v>
      </c>
    </row>
    <row r="10" spans="1:5" x14ac:dyDescent="0.2">
      <c r="A10" s="5" t="s">
        <v>8</v>
      </c>
      <c r="B10" s="6">
        <v>8</v>
      </c>
      <c r="C10" s="8">
        <f t="shared" si="0"/>
        <v>1.43</v>
      </c>
    </row>
    <row r="11" spans="1:5" x14ac:dyDescent="0.2">
      <c r="A11" s="5" t="s">
        <v>19</v>
      </c>
      <c r="B11" s="6">
        <v>200</v>
      </c>
    </row>
    <row r="15" spans="1:5" x14ac:dyDescent="0.2">
      <c r="B15" s="9"/>
    </row>
    <row r="16" spans="1:5" x14ac:dyDescent="0.2">
      <c r="B16" s="9"/>
      <c r="D16" s="10"/>
      <c r="E16" s="10"/>
    </row>
    <row r="17" spans="2:6" x14ac:dyDescent="0.2">
      <c r="B17" s="9"/>
      <c r="D17" s="10"/>
      <c r="E17" s="10"/>
    </row>
    <row r="18" spans="2:6" x14ac:dyDescent="0.2">
      <c r="B18" s="9"/>
      <c r="D18" s="10"/>
      <c r="E18" s="10"/>
    </row>
    <row r="19" spans="2:6" x14ac:dyDescent="0.2">
      <c r="B19" s="9"/>
      <c r="D19" s="10"/>
      <c r="E19" s="10"/>
    </row>
    <row r="20" spans="2:6" x14ac:dyDescent="0.2">
      <c r="B20" s="9"/>
      <c r="C20" s="7" t="s">
        <v>18</v>
      </c>
      <c r="D20" s="7" t="s">
        <v>20</v>
      </c>
      <c r="E20" s="10" t="s">
        <v>22</v>
      </c>
      <c r="F20" t="s">
        <v>23</v>
      </c>
    </row>
    <row r="21" spans="2:6" x14ac:dyDescent="0.2">
      <c r="B21" s="9"/>
      <c r="C21" s="5" t="s">
        <v>14</v>
      </c>
      <c r="D21" s="6">
        <v>82</v>
      </c>
      <c r="E21" s="10">
        <f>D21</f>
        <v>82</v>
      </c>
      <c r="F21" s="8">
        <f>E21/SUM($D$21:$D$27)</f>
        <v>0.41</v>
      </c>
    </row>
    <row r="22" spans="2:6" x14ac:dyDescent="0.2">
      <c r="C22" s="5" t="s">
        <v>5</v>
      </c>
      <c r="D22" s="6">
        <v>34</v>
      </c>
      <c r="E22">
        <f>E21+D22</f>
        <v>116</v>
      </c>
      <c r="F22" s="8">
        <f t="shared" ref="F22:F27" si="1">E22/SUM($D$21:$D$27)</f>
        <v>0.57999999999999996</v>
      </c>
    </row>
    <row r="23" spans="2:6" x14ac:dyDescent="0.2">
      <c r="C23" s="5" t="s">
        <v>12</v>
      </c>
      <c r="D23" s="6">
        <v>24</v>
      </c>
      <c r="E23">
        <f t="shared" ref="E23:E27" si="2">E22+D23</f>
        <v>140</v>
      </c>
      <c r="F23" s="8">
        <f t="shared" si="1"/>
        <v>0.7</v>
      </c>
    </row>
    <row r="24" spans="2:6" x14ac:dyDescent="0.2">
      <c r="C24" s="5" t="s">
        <v>17</v>
      </c>
      <c r="D24" s="6">
        <v>18</v>
      </c>
      <c r="E24">
        <f t="shared" si="2"/>
        <v>158</v>
      </c>
      <c r="F24" s="8">
        <f t="shared" si="1"/>
        <v>0.79</v>
      </c>
    </row>
    <row r="25" spans="2:6" x14ac:dyDescent="0.2">
      <c r="C25" s="5" t="s">
        <v>10</v>
      </c>
      <c r="D25" s="6">
        <v>18</v>
      </c>
      <c r="E25">
        <f t="shared" si="2"/>
        <v>176</v>
      </c>
      <c r="F25" s="8">
        <f t="shared" si="1"/>
        <v>0.88</v>
      </c>
    </row>
    <row r="26" spans="2:6" x14ac:dyDescent="0.2">
      <c r="C26" s="5" t="s">
        <v>16</v>
      </c>
      <c r="D26" s="6">
        <v>16</v>
      </c>
      <c r="E26">
        <f t="shared" si="2"/>
        <v>192</v>
      </c>
      <c r="F26" s="8">
        <f t="shared" si="1"/>
        <v>0.96</v>
      </c>
    </row>
    <row r="27" spans="2:6" x14ac:dyDescent="0.2">
      <c r="C27" s="5" t="s">
        <v>8</v>
      </c>
      <c r="D27" s="6">
        <v>8</v>
      </c>
      <c r="E27">
        <f t="shared" si="2"/>
        <v>200</v>
      </c>
      <c r="F27" s="8">
        <f t="shared" si="1"/>
        <v>1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3FF7-FE08-424D-B772-5A6DBF161EDD}">
  <dimension ref="A1:H4"/>
  <sheetViews>
    <sheetView zoomScale="140" zoomScaleNormal="140" workbookViewId="0">
      <selection activeCell="E19" sqref="E19"/>
    </sheetView>
  </sheetViews>
  <sheetFormatPr baseColWidth="10" defaultRowHeight="16" x14ac:dyDescent="0.2"/>
  <cols>
    <col min="1" max="1" width="13.6640625" customWidth="1"/>
    <col min="2" max="2" width="19.33203125" customWidth="1"/>
    <col min="3" max="3" width="18.5" customWidth="1"/>
    <col min="4" max="4" width="21.83203125" customWidth="1"/>
    <col min="5" max="5" width="11.1640625" customWidth="1"/>
    <col min="6" max="6" width="14" customWidth="1"/>
    <col min="7" max="7" width="12.5" customWidth="1"/>
    <col min="8" max="8" width="12.33203125" customWidth="1"/>
  </cols>
  <sheetData>
    <row r="1" spans="1:8" x14ac:dyDescent="0.2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</row>
    <row r="2" spans="1:8" x14ac:dyDescent="0.2">
      <c r="A2" t="s">
        <v>32</v>
      </c>
      <c r="B2" t="s">
        <v>33</v>
      </c>
      <c r="C2" t="s">
        <v>34</v>
      </c>
      <c r="D2" t="s">
        <v>35</v>
      </c>
      <c r="E2">
        <v>8</v>
      </c>
      <c r="F2">
        <v>6</v>
      </c>
      <c r="G2">
        <v>5</v>
      </c>
      <c r="H2">
        <f>Table3[[#This Row],[Severity (S)]]*Table3[[#This Row],[Occurrence (O)]]*G2</f>
        <v>240</v>
      </c>
    </row>
    <row r="3" spans="1:8" x14ac:dyDescent="0.2">
      <c r="A3" t="s">
        <v>32</v>
      </c>
      <c r="B3" t="s">
        <v>36</v>
      </c>
      <c r="C3" t="s">
        <v>37</v>
      </c>
      <c r="D3" t="s">
        <v>38</v>
      </c>
      <c r="E3">
        <v>6</v>
      </c>
      <c r="F3">
        <v>5</v>
      </c>
      <c r="G3">
        <v>4</v>
      </c>
      <c r="H3">
        <f>Table3[[#This Row],[Severity (S)]]*Table3[[#This Row],[Occurrence (O)]]*G3</f>
        <v>120</v>
      </c>
    </row>
    <row r="4" spans="1:8" x14ac:dyDescent="0.2">
      <c r="A4" t="s">
        <v>32</v>
      </c>
      <c r="B4" t="s">
        <v>39</v>
      </c>
      <c r="C4" t="s">
        <v>40</v>
      </c>
      <c r="D4" t="s">
        <v>41</v>
      </c>
      <c r="E4">
        <v>4</v>
      </c>
      <c r="F4">
        <v>3</v>
      </c>
      <c r="G4">
        <v>6</v>
      </c>
      <c r="H4">
        <f>Table3[[#This Row],[Severity (S)]]*Table3[[#This Row],[Occurrence (O)]]*G4</f>
        <v>72</v>
      </c>
    </row>
  </sheetData>
  <conditionalFormatting sqref="H2:H4">
    <cfRule type="colorScale" priority="1">
      <colorScale>
        <cfvo type="min"/>
        <cfvo type="percentile" val="50"/>
        <cfvo type="max"/>
        <color theme="6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E427-0683-BF40-A488-0E3360822F52}">
  <dimension ref="A1:P32"/>
  <sheetViews>
    <sheetView tabSelected="1" workbookViewId="0">
      <selection activeCell="S16" sqref="S16"/>
    </sheetView>
  </sheetViews>
  <sheetFormatPr baseColWidth="10" defaultRowHeight="16" x14ac:dyDescent="0.2"/>
  <cols>
    <col min="2" max="2" width="19.1640625" bestFit="1" customWidth="1"/>
    <col min="3" max="3" width="15.1640625" bestFit="1" customWidth="1"/>
    <col min="4" max="4" width="18.5" bestFit="1" customWidth="1"/>
    <col min="5" max="5" width="12.1640625" bestFit="1" customWidth="1"/>
    <col min="7" max="7" width="12.83203125" bestFit="1" customWidth="1"/>
  </cols>
  <sheetData>
    <row r="1" spans="1:16" x14ac:dyDescent="0.2">
      <c r="A1" s="1" t="s">
        <v>4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I1" s="15" t="s">
        <v>49</v>
      </c>
      <c r="J1" s="15"/>
      <c r="K1" s="15"/>
      <c r="L1" s="15"/>
      <c r="M1" s="15"/>
      <c r="N1" s="15"/>
      <c r="O1" s="15"/>
      <c r="P1" s="15"/>
    </row>
    <row r="2" spans="1:16" x14ac:dyDescent="0.2">
      <c r="A2" s="12">
        <v>45802</v>
      </c>
      <c r="B2" s="2">
        <v>118</v>
      </c>
      <c r="C2" s="2">
        <v>5</v>
      </c>
      <c r="D2" s="2">
        <f>C2/B2</f>
        <v>4.2372881355932202E-2</v>
      </c>
      <c r="E2" s="2">
        <f>$D$32+3*SQRT($D$32*(1-$D$32)/B2)</f>
        <v>0.11047748778806149</v>
      </c>
      <c r="F2" s="16">
        <f>$D$32-3*SQRT($D$32*(1-$D$32)/B2)</f>
        <v>-1.0111650663788378E-2</v>
      </c>
      <c r="G2" s="2">
        <v>5.0182918562136601E-2</v>
      </c>
      <c r="I2" s="15"/>
      <c r="J2" s="15"/>
      <c r="K2" s="15"/>
      <c r="L2" s="15"/>
      <c r="M2" s="15"/>
      <c r="N2" s="15"/>
      <c r="O2" s="15"/>
      <c r="P2" s="15"/>
    </row>
    <row r="3" spans="1:16" x14ac:dyDescent="0.2">
      <c r="A3" s="12">
        <v>45803</v>
      </c>
      <c r="B3" s="2">
        <v>108</v>
      </c>
      <c r="C3" s="2">
        <v>3</v>
      </c>
      <c r="D3" s="2">
        <f t="shared" ref="D3:D31" si="0">C3/B3</f>
        <v>2.7777777777777776E-2</v>
      </c>
      <c r="E3" s="2">
        <f t="shared" ref="E3:E31" si="1">$D$32+3*SQRT($D$32*(1-$D$32)/B3)</f>
        <v>0.11320711579801475</v>
      </c>
      <c r="F3" s="16">
        <f t="shared" ref="F3:F31" si="2">$D$32-3*SQRT($D$32*(1-$D$32)/B3)</f>
        <v>-1.2841278673741643E-2</v>
      </c>
      <c r="G3" s="2">
        <v>5.0182918562136601E-2</v>
      </c>
      <c r="I3" s="15"/>
      <c r="J3" s="15"/>
      <c r="K3" s="15"/>
      <c r="L3" s="15"/>
      <c r="M3" s="15"/>
      <c r="N3" s="15"/>
      <c r="O3" s="15"/>
      <c r="P3" s="15"/>
    </row>
    <row r="4" spans="1:16" x14ac:dyDescent="0.2">
      <c r="A4" s="12">
        <v>45804</v>
      </c>
      <c r="B4" s="2">
        <v>94</v>
      </c>
      <c r="C4" s="2">
        <v>6</v>
      </c>
      <c r="D4" s="2">
        <f t="shared" si="0"/>
        <v>6.3829787234042548E-2</v>
      </c>
      <c r="E4" s="2">
        <f t="shared" si="1"/>
        <v>0.1177375724973261</v>
      </c>
      <c r="F4" s="16">
        <f t="shared" si="2"/>
        <v>-1.7371735373052991E-2</v>
      </c>
      <c r="G4" s="2">
        <v>5.0182918562136601E-2</v>
      </c>
      <c r="I4" s="15"/>
      <c r="J4" s="15"/>
      <c r="K4" s="15"/>
      <c r="L4" s="15"/>
      <c r="M4" s="15"/>
      <c r="N4" s="15"/>
      <c r="O4" s="15"/>
      <c r="P4" s="15"/>
    </row>
    <row r="5" spans="1:16" x14ac:dyDescent="0.2">
      <c r="A5" s="12">
        <v>45805</v>
      </c>
      <c r="B5" s="2">
        <v>87</v>
      </c>
      <c r="C5" s="2">
        <v>3</v>
      </c>
      <c r="D5" s="2">
        <f t="shared" si="0"/>
        <v>3.4482758620689655E-2</v>
      </c>
      <c r="E5" s="2">
        <f t="shared" si="1"/>
        <v>0.12040271627645827</v>
      </c>
      <c r="F5" s="16">
        <f t="shared" si="2"/>
        <v>-2.0036879152185161E-2</v>
      </c>
      <c r="G5" s="2">
        <v>5.0182918562136601E-2</v>
      </c>
      <c r="I5" s="15"/>
      <c r="J5" s="15"/>
      <c r="K5" s="15"/>
      <c r="L5" s="15"/>
      <c r="M5" s="15"/>
      <c r="N5" s="15"/>
      <c r="O5" s="15"/>
      <c r="P5" s="15"/>
    </row>
    <row r="6" spans="1:16" x14ac:dyDescent="0.2">
      <c r="A6" s="12">
        <v>45806</v>
      </c>
      <c r="B6" s="2">
        <v>100</v>
      </c>
      <c r="C6" s="2">
        <v>9</v>
      </c>
      <c r="D6" s="2">
        <f t="shared" si="0"/>
        <v>0.09</v>
      </c>
      <c r="E6" s="2">
        <f t="shared" si="1"/>
        <v>0.11567958559340638</v>
      </c>
      <c r="F6" s="16">
        <f t="shared" si="2"/>
        <v>-1.5313748469133276E-2</v>
      </c>
      <c r="G6" s="2">
        <v>5.0182918562136601E-2</v>
      </c>
    </row>
    <row r="7" spans="1:16" x14ac:dyDescent="0.2">
      <c r="A7" s="12">
        <v>45807</v>
      </c>
      <c r="B7" s="2">
        <v>118</v>
      </c>
      <c r="C7" s="2">
        <v>3</v>
      </c>
      <c r="D7" s="2">
        <f t="shared" si="0"/>
        <v>2.5423728813559324E-2</v>
      </c>
      <c r="E7" s="2">
        <f t="shared" si="1"/>
        <v>0.11047748778806149</v>
      </c>
      <c r="F7" s="16">
        <f t="shared" si="2"/>
        <v>-1.0111650663788378E-2</v>
      </c>
      <c r="G7" s="2">
        <v>5.0182918562136601E-2</v>
      </c>
    </row>
    <row r="8" spans="1:16" x14ac:dyDescent="0.2">
      <c r="A8" s="12">
        <v>45808</v>
      </c>
      <c r="B8" s="2">
        <v>98</v>
      </c>
      <c r="C8" s="2">
        <v>5</v>
      </c>
      <c r="D8" s="2">
        <f t="shared" si="0"/>
        <v>5.1020408163265307E-2</v>
      </c>
      <c r="E8" s="2">
        <f t="shared" si="1"/>
        <v>0.11634454342346265</v>
      </c>
      <c r="F8" s="16">
        <f t="shared" si="2"/>
        <v>-1.5978706299189543E-2</v>
      </c>
      <c r="G8" s="2">
        <v>5.0182918562136601E-2</v>
      </c>
    </row>
    <row r="9" spans="1:16" x14ac:dyDescent="0.2">
      <c r="A9" s="12">
        <v>45809</v>
      </c>
      <c r="B9" s="2">
        <v>102</v>
      </c>
      <c r="C9" s="2">
        <v>3</v>
      </c>
      <c r="D9" s="2">
        <f t="shared" si="0"/>
        <v>2.9411764705882353E-2</v>
      </c>
      <c r="E9" s="2">
        <f t="shared" si="1"/>
        <v>0.11503428249630972</v>
      </c>
      <c r="F9" s="16">
        <f t="shared" si="2"/>
        <v>-1.4668445372036612E-2</v>
      </c>
      <c r="G9" s="2">
        <v>5.0182918562136601E-2</v>
      </c>
    </row>
    <row r="10" spans="1:16" x14ac:dyDescent="0.2">
      <c r="A10" s="12">
        <v>45810</v>
      </c>
      <c r="B10" s="2">
        <v>90</v>
      </c>
      <c r="C10" s="2">
        <v>3</v>
      </c>
      <c r="D10" s="2">
        <f t="shared" si="0"/>
        <v>3.3333333333333333E-2</v>
      </c>
      <c r="E10" s="2">
        <f t="shared" si="1"/>
        <v>0.11922246755162701</v>
      </c>
      <c r="F10" s="16">
        <f t="shared" si="2"/>
        <v>-1.8856630427353901E-2</v>
      </c>
      <c r="G10" s="2">
        <v>5.0182918562136601E-2</v>
      </c>
    </row>
    <row r="11" spans="1:16" x14ac:dyDescent="0.2">
      <c r="A11" s="12">
        <v>45811</v>
      </c>
      <c r="B11" s="2">
        <v>90</v>
      </c>
      <c r="C11" s="2">
        <v>6</v>
      </c>
      <c r="D11" s="2">
        <f t="shared" si="0"/>
        <v>6.6666666666666666E-2</v>
      </c>
      <c r="E11" s="2">
        <f t="shared" si="1"/>
        <v>0.11922246755162701</v>
      </c>
      <c r="F11" s="16">
        <f t="shared" si="2"/>
        <v>-1.8856630427353901E-2</v>
      </c>
      <c r="G11" s="2">
        <v>5.0182918562136601E-2</v>
      </c>
    </row>
    <row r="12" spans="1:16" x14ac:dyDescent="0.2">
      <c r="A12" s="12">
        <v>45812</v>
      </c>
      <c r="B12" s="2">
        <v>103</v>
      </c>
      <c r="C12" s="2">
        <v>4</v>
      </c>
      <c r="D12" s="2">
        <f t="shared" si="0"/>
        <v>3.8834951456310676E-2</v>
      </c>
      <c r="E12" s="2">
        <f t="shared" si="1"/>
        <v>0.1147187022102247</v>
      </c>
      <c r="F12" s="16">
        <f t="shared" si="2"/>
        <v>-1.4352865085951599E-2</v>
      </c>
      <c r="G12" s="2">
        <v>5.0182918562136601E-2</v>
      </c>
    </row>
    <row r="13" spans="1:16" x14ac:dyDescent="0.2">
      <c r="A13" s="12">
        <v>45813</v>
      </c>
      <c r="B13" s="2">
        <v>115</v>
      </c>
      <c r="C13" s="2">
        <v>6</v>
      </c>
      <c r="D13" s="2">
        <f t="shared" si="0"/>
        <v>5.2173913043478258E-2</v>
      </c>
      <c r="E13" s="2">
        <f t="shared" si="1"/>
        <v>0.1112588754925105</v>
      </c>
      <c r="F13" s="16">
        <f t="shared" si="2"/>
        <v>-1.0893038368237393E-2</v>
      </c>
      <c r="G13" s="2">
        <v>5.0182918562136601E-2</v>
      </c>
    </row>
    <row r="14" spans="1:16" x14ac:dyDescent="0.2">
      <c r="A14" s="12">
        <v>45814</v>
      </c>
      <c r="B14" s="2">
        <v>119</v>
      </c>
      <c r="C14" s="2">
        <v>6</v>
      </c>
      <c r="D14" s="2">
        <f t="shared" si="0"/>
        <v>5.0420168067226892E-2</v>
      </c>
      <c r="E14" s="2">
        <f t="shared" si="1"/>
        <v>0.11022361479005879</v>
      </c>
      <c r="F14" s="16">
        <f t="shared" si="2"/>
        <v>-9.8577776657856886E-3</v>
      </c>
      <c r="G14" s="2">
        <v>5.0182918562136601E-2</v>
      </c>
    </row>
    <row r="15" spans="1:16" x14ac:dyDescent="0.2">
      <c r="A15" s="12">
        <v>45815</v>
      </c>
      <c r="B15" s="2">
        <v>103</v>
      </c>
      <c r="C15" s="2">
        <v>1</v>
      </c>
      <c r="D15" s="2">
        <f t="shared" si="0"/>
        <v>9.7087378640776691E-3</v>
      </c>
      <c r="E15" s="2">
        <f t="shared" si="1"/>
        <v>0.1147187022102247</v>
      </c>
      <c r="F15" s="16">
        <f t="shared" si="2"/>
        <v>-1.4352865085951599E-2</v>
      </c>
      <c r="G15" s="2">
        <v>5.0182918562136601E-2</v>
      </c>
    </row>
    <row r="16" spans="1:16" x14ac:dyDescent="0.2">
      <c r="A16" s="12">
        <v>45816</v>
      </c>
      <c r="B16" s="2">
        <v>82</v>
      </c>
      <c r="C16" s="2">
        <v>7</v>
      </c>
      <c r="D16" s="2">
        <f t="shared" si="0"/>
        <v>8.5365853658536592E-2</v>
      </c>
      <c r="E16" s="2">
        <f t="shared" si="1"/>
        <v>0.12251188749292871</v>
      </c>
      <c r="F16" s="16">
        <f t="shared" si="2"/>
        <v>-2.2146050368655606E-2</v>
      </c>
      <c r="G16" s="2">
        <v>5.0182918562136601E-2</v>
      </c>
    </row>
    <row r="17" spans="1:7" x14ac:dyDescent="0.2">
      <c r="A17" s="12">
        <v>45817</v>
      </c>
      <c r="B17" s="2">
        <v>101</v>
      </c>
      <c r="C17" s="2">
        <v>2</v>
      </c>
      <c r="D17" s="2">
        <f t="shared" si="0"/>
        <v>1.9801980198019802E-2</v>
      </c>
      <c r="E17" s="2">
        <f t="shared" si="1"/>
        <v>0.1153545380930505</v>
      </c>
      <c r="F17" s="16">
        <f t="shared" si="2"/>
        <v>-1.4988700968777399E-2</v>
      </c>
      <c r="G17" s="2">
        <v>5.0182918562136601E-2</v>
      </c>
    </row>
    <row r="18" spans="1:7" x14ac:dyDescent="0.2">
      <c r="A18" s="12">
        <v>45818</v>
      </c>
      <c r="B18" s="2">
        <v>81</v>
      </c>
      <c r="C18" s="2">
        <v>11</v>
      </c>
      <c r="D18" s="2">
        <f t="shared" si="0"/>
        <v>0.13580246913580246</v>
      </c>
      <c r="E18" s="2">
        <f t="shared" si="1"/>
        <v>0.12295699304132524</v>
      </c>
      <c r="F18" s="16">
        <f t="shared" si="2"/>
        <v>-2.259115591705213E-2</v>
      </c>
      <c r="G18" s="2">
        <v>5.0182918562136601E-2</v>
      </c>
    </row>
    <row r="19" spans="1:7" x14ac:dyDescent="0.2">
      <c r="A19" s="12">
        <v>45819</v>
      </c>
      <c r="B19" s="2">
        <v>103</v>
      </c>
      <c r="C19" s="2">
        <v>4</v>
      </c>
      <c r="D19" s="2">
        <f t="shared" si="0"/>
        <v>3.8834951456310676E-2</v>
      </c>
      <c r="E19" s="2">
        <f t="shared" si="1"/>
        <v>0.1147187022102247</v>
      </c>
      <c r="F19" s="16">
        <f t="shared" si="2"/>
        <v>-1.4352865085951599E-2</v>
      </c>
      <c r="G19" s="2">
        <v>5.0182918562136601E-2</v>
      </c>
    </row>
    <row r="20" spans="1:7" x14ac:dyDescent="0.2">
      <c r="A20" s="12">
        <v>45820</v>
      </c>
      <c r="B20" s="2">
        <v>109</v>
      </c>
      <c r="C20" s="2">
        <v>3</v>
      </c>
      <c r="D20" s="2">
        <f t="shared" si="0"/>
        <v>2.7522935779816515E-2</v>
      </c>
      <c r="E20" s="2">
        <f t="shared" si="1"/>
        <v>0.11291734783906437</v>
      </c>
      <c r="F20" s="16">
        <f t="shared" si="2"/>
        <v>-1.255151071479127E-2</v>
      </c>
      <c r="G20" s="2">
        <v>5.0182918562136601E-2</v>
      </c>
    </row>
    <row r="21" spans="1:7" x14ac:dyDescent="0.2">
      <c r="A21" s="12">
        <v>45821</v>
      </c>
      <c r="B21" s="2">
        <v>117</v>
      </c>
      <c r="C21" s="2">
        <v>8</v>
      </c>
      <c r="D21" s="2">
        <f t="shared" si="0"/>
        <v>6.8376068376068383E-2</v>
      </c>
      <c r="E21" s="2">
        <f t="shared" si="1"/>
        <v>0.11073460865270966</v>
      </c>
      <c r="F21" s="16">
        <f t="shared" si="2"/>
        <v>-1.0368771528436557E-2</v>
      </c>
      <c r="G21" s="2">
        <v>5.0182918562136601E-2</v>
      </c>
    </row>
    <row r="22" spans="1:7" x14ac:dyDescent="0.2">
      <c r="A22" s="12">
        <v>45822</v>
      </c>
      <c r="B22" s="2">
        <v>81</v>
      </c>
      <c r="C22" s="2">
        <v>3</v>
      </c>
      <c r="D22" s="2">
        <f t="shared" si="0"/>
        <v>3.7037037037037035E-2</v>
      </c>
      <c r="E22" s="2">
        <f t="shared" si="1"/>
        <v>0.12295699304132524</v>
      </c>
      <c r="F22" s="16">
        <f t="shared" si="2"/>
        <v>-2.259115591705213E-2</v>
      </c>
      <c r="G22" s="2">
        <v>5.0182918562136601E-2</v>
      </c>
    </row>
    <row r="23" spans="1:7" x14ac:dyDescent="0.2">
      <c r="A23" s="12">
        <v>45823</v>
      </c>
      <c r="B23" s="2">
        <v>100</v>
      </c>
      <c r="C23" s="2">
        <v>3</v>
      </c>
      <c r="D23" s="2">
        <f t="shared" si="0"/>
        <v>0.03</v>
      </c>
      <c r="E23" s="2">
        <f t="shared" si="1"/>
        <v>0.11567958559340638</v>
      </c>
      <c r="F23" s="16">
        <f t="shared" si="2"/>
        <v>-1.5313748469133276E-2</v>
      </c>
      <c r="G23" s="2">
        <v>5.0182918562136601E-2</v>
      </c>
    </row>
    <row r="24" spans="1:7" x14ac:dyDescent="0.2">
      <c r="A24" s="12">
        <v>45824</v>
      </c>
      <c r="B24" s="2">
        <v>112</v>
      </c>
      <c r="C24" s="2">
        <v>5</v>
      </c>
      <c r="D24" s="2">
        <f t="shared" si="0"/>
        <v>4.4642857142857144E-2</v>
      </c>
      <c r="E24" s="2">
        <f t="shared" si="1"/>
        <v>0.11207145165797337</v>
      </c>
      <c r="F24" s="16">
        <f t="shared" si="2"/>
        <v>-1.1705614533700268E-2</v>
      </c>
      <c r="G24" s="2">
        <v>5.0182918562136601E-2</v>
      </c>
    </row>
    <row r="25" spans="1:7" x14ac:dyDescent="0.2">
      <c r="A25" s="12">
        <v>45825</v>
      </c>
      <c r="B25" s="2">
        <v>91</v>
      </c>
      <c r="C25" s="2">
        <v>8</v>
      </c>
      <c r="D25" s="2">
        <f t="shared" si="0"/>
        <v>8.7912087912087919E-2</v>
      </c>
      <c r="E25" s="2">
        <f t="shared" si="1"/>
        <v>0.11884208146684108</v>
      </c>
      <c r="F25" s="16">
        <f t="shared" si="2"/>
        <v>-1.8476244342567977E-2</v>
      </c>
      <c r="G25" s="2">
        <v>5.0182918562136601E-2</v>
      </c>
    </row>
    <row r="26" spans="1:7" x14ac:dyDescent="0.2">
      <c r="A26" s="12">
        <v>45826</v>
      </c>
      <c r="B26" s="2">
        <v>101</v>
      </c>
      <c r="C26" s="2">
        <v>3</v>
      </c>
      <c r="D26" s="2">
        <f t="shared" si="0"/>
        <v>2.9702970297029702E-2</v>
      </c>
      <c r="E26" s="2">
        <f t="shared" si="1"/>
        <v>0.1153545380930505</v>
      </c>
      <c r="F26" s="16">
        <f t="shared" si="2"/>
        <v>-1.4988700968777399E-2</v>
      </c>
      <c r="G26" s="2">
        <v>5.0182918562136601E-2</v>
      </c>
    </row>
    <row r="27" spans="1:7" x14ac:dyDescent="0.2">
      <c r="A27" s="12">
        <v>45827</v>
      </c>
      <c r="B27" s="2">
        <v>104</v>
      </c>
      <c r="C27" s="2">
        <v>2</v>
      </c>
      <c r="D27" s="2">
        <f t="shared" si="0"/>
        <v>1.9230769230769232E-2</v>
      </c>
      <c r="E27" s="2">
        <f t="shared" si="1"/>
        <v>0.11440768457516232</v>
      </c>
      <c r="F27" s="16">
        <f t="shared" si="2"/>
        <v>-1.4041847450889211E-2</v>
      </c>
      <c r="G27" s="2">
        <v>5.0182918562136601E-2</v>
      </c>
    </row>
    <row r="28" spans="1:7" x14ac:dyDescent="0.2">
      <c r="A28" s="12">
        <v>45828</v>
      </c>
      <c r="B28" s="2">
        <v>106</v>
      </c>
      <c r="C28" s="2">
        <v>5</v>
      </c>
      <c r="D28" s="2">
        <f t="shared" si="0"/>
        <v>4.716981132075472E-2</v>
      </c>
      <c r="E28" s="2">
        <f t="shared" si="1"/>
        <v>0.11379890528113006</v>
      </c>
      <c r="F28" s="16">
        <f t="shared" si="2"/>
        <v>-1.343306815685695E-2</v>
      </c>
      <c r="G28" s="2">
        <v>5.0182918562136601E-2</v>
      </c>
    </row>
    <row r="29" spans="1:7" x14ac:dyDescent="0.2">
      <c r="A29" s="12">
        <v>45829</v>
      </c>
      <c r="B29" s="2">
        <v>107</v>
      </c>
      <c r="C29" s="2">
        <v>3</v>
      </c>
      <c r="D29" s="2">
        <f t="shared" si="0"/>
        <v>2.8037383177570093E-2</v>
      </c>
      <c r="E29" s="2">
        <f t="shared" si="1"/>
        <v>0.1135009364921392</v>
      </c>
      <c r="F29" s="16">
        <f t="shared" si="2"/>
        <v>-1.3135099367866096E-2</v>
      </c>
      <c r="G29" s="2">
        <v>5.0182918562136601E-2</v>
      </c>
    </row>
    <row r="30" spans="1:7" x14ac:dyDescent="0.2">
      <c r="A30" s="12">
        <v>45830</v>
      </c>
      <c r="B30" s="2">
        <v>95</v>
      </c>
      <c r="C30" s="2">
        <v>8</v>
      </c>
      <c r="D30" s="2">
        <f t="shared" si="0"/>
        <v>8.4210526315789472E-2</v>
      </c>
      <c r="E30" s="2">
        <f t="shared" si="1"/>
        <v>0.11738108106994879</v>
      </c>
      <c r="F30" s="16">
        <f t="shared" si="2"/>
        <v>-1.701524394567569E-2</v>
      </c>
      <c r="G30" s="2">
        <v>5.0182918562136601E-2</v>
      </c>
    </row>
    <row r="31" spans="1:7" x14ac:dyDescent="0.2">
      <c r="A31" s="12">
        <v>45831</v>
      </c>
      <c r="B31" s="2">
        <v>94</v>
      </c>
      <c r="C31" s="2">
        <v>10</v>
      </c>
      <c r="D31" s="2">
        <f t="shared" si="0"/>
        <v>0.10638297872340426</v>
      </c>
      <c r="E31" s="2">
        <f t="shared" si="1"/>
        <v>0.1177375724973261</v>
      </c>
      <c r="F31" s="16">
        <f t="shared" si="2"/>
        <v>-1.7371735373052991E-2</v>
      </c>
      <c r="G31" s="2">
        <v>5.0182918562136601E-2</v>
      </c>
    </row>
    <row r="32" spans="1:7" x14ac:dyDescent="0.2">
      <c r="C32" s="13" t="s">
        <v>48</v>
      </c>
      <c r="D32" s="14">
        <f>AVERAGE(D2:D31)</f>
        <v>5.0182918562136553E-2</v>
      </c>
    </row>
  </sheetData>
  <mergeCells count="1">
    <mergeCell ref="I1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Defect Data</vt:lpstr>
      <vt:lpstr>Pareto Chart</vt:lpstr>
      <vt:lpstr>FMEA</vt:lpstr>
      <vt:lpstr>P-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 Ravulapalli</dc:creator>
  <cp:lastModifiedBy>Jagadish Ravulapalli</cp:lastModifiedBy>
  <dcterms:created xsi:type="dcterms:W3CDTF">2025-06-25T02:34:24Z</dcterms:created>
  <dcterms:modified xsi:type="dcterms:W3CDTF">2025-06-25T21:55:26Z</dcterms:modified>
</cp:coreProperties>
</file>