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means" sheetId="1" r:id="rId4"/>
    <sheet state="visible" name="Dendogram" sheetId="2" r:id="rId5"/>
    <sheet state="visible" name="SSE" sheetId="3" r:id="rId6"/>
    <sheet state="visible" name="Silhouett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1">
      <text>
        <t xml:space="preserve">Put the value which is minimum between AC and AE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">
      <text>
        <t xml:space="preserve">Since there are only two points in cluster C1, i.e. A and C , therefore the average distance of point  A and all other point in C1 = 2.3/1</t>
      </text>
    </comment>
    <comment authorId="0" ref="F13">
      <text>
        <t xml:space="preserve">Here since A belongs to cluster C1 hence we will take the average of distance it has from all the points in cluster C2</t>
      </text>
    </comment>
  </commentList>
</comments>
</file>

<file path=xl/sharedStrings.xml><?xml version="1.0" encoding="utf-8"?>
<sst xmlns="http://schemas.openxmlformats.org/spreadsheetml/2006/main" count="94" uniqueCount="54">
  <si>
    <t>Mean X</t>
  </si>
  <si>
    <t>Mean Y</t>
  </si>
  <si>
    <t>K=3</t>
  </si>
  <si>
    <t>(2,10)</t>
  </si>
  <si>
    <t>(5,8)</t>
  </si>
  <si>
    <t>Point (x,y)</t>
  </si>
  <si>
    <t>Dist Mean 1</t>
  </si>
  <si>
    <t>Dist Mean 2</t>
  </si>
  <si>
    <t>Cluster</t>
  </si>
  <si>
    <t>Cluster 1</t>
  </si>
  <si>
    <t>Cluster 2</t>
  </si>
  <si>
    <t>Cluster 3</t>
  </si>
  <si>
    <t>K=2</t>
  </si>
  <si>
    <t>(3,0)</t>
  </si>
  <si>
    <t>(2,0)</t>
  </si>
  <si>
    <t>Cluster odd</t>
  </si>
  <si>
    <t>even</t>
  </si>
  <si>
    <t>Jay</t>
  </si>
  <si>
    <t>Stuart</t>
  </si>
  <si>
    <t>Pavel</t>
  </si>
  <si>
    <t>Andrey</t>
  </si>
  <si>
    <t>Weifeng</t>
  </si>
  <si>
    <t>centroid 1</t>
  </si>
  <si>
    <t>centroid 2</t>
  </si>
  <si>
    <t>update centroids here for calculating distance</t>
  </si>
  <si>
    <t>Initial Centroids</t>
  </si>
  <si>
    <t>Updated Centroids</t>
  </si>
  <si>
    <t>Movies</t>
  </si>
  <si>
    <t>IMDB ratings</t>
  </si>
  <si>
    <t>TOI Ratings (Scaled between 1 to 10)</t>
  </si>
  <si>
    <t>A</t>
  </si>
  <si>
    <t>B</t>
  </si>
  <si>
    <t>C</t>
  </si>
  <si>
    <t>D</t>
  </si>
  <si>
    <t>E</t>
  </si>
  <si>
    <t>Single Linkage</t>
  </si>
  <si>
    <t>Lowest distance</t>
  </si>
  <si>
    <t>CE</t>
  </si>
  <si>
    <t>SSE</t>
  </si>
  <si>
    <t>C1</t>
  </si>
  <si>
    <t>A,C</t>
  </si>
  <si>
    <t>C2</t>
  </si>
  <si>
    <t>B,D</t>
  </si>
  <si>
    <t>Distance Matrix is given</t>
  </si>
  <si>
    <t>&gt;=0.5</t>
  </si>
  <si>
    <t>Evidence of good clustering</t>
  </si>
  <si>
    <t>0.25&lt;=s&lt;0.5</t>
  </si>
  <si>
    <t>some evidence of eality,check with domain expert</t>
  </si>
  <si>
    <t>&lt;0.25</t>
  </si>
  <si>
    <t>not adequate evidence of cluster quality</t>
  </si>
  <si>
    <t>a(o)</t>
  </si>
  <si>
    <t>b(o)</t>
  </si>
  <si>
    <t>b(o)-a(o)
/(max(a(o),b(o))</t>
  </si>
  <si>
    <t>Overall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</si>
</sst>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164" xfId="0" applyBorder="1" applyFont="1" applyNumberFormat="1"/>
    <xf borderId="1" fillId="0" fontId="1" numFmtId="0" xfId="0" applyAlignment="1" applyBorder="1" applyFont="1">
      <alignment horizontal="center" readingOrder="0"/>
    </xf>
    <xf borderId="3" fillId="0" fontId="1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horizontal="left" readingOrder="0"/>
    </xf>
    <xf borderId="3" fillId="0" fontId="2" numFmtId="164" xfId="0" applyBorder="1" applyFont="1" applyNumberFormat="1"/>
    <xf borderId="3" fillId="0" fontId="2" numFmtId="0" xfId="0" applyBorder="1" applyFont="1"/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/>
    </xf>
    <xf borderId="3" fillId="0" fontId="1" numFmtId="2" xfId="0" applyAlignment="1" applyBorder="1" applyFont="1" applyNumberFormat="1">
      <alignment horizontal="center" readingOrder="0"/>
    </xf>
    <xf borderId="3" fillId="2" fontId="1" numFmtId="2" xfId="0" applyAlignment="1" applyBorder="1" applyFill="1" applyFont="1" applyNumberFormat="1">
      <alignment horizontal="center" readingOrder="0"/>
    </xf>
    <xf borderId="3" fillId="0" fontId="2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3" fillId="0" fontId="1" numFmtId="2" xfId="0" applyAlignment="1" applyBorder="1" applyFont="1" applyNumberFormat="1">
      <alignment horizontal="center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3" fillId="4" fontId="1" numFmtId="0" xfId="0" applyAlignment="1" applyBorder="1" applyFont="1">
      <alignment readingOrder="0"/>
    </xf>
    <xf borderId="3" fillId="5" fontId="1" numFmtId="0" xfId="0" applyAlignment="1" applyBorder="1" applyFill="1" applyFont="1">
      <alignment readingOrder="0"/>
    </xf>
    <xf borderId="3" fillId="4" fontId="1" numFmtId="0" xfId="0" applyBorder="1" applyFont="1"/>
    <xf borderId="3" fillId="0" fontId="1" numFmtId="2" xfId="0" applyBorder="1" applyFont="1" applyNumberFormat="1"/>
    <xf borderId="3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1" t="s">
        <v>0</v>
      </c>
      <c r="I1" s="1" t="s">
        <v>1</v>
      </c>
    </row>
    <row r="2">
      <c r="D2" s="1" t="s">
        <v>2</v>
      </c>
      <c r="H2" s="1">
        <v>3.7</v>
      </c>
      <c r="I2" s="1">
        <v>9.0</v>
      </c>
    </row>
    <row r="3">
      <c r="B3" s="2"/>
      <c r="C3" s="2"/>
      <c r="D3" s="3" t="s">
        <v>3</v>
      </c>
      <c r="E3" s="3" t="s">
        <v>4</v>
      </c>
      <c r="F3" s="3"/>
      <c r="H3" s="1">
        <v>7.0</v>
      </c>
      <c r="I3" s="1">
        <v>4.3</v>
      </c>
    </row>
    <row r="4">
      <c r="B4" s="4" t="s">
        <v>5</v>
      </c>
      <c r="C4" s="5"/>
      <c r="D4" s="6" t="s">
        <v>6</v>
      </c>
      <c r="E4" s="6" t="s">
        <v>7</v>
      </c>
      <c r="F4" s="6" t="s">
        <v>8</v>
      </c>
      <c r="H4" s="1">
        <v>1.5</v>
      </c>
      <c r="I4" s="1">
        <v>3.5</v>
      </c>
    </row>
    <row r="5">
      <c r="B5" s="7">
        <v>2.0</v>
      </c>
      <c r="C5" s="7">
        <v>10.0</v>
      </c>
      <c r="D5" s="8">
        <f t="shared" ref="D5:D12" si="1">Sqrt((B5-$H$2)^2+(C5-$I$2)^2)</f>
        <v>1.972308292</v>
      </c>
      <c r="E5" s="8">
        <f t="shared" ref="E5:E12" si="2">Sqrt(($B5-$H$3)^2+($C5-$I$3)^2)</f>
        <v>7.582216035</v>
      </c>
      <c r="F5" s="7">
        <v>1.0</v>
      </c>
    </row>
    <row r="6">
      <c r="B6" s="7">
        <v>2.0</v>
      </c>
      <c r="C6" s="7">
        <v>5.0</v>
      </c>
      <c r="D6" s="8">
        <f t="shared" si="1"/>
        <v>4.346262762</v>
      </c>
      <c r="E6" s="8">
        <f t="shared" si="2"/>
        <v>5.048762225</v>
      </c>
      <c r="F6" s="7">
        <v>3.0</v>
      </c>
      <c r="H6" s="9" t="s">
        <v>9</v>
      </c>
      <c r="I6" s="5"/>
      <c r="J6" s="9" t="s">
        <v>10</v>
      </c>
      <c r="K6" s="5"/>
      <c r="L6" s="9" t="s">
        <v>11</v>
      </c>
      <c r="M6" s="5"/>
    </row>
    <row r="7">
      <c r="B7" s="7">
        <v>8.0</v>
      </c>
      <c r="C7" s="7">
        <v>4.0</v>
      </c>
      <c r="D7" s="8">
        <f t="shared" si="1"/>
        <v>6.594694838</v>
      </c>
      <c r="E7" s="8">
        <f t="shared" si="2"/>
        <v>1.044030651</v>
      </c>
      <c r="F7" s="7">
        <v>2.0</v>
      </c>
      <c r="H7" s="7">
        <v>2.0</v>
      </c>
      <c r="I7" s="7">
        <v>10.0</v>
      </c>
      <c r="J7" s="7">
        <v>8.0</v>
      </c>
      <c r="K7" s="7">
        <v>4.0</v>
      </c>
      <c r="L7" s="7">
        <v>2.0</v>
      </c>
      <c r="M7" s="7">
        <v>5.0</v>
      </c>
    </row>
    <row r="8">
      <c r="B8" s="7">
        <v>5.0</v>
      </c>
      <c r="C8" s="7">
        <v>8.0</v>
      </c>
      <c r="D8" s="8">
        <f t="shared" si="1"/>
        <v>1.640121947</v>
      </c>
      <c r="E8" s="8">
        <f t="shared" si="2"/>
        <v>4.205948169</v>
      </c>
      <c r="F8" s="7">
        <v>1.0</v>
      </c>
      <c r="H8" s="7">
        <v>4.0</v>
      </c>
      <c r="I8" s="7">
        <v>9.0</v>
      </c>
      <c r="J8" s="7"/>
      <c r="K8" s="7"/>
      <c r="L8" s="7">
        <v>1.0</v>
      </c>
      <c r="M8" s="7">
        <v>2.0</v>
      </c>
    </row>
    <row r="9">
      <c r="B9" s="7">
        <v>7.0</v>
      </c>
      <c r="C9" s="7">
        <v>5.0</v>
      </c>
      <c r="D9" s="8">
        <f t="shared" si="1"/>
        <v>5.185556865</v>
      </c>
      <c r="E9" s="8">
        <f t="shared" si="2"/>
        <v>0.7</v>
      </c>
      <c r="F9" s="7">
        <v>2.0</v>
      </c>
      <c r="H9" s="7">
        <v>5.0</v>
      </c>
      <c r="I9" s="7">
        <v>8.0</v>
      </c>
      <c r="J9" s="7">
        <v>7.0</v>
      </c>
      <c r="K9" s="7">
        <v>5.0</v>
      </c>
      <c r="L9" s="10"/>
      <c r="M9" s="10"/>
    </row>
    <row r="10">
      <c r="B10" s="7">
        <v>6.0</v>
      </c>
      <c r="C10" s="7">
        <v>4.0</v>
      </c>
      <c r="D10" s="8">
        <f t="shared" si="1"/>
        <v>5.503635162</v>
      </c>
      <c r="E10" s="8">
        <f t="shared" si="2"/>
        <v>1.044030651</v>
      </c>
      <c r="F10" s="7">
        <v>2.0</v>
      </c>
      <c r="H10" s="10"/>
      <c r="I10" s="10"/>
      <c r="J10" s="7">
        <v>6.0</v>
      </c>
      <c r="K10" s="7">
        <v>4.0</v>
      </c>
      <c r="L10" s="10"/>
      <c r="M10" s="10"/>
    </row>
    <row r="11">
      <c r="B11" s="7">
        <v>1.0</v>
      </c>
      <c r="C11" s="7">
        <v>2.0</v>
      </c>
      <c r="D11" s="8">
        <f t="shared" si="1"/>
        <v>7.502666193</v>
      </c>
      <c r="E11" s="8">
        <f t="shared" si="2"/>
        <v>6.425729531</v>
      </c>
      <c r="F11" s="7">
        <v>3.0</v>
      </c>
      <c r="H11" s="10"/>
      <c r="I11" s="10"/>
      <c r="J11" s="7"/>
      <c r="K11" s="7"/>
      <c r="L11" s="10"/>
      <c r="M11" s="10"/>
    </row>
    <row r="12">
      <c r="B12" s="7">
        <v>4.0</v>
      </c>
      <c r="C12" s="7">
        <v>9.0</v>
      </c>
      <c r="D12" s="8">
        <f t="shared" si="1"/>
        <v>0.3</v>
      </c>
      <c r="E12" s="8">
        <f t="shared" si="2"/>
        <v>5.575840744</v>
      </c>
      <c r="F12" s="7">
        <v>1.0</v>
      </c>
      <c r="H12" s="11">
        <f t="shared" ref="H12:M12" si="3">AVERAGE(H7:H11)</f>
        <v>3.666666667</v>
      </c>
      <c r="I12" s="12">
        <f t="shared" si="3"/>
        <v>9</v>
      </c>
      <c r="J12" s="12">
        <f t="shared" si="3"/>
        <v>7</v>
      </c>
      <c r="K12" s="11">
        <f t="shared" si="3"/>
        <v>4.333333333</v>
      </c>
      <c r="L12" s="12">
        <f t="shared" si="3"/>
        <v>1.5</v>
      </c>
      <c r="M12" s="12">
        <f t="shared" si="3"/>
        <v>3.5</v>
      </c>
    </row>
    <row r="17">
      <c r="D17" s="1" t="s">
        <v>12</v>
      </c>
    </row>
    <row r="18">
      <c r="B18" s="2"/>
      <c r="C18" s="2"/>
      <c r="D18" s="3" t="s">
        <v>13</v>
      </c>
      <c r="E18" s="3" t="s">
        <v>14</v>
      </c>
      <c r="F18" s="3"/>
    </row>
    <row r="19">
      <c r="B19" s="4" t="s">
        <v>5</v>
      </c>
      <c r="C19" s="5"/>
      <c r="D19" s="6" t="s">
        <v>6</v>
      </c>
      <c r="E19" s="6" t="s">
        <v>7</v>
      </c>
      <c r="F19" s="6" t="s">
        <v>15</v>
      </c>
      <c r="G19" s="3" t="s">
        <v>16</v>
      </c>
      <c r="H19" s="9" t="s">
        <v>9</v>
      </c>
      <c r="I19" s="5"/>
      <c r="J19" s="9" t="s">
        <v>10</v>
      </c>
      <c r="K19" s="5"/>
    </row>
    <row r="20">
      <c r="A20" s="1" t="s">
        <v>17</v>
      </c>
      <c r="B20" s="7">
        <v>0.0</v>
      </c>
      <c r="C20" s="7">
        <v>1.0</v>
      </c>
      <c r="D20" s="8">
        <f t="shared" ref="D20:D24" si="4">Sqrt((B20-$H$28)^2+(C20-$I$28)^2)</f>
        <v>3.360059523</v>
      </c>
      <c r="E20" s="8">
        <f t="shared" ref="E20:E24" si="5">Sqrt(($B20-$J$28)^2+($C20-$K$28)^2)</f>
        <v>0.7615773106</v>
      </c>
      <c r="F20" s="7">
        <v>2.0</v>
      </c>
      <c r="G20" s="13">
        <v>2.0</v>
      </c>
      <c r="H20" s="7">
        <v>0.0</v>
      </c>
      <c r="I20" s="7">
        <v>0.0</v>
      </c>
      <c r="J20" s="7">
        <v>0.0</v>
      </c>
      <c r="K20" s="7">
        <v>1.0</v>
      </c>
    </row>
    <row r="21">
      <c r="A21" s="1" t="s">
        <v>18</v>
      </c>
      <c r="B21" s="7">
        <v>3.0</v>
      </c>
      <c r="C21" s="7">
        <v>0.0</v>
      </c>
      <c r="D21" s="8">
        <f t="shared" si="4"/>
        <v>3.014962686</v>
      </c>
      <c r="E21" s="8">
        <f t="shared" si="5"/>
        <v>2.404163056</v>
      </c>
      <c r="F21" s="7">
        <v>2.0</v>
      </c>
      <c r="G21" s="13">
        <v>2.0</v>
      </c>
      <c r="H21" s="7">
        <v>3.0</v>
      </c>
      <c r="I21" s="7">
        <v>5.0</v>
      </c>
      <c r="J21" s="7">
        <v>3.0</v>
      </c>
      <c r="K21" s="7">
        <v>0.0</v>
      </c>
    </row>
    <row r="22">
      <c r="A22" s="1" t="s">
        <v>19</v>
      </c>
      <c r="B22" s="7">
        <v>2.0</v>
      </c>
      <c r="C22" s="7">
        <v>4.0</v>
      </c>
      <c r="D22" s="8">
        <f t="shared" si="4"/>
        <v>1.220655562</v>
      </c>
      <c r="E22" s="8">
        <f t="shared" si="5"/>
        <v>3.54682957</v>
      </c>
      <c r="F22" s="7">
        <v>1.0</v>
      </c>
      <c r="G22" s="13">
        <v>1.0</v>
      </c>
      <c r="H22" s="7">
        <v>2.0</v>
      </c>
      <c r="I22" s="7">
        <v>4.0</v>
      </c>
      <c r="J22" s="7">
        <v>2.0</v>
      </c>
      <c r="K22" s="7">
        <v>1.0</v>
      </c>
    </row>
    <row r="23">
      <c r="A23" s="1" t="s">
        <v>20</v>
      </c>
      <c r="B23" s="7">
        <v>2.0</v>
      </c>
      <c r="C23" s="7">
        <v>1.0</v>
      </c>
      <c r="D23" s="8">
        <f t="shared" si="4"/>
        <v>2.11896201</v>
      </c>
      <c r="E23" s="8">
        <f t="shared" si="5"/>
        <v>1.334166406</v>
      </c>
      <c r="F23" s="7">
        <v>2.0</v>
      </c>
      <c r="G23" s="13">
        <v>2.0</v>
      </c>
      <c r="H23" s="10"/>
      <c r="I23" s="10"/>
      <c r="J23" s="7"/>
      <c r="K23" s="7"/>
    </row>
    <row r="24">
      <c r="A24" s="1" t="s">
        <v>21</v>
      </c>
      <c r="B24" s="7">
        <v>3.0</v>
      </c>
      <c r="C24" s="7">
        <v>5.0</v>
      </c>
      <c r="D24" s="8">
        <f t="shared" si="4"/>
        <v>2.022374842</v>
      </c>
      <c r="E24" s="8">
        <f t="shared" si="5"/>
        <v>4.876474136</v>
      </c>
      <c r="F24" s="7">
        <v>1.0</v>
      </c>
      <c r="G24" s="13">
        <v>1.0</v>
      </c>
      <c r="H24" s="10"/>
      <c r="I24" s="10"/>
      <c r="J24" s="7"/>
      <c r="K24" s="7"/>
    </row>
    <row r="25">
      <c r="B25" s="7"/>
      <c r="C25" s="7"/>
      <c r="D25" s="8"/>
      <c r="E25" s="8"/>
      <c r="F25" s="7"/>
      <c r="H25" s="14">
        <f t="shared" ref="H25:K25" si="6">AVERAGE(H20:H24)</f>
        <v>1.666666667</v>
      </c>
      <c r="I25" s="15">
        <f t="shared" si="6"/>
        <v>3</v>
      </c>
      <c r="J25" s="14">
        <f t="shared" si="6"/>
        <v>1.666666667</v>
      </c>
      <c r="K25" s="14">
        <f t="shared" si="6"/>
        <v>0.6666666667</v>
      </c>
    </row>
    <row r="26">
      <c r="B26" s="7"/>
      <c r="C26" s="7"/>
      <c r="D26" s="8"/>
      <c r="E26" s="8"/>
      <c r="F26" s="7"/>
    </row>
    <row r="27">
      <c r="B27" s="7"/>
      <c r="C27" s="7"/>
      <c r="D27" s="8"/>
      <c r="E27" s="8"/>
      <c r="F27" s="7"/>
      <c r="H27" s="4" t="s">
        <v>22</v>
      </c>
      <c r="I27" s="5"/>
      <c r="J27" s="4" t="s">
        <v>23</v>
      </c>
      <c r="K27" s="5"/>
    </row>
    <row r="28">
      <c r="H28" s="7">
        <f t="shared" ref="H28:K28" si="7">B33</f>
        <v>2.7</v>
      </c>
      <c r="I28" s="7">
        <f t="shared" si="7"/>
        <v>3</v>
      </c>
      <c r="J28" s="7">
        <f t="shared" si="7"/>
        <v>0.7</v>
      </c>
      <c r="K28" s="7">
        <f t="shared" si="7"/>
        <v>0.7</v>
      </c>
      <c r="L28" s="1" t="s">
        <v>24</v>
      </c>
    </row>
    <row r="30">
      <c r="B30" s="4" t="s">
        <v>22</v>
      </c>
      <c r="C30" s="5"/>
      <c r="D30" s="4" t="s">
        <v>23</v>
      </c>
      <c r="E30" s="5"/>
    </row>
    <row r="31">
      <c r="B31" s="7">
        <v>3.0</v>
      </c>
      <c r="C31" s="7">
        <v>0.0</v>
      </c>
      <c r="D31" s="7">
        <v>2.0</v>
      </c>
      <c r="E31" s="7">
        <v>0.0</v>
      </c>
      <c r="F31" s="1" t="s">
        <v>25</v>
      </c>
    </row>
    <row r="32">
      <c r="B32" s="7">
        <v>3.0</v>
      </c>
      <c r="C32" s="7">
        <v>2.5</v>
      </c>
      <c r="D32" s="7">
        <v>1.3</v>
      </c>
      <c r="E32" s="7">
        <v>2.0</v>
      </c>
      <c r="F32" s="1" t="s">
        <v>26</v>
      </c>
    </row>
    <row r="33">
      <c r="B33" s="7">
        <v>2.7</v>
      </c>
      <c r="C33" s="7">
        <v>3.0</v>
      </c>
      <c r="D33" s="7">
        <v>0.7</v>
      </c>
      <c r="E33" s="7">
        <v>0.7</v>
      </c>
    </row>
    <row r="34">
      <c r="B34" s="7">
        <v>1.7</v>
      </c>
      <c r="C34" s="7">
        <v>3.0</v>
      </c>
      <c r="D34" s="7">
        <v>1.7</v>
      </c>
      <c r="E34" s="7">
        <v>0.7</v>
      </c>
    </row>
  </sheetData>
  <mergeCells count="11">
    <mergeCell ref="H27:I27"/>
    <mergeCell ref="J27:K27"/>
    <mergeCell ref="B30:C30"/>
    <mergeCell ref="D30:E30"/>
    <mergeCell ref="B4:C4"/>
    <mergeCell ref="H6:I6"/>
    <mergeCell ref="J6:K6"/>
    <mergeCell ref="L6:M6"/>
    <mergeCell ref="B19:C19"/>
    <mergeCell ref="H19:I19"/>
    <mergeCell ref="J19:K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13"/>
  </cols>
  <sheetData>
    <row r="3">
      <c r="C3" s="6" t="s">
        <v>27</v>
      </c>
      <c r="D3" s="6" t="s">
        <v>28</v>
      </c>
      <c r="E3" s="6" t="s">
        <v>29</v>
      </c>
    </row>
    <row r="4">
      <c r="C4" s="7" t="s">
        <v>30</v>
      </c>
      <c r="D4" s="16">
        <v>2.0</v>
      </c>
      <c r="E4" s="16">
        <v>2.0</v>
      </c>
    </row>
    <row r="5">
      <c r="C5" s="7" t="s">
        <v>31</v>
      </c>
      <c r="D5" s="16">
        <v>5.0</v>
      </c>
      <c r="E5" s="16">
        <v>8.0</v>
      </c>
    </row>
    <row r="6">
      <c r="C6" s="7" t="s">
        <v>32</v>
      </c>
      <c r="D6" s="16">
        <v>2.0</v>
      </c>
      <c r="E6" s="16">
        <v>4.0</v>
      </c>
    </row>
    <row r="7">
      <c r="C7" s="7" t="s">
        <v>33</v>
      </c>
      <c r="D7" s="16">
        <v>4.0</v>
      </c>
      <c r="E7" s="16">
        <v>3.0</v>
      </c>
    </row>
    <row r="8">
      <c r="C8" s="7" t="s">
        <v>34</v>
      </c>
      <c r="D8" s="16">
        <v>3.0</v>
      </c>
      <c r="E8" s="16">
        <v>5.0</v>
      </c>
    </row>
    <row r="10">
      <c r="E10" s="3" t="s">
        <v>35</v>
      </c>
    </row>
    <row r="11">
      <c r="C11" s="17"/>
      <c r="D11" s="16" t="s">
        <v>30</v>
      </c>
      <c r="E11" s="16" t="s">
        <v>31</v>
      </c>
      <c r="F11" s="16" t="s">
        <v>32</v>
      </c>
      <c r="G11" s="16" t="s">
        <v>33</v>
      </c>
      <c r="H11" s="16" t="s">
        <v>34</v>
      </c>
    </row>
    <row r="12">
      <c r="C12" s="16" t="s">
        <v>30</v>
      </c>
      <c r="D12" s="16">
        <v>0.0</v>
      </c>
      <c r="E12" s="18">
        <f>Sqrt(($D$4-D5)^2+($E$4-E5)^2)</f>
        <v>6.708203932</v>
      </c>
      <c r="F12" s="18">
        <f>Sqrt(($D$4-$D6)^2+($E$4-$E6)^2)</f>
        <v>2</v>
      </c>
      <c r="G12" s="18">
        <f>Sqrt(($D$4-$D7)^2+($E$4-$E7)^2)</f>
        <v>2.236067977</v>
      </c>
      <c r="H12" s="18">
        <f>Sqrt(($D$4-$D8)^2+($E$4-$E8)^2)</f>
        <v>3.16227766</v>
      </c>
    </row>
    <row r="13">
      <c r="C13" s="16" t="s">
        <v>31</v>
      </c>
      <c r="D13" s="17"/>
      <c r="E13" s="16">
        <v>0.0</v>
      </c>
      <c r="F13" s="18">
        <f>Sqrt(($D5-$D6)^2+($E5-$E6)^2)</f>
        <v>5</v>
      </c>
      <c r="G13" s="18">
        <f>Sqrt(($D5-$D7)^2+($E5-$E7)^2)</f>
        <v>5.099019514</v>
      </c>
      <c r="H13" s="18">
        <f>Sqrt(($D5-$D8)^2+($E5-$E8)^2)</f>
        <v>3.605551275</v>
      </c>
    </row>
    <row r="14">
      <c r="C14" s="16" t="s">
        <v>32</v>
      </c>
      <c r="D14" s="17"/>
      <c r="E14" s="17"/>
      <c r="F14" s="16">
        <v>0.0</v>
      </c>
      <c r="G14" s="18">
        <f>Sqrt(($D6-$D7)^2+($E6-$E7)^2)</f>
        <v>2.236067977</v>
      </c>
      <c r="H14" s="19">
        <f>Sqrt(($D6-$D8)^2+($E6-$E8)^2)</f>
        <v>1.414213562</v>
      </c>
      <c r="I14" s="1" t="s">
        <v>36</v>
      </c>
    </row>
    <row r="15">
      <c r="C15" s="16" t="s">
        <v>33</v>
      </c>
      <c r="D15" s="17"/>
      <c r="E15" s="17"/>
      <c r="F15" s="17"/>
      <c r="G15" s="16">
        <v>0.0</v>
      </c>
      <c r="H15" s="18">
        <f>Sqrt(($D7-$D8)^2+($E7-$E8)^2)</f>
        <v>2.236067977</v>
      </c>
    </row>
    <row r="16">
      <c r="C16" s="16" t="s">
        <v>34</v>
      </c>
      <c r="D16" s="17"/>
      <c r="E16" s="17"/>
      <c r="F16" s="17"/>
      <c r="G16" s="17"/>
      <c r="H16" s="16">
        <v>0.0</v>
      </c>
    </row>
    <row r="20">
      <c r="C20" s="10"/>
      <c r="D20" s="20" t="s">
        <v>30</v>
      </c>
      <c r="E20" s="20" t="s">
        <v>31</v>
      </c>
      <c r="F20" s="20" t="s">
        <v>33</v>
      </c>
      <c r="G20" s="6" t="s">
        <v>37</v>
      </c>
    </row>
    <row r="21">
      <c r="C21" s="20" t="s">
        <v>30</v>
      </c>
      <c r="D21" s="21">
        <v>0.0</v>
      </c>
      <c r="E21" s="18">
        <v>6.708203932499369</v>
      </c>
      <c r="F21" s="18">
        <v>2.23606797749979</v>
      </c>
      <c r="G21" s="18">
        <v>2.0</v>
      </c>
    </row>
    <row r="22">
      <c r="C22" s="20" t="s">
        <v>31</v>
      </c>
      <c r="D22" s="17"/>
      <c r="E22" s="18">
        <v>0.0</v>
      </c>
      <c r="F22" s="18">
        <v>5.0990195135927845</v>
      </c>
      <c r="G22" s="18">
        <v>3.6</v>
      </c>
    </row>
    <row r="23">
      <c r="C23" s="20" t="s">
        <v>33</v>
      </c>
      <c r="D23" s="17"/>
      <c r="E23" s="22"/>
      <c r="F23" s="18">
        <v>0.0</v>
      </c>
      <c r="G23" s="18">
        <v>2.24</v>
      </c>
    </row>
    <row r="24">
      <c r="C24" s="6" t="s">
        <v>37</v>
      </c>
      <c r="D24" s="17"/>
      <c r="E24" s="17"/>
      <c r="F24" s="17"/>
      <c r="G24" s="16">
        <v>0.0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E6" s="7" t="s">
        <v>32</v>
      </c>
      <c r="F6" s="7">
        <v>2.0</v>
      </c>
      <c r="G6" s="7">
        <v>4.0</v>
      </c>
      <c r="I6" s="1" t="s">
        <v>38</v>
      </c>
    </row>
    <row r="7">
      <c r="E7" s="7" t="s">
        <v>34</v>
      </c>
      <c r="F7" s="7">
        <v>3.0</v>
      </c>
      <c r="G7" s="7">
        <v>5.0</v>
      </c>
      <c r="I7" s="12">
        <f>(F6-$F$8)^2+(G6-$G$8)^2</f>
        <v>0.5</v>
      </c>
    </row>
    <row r="8">
      <c r="E8" s="10"/>
      <c r="F8" s="10">
        <f t="shared" ref="F8:G8" si="1">AVERAGE(F6:F7)</f>
        <v>2.5</v>
      </c>
      <c r="G8" s="10">
        <f t="shared" si="1"/>
        <v>4.5</v>
      </c>
    </row>
    <row r="9">
      <c r="I9" s="12">
        <f>(F7-$F$8)^2+(G7-$G$8)^2</f>
        <v>0.5</v>
      </c>
      <c r="J9" s="12">
        <f>sum(I7:I9)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1" t="s">
        <v>39</v>
      </c>
      <c r="F2" s="23" t="s">
        <v>40</v>
      </c>
      <c r="G2" s="1" t="s">
        <v>41</v>
      </c>
      <c r="H2" s="24" t="s">
        <v>42</v>
      </c>
    </row>
    <row r="4">
      <c r="B4" s="1" t="s">
        <v>43</v>
      </c>
    </row>
    <row r="5">
      <c r="D5" s="10"/>
      <c r="E5" s="6" t="s">
        <v>30</v>
      </c>
      <c r="F5" s="6" t="s">
        <v>31</v>
      </c>
      <c r="G5" s="6" t="s">
        <v>32</v>
      </c>
      <c r="H5" s="6" t="s">
        <v>33</v>
      </c>
    </row>
    <row r="6">
      <c r="D6" s="6" t="s">
        <v>30</v>
      </c>
      <c r="E6" s="7">
        <v>0.0</v>
      </c>
      <c r="F6" s="25">
        <v>2.0</v>
      </c>
      <c r="G6" s="26">
        <v>2.3</v>
      </c>
      <c r="H6" s="25">
        <v>3.2</v>
      </c>
    </row>
    <row r="7">
      <c r="D7" s="6" t="s">
        <v>31</v>
      </c>
      <c r="E7" s="7">
        <v>2.0</v>
      </c>
      <c r="F7" s="7">
        <v>0.0</v>
      </c>
      <c r="G7" s="7">
        <v>2.2</v>
      </c>
      <c r="H7" s="7">
        <v>1.4</v>
      </c>
      <c r="J7" s="1" t="s">
        <v>44</v>
      </c>
      <c r="K7" s="1" t="s">
        <v>45</v>
      </c>
    </row>
    <row r="8">
      <c r="D8" s="6" t="s">
        <v>32</v>
      </c>
      <c r="E8" s="7">
        <v>2.3</v>
      </c>
      <c r="F8" s="7">
        <v>2.2</v>
      </c>
      <c r="G8" s="7">
        <v>0.0</v>
      </c>
      <c r="H8" s="7">
        <v>2.2</v>
      </c>
      <c r="J8" s="1" t="s">
        <v>46</v>
      </c>
      <c r="K8" s="1" t="s">
        <v>47</v>
      </c>
    </row>
    <row r="9">
      <c r="D9" s="6" t="s">
        <v>33</v>
      </c>
      <c r="E9" s="7">
        <v>3.2</v>
      </c>
      <c r="F9" s="7">
        <v>1.4</v>
      </c>
      <c r="G9" s="7">
        <v>2.2</v>
      </c>
      <c r="H9" s="7">
        <v>0.0</v>
      </c>
      <c r="J9" s="1" t="s">
        <v>48</v>
      </c>
      <c r="K9" s="1" t="s">
        <v>49</v>
      </c>
    </row>
    <row r="12">
      <c r="D12" s="10"/>
      <c r="E12" s="7" t="s">
        <v>50</v>
      </c>
      <c r="F12" s="7" t="s">
        <v>51</v>
      </c>
      <c r="G12" s="7" t="s">
        <v>52</v>
      </c>
    </row>
    <row r="13">
      <c r="D13" s="7" t="s">
        <v>30</v>
      </c>
      <c r="E13" s="26">
        <f>2.3/1</f>
        <v>2.3</v>
      </c>
      <c r="F13" s="27">
        <f>(2+3.2)/2</f>
        <v>2.6</v>
      </c>
      <c r="G13" s="28">
        <f t="shared" ref="G13:G16" si="1">(F13-E13)/max(E13:F13)</f>
        <v>0.1153846154</v>
      </c>
    </row>
    <row r="14">
      <c r="D14" s="7" t="s">
        <v>31</v>
      </c>
      <c r="E14" s="7">
        <f>1.4/1</f>
        <v>1.4</v>
      </c>
      <c r="F14" s="10">
        <f>(2+2.2)/2</f>
        <v>2.1</v>
      </c>
      <c r="G14" s="28">
        <f t="shared" si="1"/>
        <v>0.3333333333</v>
      </c>
    </row>
    <row r="15">
      <c r="D15" s="7" t="s">
        <v>32</v>
      </c>
      <c r="E15" s="7">
        <v>2.3</v>
      </c>
      <c r="F15" s="10">
        <f>(2.2+2.2)/2</f>
        <v>2.2</v>
      </c>
      <c r="G15" s="28">
        <f t="shared" si="1"/>
        <v>-0.04347826087</v>
      </c>
    </row>
    <row r="16">
      <c r="D16" s="7" t="s">
        <v>33</v>
      </c>
      <c r="E16" s="7">
        <v>1.4</v>
      </c>
      <c r="F16" s="10">
        <f>(3.2+2.2)/2</f>
        <v>2.7</v>
      </c>
      <c r="G16" s="28">
        <f t="shared" si="1"/>
        <v>0.4814814815</v>
      </c>
    </row>
    <row r="17">
      <c r="D17" s="7" t="s">
        <v>39</v>
      </c>
      <c r="E17" s="10"/>
      <c r="F17" s="10"/>
      <c r="G17" s="28">
        <f t="shared" ref="G17:G18" si="2">(G13+G15)/2</f>
        <v>0.03595317726</v>
      </c>
    </row>
    <row r="18">
      <c r="D18" s="7" t="s">
        <v>41</v>
      </c>
      <c r="E18" s="10"/>
      <c r="F18" s="10"/>
      <c r="G18" s="28">
        <f t="shared" si="2"/>
        <v>0.4074074074</v>
      </c>
    </row>
    <row r="19">
      <c r="D19" s="7" t="s">
        <v>53</v>
      </c>
      <c r="E19" s="10"/>
      <c r="F19" s="10"/>
      <c r="G19" s="29">
        <f>(G17+G18)/2</f>
        <v>0.2216802923</v>
      </c>
    </row>
  </sheetData>
  <drawing r:id="rId2"/>
  <legacyDrawing r:id="rId3"/>
</worksheet>
</file>