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-206-18\Desktop\"/>
    </mc:Choice>
  </mc:AlternateContent>
  <bookViews>
    <workbookView xWindow="0" yWindow="0" windowWidth="19200" windowHeight="719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B3" i="2"/>
  <c r="C3" i="2"/>
  <c r="A3" i="2"/>
  <c r="E2" i="1"/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</calcChain>
</file>

<file path=xl/sharedStrings.xml><?xml version="1.0" encoding="utf-8"?>
<sst xmlns="http://schemas.openxmlformats.org/spreadsheetml/2006/main" count="76" uniqueCount="51">
  <si>
    <t>5308-ЧУЛУУНЦЭЦЭГ</t>
  </si>
  <si>
    <t>1001-АНХБАЯР</t>
  </si>
  <si>
    <t>5308-ЦОГТГЭРЭЛ</t>
  </si>
  <si>
    <t>5308-УРАНБОЛД</t>
  </si>
  <si>
    <t>5308-НАСАНЖАРГАЛ</t>
  </si>
  <si>
    <t>5308-АЛТАНГЭРЭЛ</t>
  </si>
  <si>
    <t>9910-ПҮРЭВ</t>
  </si>
  <si>
    <t>1476-БАТБАЯР</t>
  </si>
  <si>
    <t>1381-ТУЛГА</t>
  </si>
  <si>
    <t>1476-БУЛГАНАА</t>
  </si>
  <si>
    <t>1476-ГОНЧИГДОРЖ</t>
  </si>
  <si>
    <t>1476-ЭРДЭНЭТУЯА</t>
  </si>
  <si>
    <t>1381-ДОЁД-ДОРЖ</t>
  </si>
  <si>
    <t>1476-ТҮВШИНСАНАА</t>
  </si>
  <si>
    <t>1476-ХИШИГЖАРГАЛ</t>
  </si>
  <si>
    <t>1476-ОТГОНБАЯР</t>
  </si>
  <si>
    <t>5226-ЗАНДАН</t>
  </si>
  <si>
    <t>5308-ГАНБАТ</t>
  </si>
  <si>
    <t>5308-ДОРЖ</t>
  </si>
  <si>
    <t>5308-БАЯРСАЙХАН</t>
  </si>
  <si>
    <t>a</t>
  </si>
  <si>
    <t>b</t>
  </si>
  <si>
    <t>c</t>
  </si>
  <si>
    <t>Төлөвлөгөө</t>
  </si>
  <si>
    <t>Гүйцэтгэл</t>
  </si>
  <si>
    <t>Биелэлт</t>
  </si>
  <si>
    <t>Бүтээгдэхүүн 1</t>
  </si>
  <si>
    <t>Бүтээгдэхүүн 2</t>
  </si>
  <si>
    <t>Бүтээгдэхүүн 3</t>
  </si>
  <si>
    <t>Бүтээгдэхүүн 4</t>
  </si>
  <si>
    <t xml:space="preserve">Бүтээгдэхүүн 1 </t>
  </si>
  <si>
    <t>ISERROR</t>
  </si>
  <si>
    <t xml:space="preserve">Бүтээгдэхүүн 2 </t>
  </si>
  <si>
    <t>-</t>
  </si>
  <si>
    <t>Огноо</t>
  </si>
  <si>
    <t>Бүс</t>
  </si>
  <si>
    <t>Бараа</t>
  </si>
  <si>
    <t>Бараа.тоо</t>
  </si>
  <si>
    <t>Нэгж.үнэ</t>
  </si>
  <si>
    <t>Бор.Орлого</t>
  </si>
  <si>
    <t>Ангилал</t>
  </si>
  <si>
    <t>Зүүн</t>
  </si>
  <si>
    <t>Хойд</t>
  </si>
  <si>
    <t>Баруун</t>
  </si>
  <si>
    <t>BBB</t>
  </si>
  <si>
    <t>AAA</t>
  </si>
  <si>
    <t>CCC</t>
  </si>
  <si>
    <t xml:space="preserve">Хямд
</t>
  </si>
  <si>
    <t xml:space="preserve">Үнэтэй
</t>
  </si>
  <si>
    <t>Хямд</t>
  </si>
  <si>
    <t>Үнэтэй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</si>
</sst>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0" borderId="1" xfId="0" applyFont="1" applyBorder="1" applyAlignment="1">
      <alignment horizontal="left" vertical="center" indent="5"/>
    </xf>
    <xf numFmtId="0" fontId="1" fillId="0" borderId="1" xfId="0" applyFont="1" applyBorder="1"/>
    <xf numFmtId="3" fontId="0" fillId="0" borderId="1" xfId="0" applyNumberFormat="1" applyBorder="1"/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 indent="6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right"/>
    </xf>
    <xf numFmtId="9" fontId="0" fillId="0" borderId="1" xfId="0" applyNumberFormat="1" applyBorder="1"/>
    <xf numFmtId="0" fontId="2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5" fontId="0" fillId="0" borderId="1" xfId="0" applyNumberFormat="1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2" sqref="E2"/>
    </sheetView>
  </sheetViews>
  <sheetFormatPr defaultRowHeight="14.5" x14ac:dyDescent="0.35"/>
  <cols>
    <col min="1" max="1" width="19.08984375" customWidth="1"/>
    <col min="2" max="2" width="17.453125" customWidth="1"/>
    <col min="3" max="3" width="17.36328125" customWidth="1"/>
    <col min="4" max="4" width="17.453125" customWidth="1"/>
    <col min="5" max="5" width="19.08984375" customWidth="1"/>
  </cols>
  <sheetData>
    <row r="1" spans="1:6" x14ac:dyDescent="0.35">
      <c r="A1" s="1" t="s">
        <v>0</v>
      </c>
      <c r="B1" s="1" t="str">
        <f>MID(A1,4,13)</f>
        <v>8-ЧУЛУУНЦЭЦЭГ</v>
      </c>
      <c r="C1" s="1" t="str">
        <f>MID(A1,1,4)</f>
        <v>5308</v>
      </c>
      <c r="D1" s="1" t="str">
        <f>MID(A1,6,11)</f>
        <v>ЧУЛУУНЦЭЦЭГ</v>
      </c>
      <c r="E1" s="1" t="str">
        <f>LEFT(A1,4) &amp; "/" &amp; MID(A1,6,13)</f>
        <v>5308/ЧУЛУУНЦЭЦЭГ</v>
      </c>
      <c r="F1" s="2">
        <f>COUNTIF(A1:E1,"-"&amp;"")</f>
        <v>0</v>
      </c>
    </row>
    <row r="2" spans="1:6" x14ac:dyDescent="0.35">
      <c r="A2" s="1" t="s">
        <v>1</v>
      </c>
      <c r="B2" s="1" t="str">
        <f t="shared" ref="B2:B20" si="0">MID(A2,4,13)</f>
        <v>1-АНХБАЯР</v>
      </c>
      <c r="C2" s="1" t="str">
        <f t="shared" ref="C2:C20" si="1">MID(A2,1,4)</f>
        <v>1001</v>
      </c>
      <c r="D2" s="1" t="str">
        <f t="shared" ref="D2:D20" si="2">MID(A2,6,11)</f>
        <v>АНХБАЯР</v>
      </c>
      <c r="E2" s="1" t="str">
        <f>LEFT(A2,4) &amp; "/" &amp; MID(A2,6,13)</f>
        <v>1001/АНХБАЯР</v>
      </c>
      <c r="F2" s="1">
        <f>COUNTIF(A2,sign)</f>
        <v>0</v>
      </c>
    </row>
    <row r="3" spans="1:6" x14ac:dyDescent="0.35">
      <c r="A3" s="1" t="s">
        <v>2</v>
      </c>
      <c r="B3" s="1" t="str">
        <f t="shared" si="0"/>
        <v>8-ЦОГТГЭРЭЛ</v>
      </c>
      <c r="C3" s="1" t="str">
        <f t="shared" si="1"/>
        <v>5308</v>
      </c>
      <c r="D3" s="1" t="str">
        <f t="shared" si="2"/>
        <v>ЦОГТГЭРЭЛ</v>
      </c>
      <c r="E3" s="1" t="str">
        <f t="shared" ref="E2:E20" si="3">LEFT(A3,4) &amp; "/" &amp; MID(A3,6,13)</f>
        <v>5308/ЦОГТГЭРЭЛ</v>
      </c>
      <c r="F3" s="1">
        <f t="shared" ref="F3:F20" si="4">COUNTIF(A3,sign)</f>
        <v>0</v>
      </c>
    </row>
    <row r="4" spans="1:6" x14ac:dyDescent="0.35">
      <c r="A4" s="1" t="s">
        <v>3</v>
      </c>
      <c r="B4" s="1" t="str">
        <f t="shared" si="0"/>
        <v>8-УРАНБОЛД</v>
      </c>
      <c r="C4" s="1" t="str">
        <f t="shared" si="1"/>
        <v>5308</v>
      </c>
      <c r="D4" s="1" t="str">
        <f t="shared" si="2"/>
        <v>УРАНБОЛД</v>
      </c>
      <c r="E4" s="1" t="str">
        <f t="shared" si="3"/>
        <v>5308/УРАНБОЛД</v>
      </c>
      <c r="F4" s="1">
        <f t="shared" si="4"/>
        <v>0</v>
      </c>
    </row>
    <row r="5" spans="1:6" x14ac:dyDescent="0.35">
      <c r="A5" s="1" t="s">
        <v>4</v>
      </c>
      <c r="B5" s="1" t="str">
        <f t="shared" si="0"/>
        <v>8-НАСАНЖАРГАЛ</v>
      </c>
      <c r="C5" s="1" t="str">
        <f t="shared" si="1"/>
        <v>5308</v>
      </c>
      <c r="D5" s="1" t="str">
        <f t="shared" si="2"/>
        <v>НАСАНЖАРГАЛ</v>
      </c>
      <c r="E5" s="1" t="str">
        <f t="shared" si="3"/>
        <v>5308/НАСАНЖАРГАЛ</v>
      </c>
      <c r="F5" s="1">
        <f t="shared" si="4"/>
        <v>0</v>
      </c>
    </row>
    <row r="6" spans="1:6" x14ac:dyDescent="0.35">
      <c r="A6" s="1" t="s">
        <v>5</v>
      </c>
      <c r="B6" s="1" t="str">
        <f t="shared" si="0"/>
        <v>8-АЛТАНГЭРЭЛ</v>
      </c>
      <c r="C6" s="1" t="str">
        <f t="shared" si="1"/>
        <v>5308</v>
      </c>
      <c r="D6" s="1" t="str">
        <f t="shared" si="2"/>
        <v>АЛТАНГЭРЭЛ</v>
      </c>
      <c r="E6" s="1" t="str">
        <f t="shared" si="3"/>
        <v>5308/АЛТАНГЭРЭЛ</v>
      </c>
      <c r="F6" s="1">
        <f t="shared" si="4"/>
        <v>0</v>
      </c>
    </row>
    <row r="7" spans="1:6" x14ac:dyDescent="0.35">
      <c r="A7" s="1" t="s">
        <v>6</v>
      </c>
      <c r="B7" s="1" t="str">
        <f t="shared" si="0"/>
        <v>0-ПҮРЭВ</v>
      </c>
      <c r="C7" s="1" t="str">
        <f t="shared" si="1"/>
        <v>9910</v>
      </c>
      <c r="D7" s="1" t="str">
        <f t="shared" si="2"/>
        <v>ПҮРЭВ</v>
      </c>
      <c r="E7" s="1" t="str">
        <f t="shared" si="3"/>
        <v>9910/ПҮРЭВ</v>
      </c>
      <c r="F7" s="1">
        <f t="shared" si="4"/>
        <v>0</v>
      </c>
    </row>
    <row r="8" spans="1:6" x14ac:dyDescent="0.35">
      <c r="A8" s="1" t="s">
        <v>7</v>
      </c>
      <c r="B8" s="1" t="str">
        <f t="shared" si="0"/>
        <v>6-БАТБАЯР</v>
      </c>
      <c r="C8" s="1" t="str">
        <f t="shared" si="1"/>
        <v>1476</v>
      </c>
      <c r="D8" s="1" t="str">
        <f t="shared" si="2"/>
        <v>БАТБАЯР</v>
      </c>
      <c r="E8" s="1" t="str">
        <f t="shared" si="3"/>
        <v>1476/БАТБАЯР</v>
      </c>
      <c r="F8" s="1">
        <f t="shared" si="4"/>
        <v>0</v>
      </c>
    </row>
    <row r="9" spans="1:6" x14ac:dyDescent="0.35">
      <c r="A9" s="1" t="s">
        <v>8</v>
      </c>
      <c r="B9" s="1" t="str">
        <f t="shared" si="0"/>
        <v>1-ТУЛГА</v>
      </c>
      <c r="C9" s="1" t="str">
        <f t="shared" si="1"/>
        <v>1381</v>
      </c>
      <c r="D9" s="1" t="str">
        <f t="shared" si="2"/>
        <v>ТУЛГА</v>
      </c>
      <c r="E9" s="1" t="str">
        <f t="shared" si="3"/>
        <v>1381/ТУЛГА</v>
      </c>
      <c r="F9" s="1">
        <f t="shared" si="4"/>
        <v>0</v>
      </c>
    </row>
    <row r="10" spans="1:6" x14ac:dyDescent="0.35">
      <c r="A10" s="1" t="s">
        <v>9</v>
      </c>
      <c r="B10" s="1" t="str">
        <f t="shared" si="0"/>
        <v>6-БУЛГАНАА</v>
      </c>
      <c r="C10" s="1" t="str">
        <f t="shared" si="1"/>
        <v>1476</v>
      </c>
      <c r="D10" s="1" t="str">
        <f t="shared" si="2"/>
        <v>БУЛГАНАА</v>
      </c>
      <c r="E10" s="1" t="str">
        <f t="shared" si="3"/>
        <v>1476/БУЛГАНАА</v>
      </c>
      <c r="F10" s="1">
        <f t="shared" si="4"/>
        <v>0</v>
      </c>
    </row>
    <row r="11" spans="1:6" x14ac:dyDescent="0.35">
      <c r="A11" s="1" t="s">
        <v>10</v>
      </c>
      <c r="B11" s="1" t="str">
        <f t="shared" si="0"/>
        <v>6-ГОНЧИГДОРЖ</v>
      </c>
      <c r="C11" s="1" t="str">
        <f t="shared" si="1"/>
        <v>1476</v>
      </c>
      <c r="D11" s="1" t="str">
        <f t="shared" si="2"/>
        <v>ГОНЧИГДОРЖ</v>
      </c>
      <c r="E11" s="1" t="str">
        <f t="shared" si="3"/>
        <v>1476/ГОНЧИГДОРЖ</v>
      </c>
      <c r="F11" s="1">
        <f t="shared" si="4"/>
        <v>0</v>
      </c>
    </row>
    <row r="12" spans="1:6" x14ac:dyDescent="0.35">
      <c r="A12" s="1" t="s">
        <v>11</v>
      </c>
      <c r="B12" s="1" t="str">
        <f t="shared" si="0"/>
        <v>6-ЭРДЭНЭТУЯА</v>
      </c>
      <c r="C12" s="1" t="str">
        <f t="shared" si="1"/>
        <v>1476</v>
      </c>
      <c r="D12" s="1" t="str">
        <f t="shared" si="2"/>
        <v>ЭРДЭНЭТУЯА</v>
      </c>
      <c r="E12" s="1" t="str">
        <f t="shared" si="3"/>
        <v>1476/ЭРДЭНЭТУЯА</v>
      </c>
      <c r="F12" s="1">
        <f t="shared" si="4"/>
        <v>0</v>
      </c>
    </row>
    <row r="13" spans="1:6" x14ac:dyDescent="0.35">
      <c r="A13" s="1" t="s">
        <v>12</v>
      </c>
      <c r="B13" s="1" t="str">
        <f t="shared" si="0"/>
        <v>1-ДОЁД-ДОРЖ</v>
      </c>
      <c r="C13" s="1" t="str">
        <f t="shared" si="1"/>
        <v>1381</v>
      </c>
      <c r="D13" s="1" t="str">
        <f t="shared" si="2"/>
        <v>ДОЁД-ДОРЖ</v>
      </c>
      <c r="E13" s="1" t="str">
        <f t="shared" si="3"/>
        <v>1381/ДОЁД-ДОРЖ</v>
      </c>
      <c r="F13" s="1">
        <f t="shared" si="4"/>
        <v>0</v>
      </c>
    </row>
    <row r="14" spans="1:6" x14ac:dyDescent="0.35">
      <c r="A14" s="1" t="s">
        <v>13</v>
      </c>
      <c r="B14" s="1" t="str">
        <f t="shared" si="0"/>
        <v>6-ТҮВШИНСАНАА</v>
      </c>
      <c r="C14" s="1" t="str">
        <f t="shared" si="1"/>
        <v>1476</v>
      </c>
      <c r="D14" s="1" t="str">
        <f t="shared" si="2"/>
        <v>ТҮВШИНСАНАА</v>
      </c>
      <c r="E14" s="1" t="str">
        <f t="shared" si="3"/>
        <v>1476/ТҮВШИНСАНАА</v>
      </c>
      <c r="F14" s="1">
        <f t="shared" si="4"/>
        <v>0</v>
      </c>
    </row>
    <row r="15" spans="1:6" x14ac:dyDescent="0.35">
      <c r="A15" s="1" t="s">
        <v>14</v>
      </c>
      <c r="B15" s="1" t="str">
        <f t="shared" si="0"/>
        <v>6-ХИШИГЖАРГАЛ</v>
      </c>
      <c r="C15" s="1" t="str">
        <f t="shared" si="1"/>
        <v>1476</v>
      </c>
      <c r="D15" s="1" t="str">
        <f t="shared" si="2"/>
        <v>ХИШИГЖАРГАЛ</v>
      </c>
      <c r="E15" s="1" t="str">
        <f t="shared" si="3"/>
        <v>1476/ХИШИГЖАРГАЛ</v>
      </c>
      <c r="F15" s="1">
        <f t="shared" si="4"/>
        <v>0</v>
      </c>
    </row>
    <row r="16" spans="1:6" x14ac:dyDescent="0.35">
      <c r="A16" s="1" t="s">
        <v>15</v>
      </c>
      <c r="B16" s="1" t="str">
        <f t="shared" si="0"/>
        <v>6-ОТГОНБАЯР</v>
      </c>
      <c r="C16" s="1" t="str">
        <f t="shared" si="1"/>
        <v>1476</v>
      </c>
      <c r="D16" s="1" t="str">
        <f t="shared" si="2"/>
        <v>ОТГОНБАЯР</v>
      </c>
      <c r="E16" s="1" t="str">
        <f t="shared" si="3"/>
        <v>1476/ОТГОНБАЯР</v>
      </c>
      <c r="F16" s="1">
        <f t="shared" si="4"/>
        <v>0</v>
      </c>
    </row>
    <row r="17" spans="1:6" x14ac:dyDescent="0.35">
      <c r="A17" s="1" t="s">
        <v>16</v>
      </c>
      <c r="B17" s="1" t="str">
        <f t="shared" si="0"/>
        <v>6-ЗАНДАН</v>
      </c>
      <c r="C17" s="1" t="str">
        <f t="shared" si="1"/>
        <v>5226</v>
      </c>
      <c r="D17" s="1" t="str">
        <f t="shared" si="2"/>
        <v>ЗАНДАН</v>
      </c>
      <c r="E17" s="1" t="str">
        <f t="shared" si="3"/>
        <v>5226/ЗАНДАН</v>
      </c>
      <c r="F17" s="1">
        <f t="shared" si="4"/>
        <v>0</v>
      </c>
    </row>
    <row r="18" spans="1:6" x14ac:dyDescent="0.35">
      <c r="A18" s="1" t="s">
        <v>17</v>
      </c>
      <c r="B18" s="1" t="str">
        <f t="shared" si="0"/>
        <v>8-ГАНБАТ</v>
      </c>
      <c r="C18" s="1" t="str">
        <f t="shared" si="1"/>
        <v>5308</v>
      </c>
      <c r="D18" s="1" t="str">
        <f t="shared" si="2"/>
        <v>ГАНБАТ</v>
      </c>
      <c r="E18" s="1" t="str">
        <f t="shared" si="3"/>
        <v>5308/ГАНБАТ</v>
      </c>
      <c r="F18" s="1">
        <f t="shared" si="4"/>
        <v>0</v>
      </c>
    </row>
    <row r="19" spans="1:6" x14ac:dyDescent="0.35">
      <c r="A19" s="1" t="s">
        <v>18</v>
      </c>
      <c r="B19" s="1" t="str">
        <f t="shared" si="0"/>
        <v>8-ДОРЖ</v>
      </c>
      <c r="C19" s="1" t="str">
        <f t="shared" si="1"/>
        <v>5308</v>
      </c>
      <c r="D19" s="1" t="str">
        <f t="shared" si="2"/>
        <v>ДОРЖ</v>
      </c>
      <c r="E19" s="1" t="str">
        <f t="shared" si="3"/>
        <v>5308/ДОРЖ</v>
      </c>
      <c r="F19" s="1">
        <f t="shared" si="4"/>
        <v>0</v>
      </c>
    </row>
    <row r="20" spans="1:6" x14ac:dyDescent="0.35">
      <c r="A20" s="1" t="s">
        <v>19</v>
      </c>
      <c r="B20" s="1" t="str">
        <f t="shared" si="0"/>
        <v>8-БАЯРСАЙХАН</v>
      </c>
      <c r="C20" s="1" t="str">
        <f t="shared" si="1"/>
        <v>5308</v>
      </c>
      <c r="D20" s="1" t="str">
        <f t="shared" si="2"/>
        <v>БАЯРСАЙХАН</v>
      </c>
      <c r="E20" s="1" t="str">
        <f t="shared" si="3"/>
        <v>5308/БАЯРСАЙХАН</v>
      </c>
      <c r="F20" s="1">
        <f t="shared" si="4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4" sqref="B4"/>
    </sheetView>
  </sheetViews>
  <sheetFormatPr defaultRowHeight="14.5" x14ac:dyDescent="0.35"/>
  <cols>
    <col min="1" max="1" width="17.54296875" customWidth="1"/>
    <col min="2" max="2" width="17.36328125" customWidth="1"/>
    <col min="3" max="3" width="17.26953125" customWidth="1"/>
  </cols>
  <sheetData>
    <row r="1" spans="1:3" ht="44" customHeight="1" x14ac:dyDescent="0.35">
      <c r="A1" s="3" t="s">
        <v>20</v>
      </c>
      <c r="B1" s="3" t="s">
        <v>21</v>
      </c>
      <c r="C1" s="3" t="s">
        <v>22</v>
      </c>
    </row>
    <row r="2" spans="1:3" ht="43" customHeight="1" x14ac:dyDescent="0.6">
      <c r="A2" s="4">
        <v>4</v>
      </c>
      <c r="B2" s="4">
        <v>5</v>
      </c>
      <c r="C2" s="4">
        <v>3</v>
      </c>
    </row>
    <row r="3" spans="1:3" x14ac:dyDescent="0.35">
      <c r="A3" s="1">
        <f>SUM(A2,B2,C2)</f>
        <v>12</v>
      </c>
      <c r="B3" s="1">
        <f>A3/2</f>
        <v>6</v>
      </c>
      <c r="C3" s="1">
        <f>SQRT(B3*(B3-A2)*(B3-B2)*(B3-C2))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B1" workbookViewId="0">
      <selection activeCell="M11" sqref="M11"/>
    </sheetView>
  </sheetViews>
  <sheetFormatPr defaultRowHeight="14.5" x14ac:dyDescent="0.35"/>
  <cols>
    <col min="1" max="1" width="17.453125" customWidth="1"/>
    <col min="2" max="2" width="17.54296875" customWidth="1"/>
    <col min="3" max="3" width="17.36328125" customWidth="1"/>
    <col min="4" max="4" width="17.453125" customWidth="1"/>
    <col min="8" max="8" width="12.7265625" customWidth="1"/>
    <col min="11" max="11" width="11" customWidth="1"/>
    <col min="13" max="13" width="12.1796875" customWidth="1"/>
  </cols>
  <sheetData>
    <row r="1" spans="1:14" x14ac:dyDescent="0.35">
      <c r="A1" s="14"/>
      <c r="B1" s="14" t="s">
        <v>23</v>
      </c>
      <c r="C1" s="14" t="s">
        <v>24</v>
      </c>
      <c r="D1" s="1" t="s">
        <v>25</v>
      </c>
    </row>
    <row r="2" spans="1:14" x14ac:dyDescent="0.35">
      <c r="A2" s="1" t="s">
        <v>26</v>
      </c>
      <c r="B2" s="5">
        <v>1500000</v>
      </c>
      <c r="C2" s="6">
        <v>2900000</v>
      </c>
      <c r="D2" s="1"/>
    </row>
    <row r="3" spans="1:14" x14ac:dyDescent="0.35">
      <c r="A3" s="1" t="s">
        <v>27</v>
      </c>
      <c r="B3" s="5">
        <v>2500000</v>
      </c>
      <c r="C3" s="7">
        <v>2000000</v>
      </c>
      <c r="D3" s="1"/>
      <c r="H3" s="1" t="s">
        <v>34</v>
      </c>
      <c r="I3" s="1" t="s">
        <v>35</v>
      </c>
      <c r="J3" s="1" t="s">
        <v>36</v>
      </c>
      <c r="K3" s="1" t="s">
        <v>37</v>
      </c>
      <c r="L3" s="1" t="s">
        <v>38</v>
      </c>
      <c r="M3" s="1" t="s">
        <v>39</v>
      </c>
      <c r="N3" s="1" t="s">
        <v>40</v>
      </c>
    </row>
    <row r="4" spans="1:14" x14ac:dyDescent="0.35">
      <c r="A4" s="1" t="s">
        <v>28</v>
      </c>
      <c r="B4" s="5">
        <v>1400000</v>
      </c>
      <c r="C4" s="8">
        <v>1300000</v>
      </c>
      <c r="D4" s="1"/>
      <c r="H4" s="17">
        <v>41302</v>
      </c>
      <c r="I4" s="1" t="s">
        <v>41</v>
      </c>
      <c r="J4" s="1" t="s">
        <v>44</v>
      </c>
      <c r="K4" s="5">
        <v>27</v>
      </c>
      <c r="L4" s="5">
        <v>1017</v>
      </c>
      <c r="M4" s="5">
        <v>27459</v>
      </c>
      <c r="N4" s="18" t="s">
        <v>47</v>
      </c>
    </row>
    <row r="5" spans="1:14" x14ac:dyDescent="0.35">
      <c r="A5" s="1" t="s">
        <v>29</v>
      </c>
      <c r="B5" s="5">
        <v>580000</v>
      </c>
      <c r="C5" s="6">
        <v>590000</v>
      </c>
      <c r="D5" s="1"/>
      <c r="H5" s="17">
        <v>41296</v>
      </c>
      <c r="I5" s="1" t="s">
        <v>42</v>
      </c>
      <c r="J5" s="1" t="s">
        <v>45</v>
      </c>
      <c r="K5" s="5">
        <v>56</v>
      </c>
      <c r="L5" s="5">
        <v>1291</v>
      </c>
      <c r="M5" s="5">
        <v>72296</v>
      </c>
      <c r="N5" s="18" t="s">
        <v>47</v>
      </c>
    </row>
    <row r="6" spans="1:14" x14ac:dyDescent="0.35">
      <c r="H6" s="17">
        <v>41300</v>
      </c>
      <c r="I6" s="1" t="s">
        <v>41</v>
      </c>
      <c r="J6" s="1" t="s">
        <v>46</v>
      </c>
      <c r="K6" s="5">
        <v>55</v>
      </c>
      <c r="L6" s="5">
        <v>1295</v>
      </c>
      <c r="M6" s="5">
        <v>71225</v>
      </c>
      <c r="N6" s="18" t="s">
        <v>47</v>
      </c>
    </row>
    <row r="7" spans="1:14" x14ac:dyDescent="0.35">
      <c r="H7" s="17">
        <v>41826</v>
      </c>
      <c r="I7" s="1" t="s">
        <v>42</v>
      </c>
      <c r="J7" s="1" t="s">
        <v>44</v>
      </c>
      <c r="K7" s="5">
        <v>15</v>
      </c>
      <c r="L7" s="5">
        <v>1236</v>
      </c>
      <c r="M7" s="5">
        <v>18540</v>
      </c>
      <c r="N7" s="18" t="s">
        <v>47</v>
      </c>
    </row>
    <row r="8" spans="1:14" x14ac:dyDescent="0.35">
      <c r="A8" s="13"/>
      <c r="B8" s="14" t="s">
        <v>23</v>
      </c>
      <c r="C8" s="14" t="s">
        <v>24</v>
      </c>
      <c r="D8" s="14" t="s">
        <v>25</v>
      </c>
      <c r="E8" s="15" t="s">
        <v>31</v>
      </c>
      <c r="F8" s="16"/>
      <c r="H8" s="17">
        <v>41807</v>
      </c>
      <c r="I8" s="1" t="s">
        <v>42</v>
      </c>
      <c r="J8" t="s">
        <v>45</v>
      </c>
      <c r="K8" s="5">
        <v>31</v>
      </c>
      <c r="L8" s="5">
        <v>1422</v>
      </c>
      <c r="M8" s="5">
        <v>44082</v>
      </c>
      <c r="N8" s="18" t="s">
        <v>48</v>
      </c>
    </row>
    <row r="9" spans="1:14" x14ac:dyDescent="0.35">
      <c r="A9" s="1" t="s">
        <v>30</v>
      </c>
      <c r="B9" s="1">
        <v>0</v>
      </c>
      <c r="C9" s="1">
        <v>29</v>
      </c>
      <c r="D9" s="1" t="e">
        <v>#DIV/0!</v>
      </c>
      <c r="E9" s="9"/>
      <c r="F9" s="10"/>
      <c r="H9" s="17">
        <v>41434</v>
      </c>
      <c r="I9" s="1" t="s">
        <v>41</v>
      </c>
      <c r="J9" s="1" t="s">
        <v>46</v>
      </c>
      <c r="K9" s="5">
        <v>30</v>
      </c>
      <c r="L9" s="5">
        <v>1008</v>
      </c>
      <c r="M9" s="5">
        <v>30240</v>
      </c>
      <c r="N9" s="1" t="s">
        <v>49</v>
      </c>
    </row>
    <row r="10" spans="1:14" x14ac:dyDescent="0.35">
      <c r="A10" s="1" t="s">
        <v>32</v>
      </c>
      <c r="B10" s="1">
        <v>2500</v>
      </c>
      <c r="C10" s="1">
        <v>2000</v>
      </c>
      <c r="D10" s="12">
        <v>0.8</v>
      </c>
      <c r="E10" s="9"/>
      <c r="F10" s="10"/>
      <c r="H10" s="17">
        <v>41520</v>
      </c>
      <c r="I10" t="s">
        <v>41</v>
      </c>
      <c r="J10" s="1" t="s">
        <v>44</v>
      </c>
      <c r="K10" s="5">
        <v>38</v>
      </c>
      <c r="L10" s="5">
        <v>1228</v>
      </c>
      <c r="M10" s="5">
        <v>46664</v>
      </c>
      <c r="N10" s="1" t="s">
        <v>49</v>
      </c>
    </row>
    <row r="11" spans="1:14" x14ac:dyDescent="0.35">
      <c r="A11" s="1" t="s">
        <v>28</v>
      </c>
      <c r="B11" s="1">
        <v>1400</v>
      </c>
      <c r="C11" s="11" t="s">
        <v>33</v>
      </c>
      <c r="D11" s="1" t="e">
        <v>#VALUE!</v>
      </c>
      <c r="E11" s="9"/>
      <c r="F11" s="10"/>
      <c r="H11" s="17">
        <v>41686</v>
      </c>
      <c r="I11" s="1" t="s">
        <v>43</v>
      </c>
      <c r="J11" s="1" t="s">
        <v>45</v>
      </c>
      <c r="K11" s="5">
        <v>56</v>
      </c>
      <c r="L11" s="5">
        <v>1478</v>
      </c>
      <c r="M11" s="5">
        <v>82768</v>
      </c>
      <c r="N11" s="1" t="s">
        <v>50</v>
      </c>
    </row>
    <row r="12" spans="1:14" x14ac:dyDescent="0.35">
      <c r="A12" s="1" t="s">
        <v>29</v>
      </c>
      <c r="B12" s="1">
        <v>580</v>
      </c>
      <c r="C12" s="1">
        <v>498</v>
      </c>
      <c r="D12" s="12">
        <v>0.86</v>
      </c>
      <c r="E12" s="9"/>
      <c r="F12" s="10"/>
      <c r="H12" s="17">
        <v>41397</v>
      </c>
      <c r="I12" s="1" t="s">
        <v>43</v>
      </c>
      <c r="J12" s="1" t="s">
        <v>46</v>
      </c>
      <c r="K12" s="5">
        <v>18</v>
      </c>
      <c r="L12" s="5">
        <v>1389</v>
      </c>
      <c r="M12" s="5">
        <v>25002</v>
      </c>
      <c r="N12" s="1" t="s">
        <v>50</v>
      </c>
    </row>
    <row r="13" spans="1:14" x14ac:dyDescent="0.35">
      <c r="H13" s="17">
        <v>41439</v>
      </c>
      <c r="I13" s="1" t="s">
        <v>41</v>
      </c>
      <c r="J13" s="1" t="s">
        <v>44</v>
      </c>
      <c r="K13" s="5">
        <v>34</v>
      </c>
      <c r="L13" s="5">
        <v>1006</v>
      </c>
      <c r="M13" s="5">
        <v>34204</v>
      </c>
      <c r="N13" s="1" t="s">
        <v>49</v>
      </c>
    </row>
    <row r="14" spans="1:14" x14ac:dyDescent="0.35">
      <c r="H14" s="1"/>
      <c r="I14" s="1"/>
      <c r="J14" s="1"/>
      <c r="K14" s="1"/>
      <c r="L14" s="1"/>
      <c r="M14" s="1"/>
      <c r="N14" s="1"/>
    </row>
  </sheetData>
  <mergeCells count="5">
    <mergeCell ref="E8:F8"/>
    <mergeCell ref="E9:F9"/>
    <mergeCell ref="E10:F10"/>
    <mergeCell ref="E11:F11"/>
    <mergeCell ref="E12:F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MU-206-18</dc:creator>
  <cp:lastModifiedBy>MU-206-18</cp:lastModifiedBy>
  <dcterms:created xsi:type="dcterms:W3CDTF">2022-10-11T05:57:38Z</dcterms:created>
  <dcterms:modified xsi:type="dcterms:W3CDTF">2022-10-11T08:29:18Z</dcterms:modified>
</cp:coreProperties>
</file>